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virsharma\Desktop\"/>
    </mc:Choice>
  </mc:AlternateContent>
  <bookViews>
    <workbookView xWindow="0" yWindow="0" windowWidth="23040" windowHeight="9192"/>
  </bookViews>
  <sheets>
    <sheet name="Inferences" sheetId="2" r:id="rId1"/>
    <sheet name="clean_data_pruned" sheetId="1" r:id="rId2"/>
    <sheet name="Regression Result" sheetId="3" r:id="rId3"/>
  </sheets>
  <definedNames>
    <definedName name="_xlnm._FilterDatabase" localSheetId="1" hidden="1">clean_data_pruned!$A$1:$AD$2551</definedName>
    <definedName name="_xlnm._FilterDatabase" localSheetId="2" hidden="1">'Regression Result'!$A$1:$E$2041</definedName>
  </definedNames>
  <calcPr calcId="0"/>
</workbook>
</file>

<file path=xl/calcChain.xml><?xml version="1.0" encoding="utf-8"?>
<calcChain xmlns="http://schemas.openxmlformats.org/spreadsheetml/2006/main">
  <c r="K21" i="2" l="1"/>
  <c r="K20" i="2"/>
  <c r="J21" i="2"/>
  <c r="J20" i="2"/>
  <c r="I21" i="2"/>
  <c r="I20" i="2"/>
  <c r="K15" i="2"/>
  <c r="K14" i="2"/>
  <c r="K11" i="2"/>
  <c r="K10" i="2"/>
  <c r="J14" i="2"/>
  <c r="J15" i="2"/>
  <c r="I15" i="2"/>
  <c r="I14" i="2"/>
  <c r="J11" i="2"/>
  <c r="J10" i="2"/>
  <c r="I11" i="2"/>
  <c r="I10" i="2"/>
  <c r="G5" i="3"/>
  <c r="G7" i="3"/>
  <c r="G6" i="3"/>
  <c r="E27" i="2"/>
  <c r="E28" i="2"/>
  <c r="C28" i="2"/>
  <c r="C27" i="2"/>
  <c r="B28" i="2"/>
  <c r="B27" i="2"/>
  <c r="B7" i="2"/>
  <c r="C21" i="2"/>
  <c r="B21" i="2"/>
  <c r="C22" i="2"/>
  <c r="B22" i="2"/>
  <c r="C20" i="2"/>
  <c r="B20" i="2"/>
  <c r="C19" i="2"/>
  <c r="B19" i="2"/>
  <c r="C15" i="2"/>
  <c r="C14" i="2"/>
  <c r="C13" i="2"/>
  <c r="C12" i="2"/>
  <c r="C11" i="2"/>
  <c r="B15" i="2"/>
  <c r="B14" i="2"/>
  <c r="B13" i="2"/>
  <c r="B12" i="2"/>
  <c r="B11" i="2"/>
  <c r="K48" i="1"/>
  <c r="K9" i="1"/>
  <c r="K18" i="1"/>
  <c r="K19" i="1"/>
  <c r="K22" i="1"/>
  <c r="K28" i="1"/>
  <c r="K38" i="1"/>
  <c r="K42" i="1"/>
  <c r="K62" i="1"/>
  <c r="K65" i="1"/>
  <c r="K76" i="1"/>
  <c r="K80" i="1"/>
  <c r="K81" i="1"/>
  <c r="K82" i="1"/>
  <c r="K84" i="1"/>
  <c r="K88" i="1"/>
  <c r="K90" i="1"/>
  <c r="K91" i="1"/>
  <c r="K104" i="1"/>
  <c r="K110" i="1"/>
  <c r="K115" i="1"/>
  <c r="K118" i="1"/>
  <c r="K119" i="1"/>
  <c r="K124" i="1"/>
  <c r="K133" i="1"/>
  <c r="K142" i="1"/>
  <c r="K143" i="1"/>
  <c r="K148" i="1"/>
  <c r="K154" i="1"/>
  <c r="K156" i="1"/>
  <c r="K165" i="1"/>
  <c r="K168" i="1"/>
  <c r="K185" i="1"/>
  <c r="K188" i="1"/>
  <c r="K190" i="1"/>
  <c r="K192" i="1"/>
  <c r="K201" i="1"/>
  <c r="K205" i="1"/>
  <c r="K214" i="1"/>
  <c r="K216" i="1"/>
  <c r="K217" i="1"/>
  <c r="K220" i="1"/>
  <c r="K224" i="1"/>
  <c r="K225" i="1"/>
  <c r="K227" i="1"/>
  <c r="K237" i="1"/>
  <c r="K242" i="1"/>
  <c r="K249" i="1"/>
  <c r="K253" i="1"/>
  <c r="K270" i="1"/>
  <c r="K272" i="1"/>
  <c r="K274" i="1"/>
  <c r="K281" i="1"/>
  <c r="K283" i="1"/>
  <c r="K285" i="1"/>
  <c r="K290" i="1"/>
  <c r="K297" i="1"/>
  <c r="K669" i="1"/>
  <c r="K1270" i="1"/>
  <c r="K2540" i="1"/>
  <c r="K650" i="1"/>
  <c r="K1360" i="1"/>
  <c r="K1781" i="1"/>
  <c r="K1156" i="1"/>
  <c r="K1838" i="1"/>
  <c r="K309" i="1"/>
  <c r="K310" i="1"/>
  <c r="K311" i="1"/>
  <c r="K733" i="1"/>
  <c r="K729" i="1"/>
  <c r="K556" i="1"/>
  <c r="K315" i="1"/>
  <c r="K2547" i="1"/>
  <c r="K1161" i="1"/>
  <c r="K318" i="1"/>
  <c r="K319" i="1"/>
  <c r="K1475" i="1"/>
  <c r="K1605" i="1"/>
  <c r="K999" i="1"/>
  <c r="K323" i="1"/>
  <c r="K1631" i="1"/>
  <c r="K378" i="1"/>
  <c r="K326" i="1"/>
  <c r="K1694" i="1"/>
  <c r="K116" i="1"/>
  <c r="K328" i="1"/>
  <c r="K244" i="1"/>
  <c r="K330" i="1"/>
  <c r="K680" i="1"/>
  <c r="K2355" i="1"/>
  <c r="K308" i="1"/>
  <c r="K286" i="1"/>
  <c r="K1278" i="1"/>
  <c r="K901" i="1"/>
  <c r="K335" i="1"/>
  <c r="K336" i="1"/>
  <c r="K1033" i="1"/>
  <c r="K710" i="1"/>
  <c r="K1933" i="1"/>
  <c r="K178" i="1"/>
  <c r="K2083" i="1"/>
  <c r="K259" i="1"/>
  <c r="K2307" i="1"/>
  <c r="K316" i="1"/>
  <c r="K344" i="1"/>
  <c r="K1344" i="1"/>
  <c r="K2396" i="1"/>
  <c r="K103" i="1"/>
  <c r="K492" i="1"/>
  <c r="K2466" i="1"/>
  <c r="K580" i="1"/>
  <c r="K1126" i="1"/>
  <c r="K381" i="1"/>
  <c r="K740" i="1"/>
  <c r="K1758" i="1"/>
  <c r="K2303" i="1"/>
  <c r="K354" i="1"/>
  <c r="K121" i="1"/>
  <c r="K2171" i="1"/>
  <c r="K357" i="1"/>
  <c r="K1960" i="1"/>
  <c r="K359" i="1"/>
  <c r="K2038" i="1"/>
  <c r="K2112" i="1"/>
  <c r="K609" i="1"/>
  <c r="K1567" i="1"/>
  <c r="K364" i="1"/>
  <c r="K1106" i="1"/>
  <c r="K366" i="1"/>
  <c r="K367" i="1"/>
  <c r="K1315" i="1"/>
  <c r="K1599" i="1"/>
  <c r="K775" i="1"/>
  <c r="K655" i="1"/>
  <c r="K843" i="1"/>
  <c r="K1898" i="1"/>
  <c r="K1368" i="1"/>
  <c r="K1575" i="1"/>
  <c r="K373" i="1"/>
  <c r="K1089" i="1"/>
  <c r="K505" i="1"/>
  <c r="K1421" i="1"/>
  <c r="K891" i="1"/>
  <c r="K1310" i="1"/>
  <c r="K1646" i="1"/>
  <c r="K611" i="1"/>
  <c r="K1215" i="1"/>
  <c r="K1910" i="1"/>
  <c r="K2524" i="1"/>
  <c r="K746" i="1"/>
  <c r="K1938" i="1"/>
  <c r="K1656" i="1"/>
  <c r="K2201" i="1"/>
  <c r="K2391" i="1"/>
  <c r="K186" i="1"/>
  <c r="K384" i="1"/>
  <c r="K1785" i="1"/>
  <c r="K386" i="1"/>
  <c r="K1812" i="1"/>
  <c r="K688" i="1"/>
  <c r="K389" i="1"/>
  <c r="K218" i="1"/>
  <c r="K362" i="1"/>
  <c r="K197" i="1"/>
  <c r="K1304" i="1"/>
  <c r="K1686" i="1"/>
  <c r="K1944" i="1"/>
  <c r="K333" i="1"/>
  <c r="K721" i="1"/>
  <c r="K397" i="1"/>
  <c r="K2313" i="1"/>
  <c r="K991" i="1"/>
  <c r="K1783" i="1"/>
  <c r="K1392" i="1"/>
  <c r="K2479" i="1"/>
  <c r="K1433" i="1"/>
  <c r="K340" i="1"/>
  <c r="K1541" i="1"/>
  <c r="K1103" i="1"/>
  <c r="K407" i="1"/>
  <c r="K1560" i="1"/>
  <c r="K1899" i="1"/>
  <c r="K1080" i="1"/>
  <c r="K1123" i="1"/>
  <c r="K2190" i="1"/>
  <c r="K412" i="1"/>
  <c r="K662" i="1"/>
  <c r="K602" i="1"/>
  <c r="K415" i="1"/>
  <c r="K1794" i="1"/>
  <c r="K2079" i="1"/>
  <c r="K2273" i="1"/>
  <c r="K809" i="1"/>
  <c r="K89" i="1"/>
  <c r="K704" i="1"/>
  <c r="K409" i="1"/>
  <c r="K724" i="1"/>
  <c r="K422" i="1"/>
  <c r="K1353" i="1"/>
  <c r="K140" i="1"/>
  <c r="K780" i="1"/>
  <c r="K1711" i="1"/>
  <c r="K184" i="1"/>
  <c r="K748" i="1"/>
  <c r="K811" i="1"/>
  <c r="K2018" i="1"/>
  <c r="K1355" i="1"/>
  <c r="K1590" i="1"/>
  <c r="K1104" i="1"/>
  <c r="K1853" i="1"/>
  <c r="K1565" i="1"/>
  <c r="K1001" i="1"/>
  <c r="K434" i="1"/>
  <c r="K435" i="1"/>
  <c r="K668" i="1"/>
  <c r="K2424" i="1"/>
  <c r="K1325" i="1"/>
  <c r="K627" i="1"/>
  <c r="K180" i="1"/>
  <c r="K194" i="1"/>
  <c r="K441" i="1"/>
  <c r="K442" i="1"/>
  <c r="K1282" i="1"/>
  <c r="K208" i="1"/>
  <c r="K2394" i="1"/>
  <c r="K150" i="1"/>
  <c r="K699" i="1"/>
  <c r="K167" i="1"/>
  <c r="K1384" i="1"/>
  <c r="K350" i="1"/>
  <c r="K1450" i="1"/>
  <c r="K1749" i="1"/>
  <c r="K654" i="1"/>
  <c r="K1019" i="1"/>
  <c r="K2418" i="1"/>
  <c r="K2002" i="1"/>
  <c r="K36" i="1"/>
  <c r="K1172" i="1"/>
  <c r="K1302" i="1"/>
  <c r="K145" i="1"/>
  <c r="K1684" i="1"/>
  <c r="K1303" i="1"/>
  <c r="K125" i="1"/>
  <c r="K198" i="1"/>
  <c r="K1955" i="1"/>
  <c r="K783" i="1"/>
  <c r="K1500" i="1"/>
  <c r="K963" i="1"/>
  <c r="K467" i="1"/>
  <c r="K656" i="1"/>
  <c r="K469" i="1"/>
  <c r="K1697" i="1"/>
  <c r="K734" i="1"/>
  <c r="K306" i="1"/>
  <c r="K1713" i="1"/>
  <c r="K292" i="1"/>
  <c r="K490" i="1"/>
  <c r="K1317" i="1"/>
  <c r="K475" i="1"/>
  <c r="K989" i="1"/>
  <c r="K497" i="1"/>
  <c r="K807" i="1"/>
  <c r="K450" i="1"/>
  <c r="K480" i="1"/>
  <c r="K741" i="1"/>
  <c r="K1145" i="1"/>
  <c r="K264" i="1"/>
  <c r="K897" i="1"/>
  <c r="K479" i="1"/>
  <c r="K1935" i="1"/>
  <c r="K2426" i="1"/>
  <c r="K1243" i="1"/>
  <c r="K2301" i="1"/>
  <c r="K489" i="1"/>
  <c r="K2194" i="1"/>
  <c r="K1729" i="1"/>
  <c r="K2510" i="1"/>
  <c r="K1501" i="1"/>
  <c r="K493" i="1"/>
  <c r="K494" i="1"/>
  <c r="K1155" i="1"/>
  <c r="K527" i="1"/>
  <c r="K2499" i="1"/>
  <c r="K1620" i="1"/>
  <c r="K499" i="1"/>
  <c r="K1252" i="1"/>
  <c r="K1895" i="1"/>
  <c r="K2520" i="1"/>
  <c r="K498" i="1"/>
  <c r="K928" i="1"/>
  <c r="K1619" i="1"/>
  <c r="K383" i="1"/>
  <c r="K593" i="1"/>
  <c r="K914" i="1"/>
  <c r="K1186" i="1"/>
  <c r="K1098" i="1"/>
  <c r="K329" i="1"/>
  <c r="K1542" i="1"/>
  <c r="K2152" i="1"/>
  <c r="K1902" i="1"/>
  <c r="K522" i="1"/>
  <c r="K514" i="1"/>
  <c r="K2405" i="1"/>
  <c r="K246" i="1"/>
  <c r="K147" i="1"/>
  <c r="K1369" i="1"/>
  <c r="K782" i="1"/>
  <c r="K400" i="1"/>
  <c r="K520" i="1"/>
  <c r="K651" i="1"/>
  <c r="K706" i="1"/>
  <c r="K773" i="1"/>
  <c r="K1999" i="1"/>
  <c r="K209" i="1"/>
  <c r="K426" i="1"/>
  <c r="K716" i="1"/>
  <c r="K528" i="1"/>
  <c r="K1193" i="1"/>
  <c r="K530" i="1"/>
  <c r="K1918" i="1"/>
  <c r="K532" i="1"/>
  <c r="K674" i="1"/>
  <c r="K401" i="1"/>
  <c r="K2039" i="1"/>
  <c r="K546" i="1"/>
  <c r="K537" i="1"/>
  <c r="K2403" i="1"/>
  <c r="K539" i="1"/>
  <c r="K2388" i="1"/>
  <c r="K1071" i="1"/>
  <c r="K1388" i="1"/>
  <c r="K1750" i="1"/>
  <c r="K1070" i="1"/>
  <c r="K544" i="1"/>
  <c r="K795" i="1"/>
  <c r="K2384" i="1"/>
  <c r="K202" i="1"/>
  <c r="K2170" i="1"/>
  <c r="K1904" i="1"/>
  <c r="K1231" i="1"/>
  <c r="K551" i="1"/>
  <c r="K552" i="1"/>
  <c r="K1987" i="1"/>
  <c r="K2459" i="1"/>
  <c r="K2529" i="1"/>
  <c r="K2097" i="1"/>
  <c r="K557" i="1"/>
  <c r="K1340" i="1"/>
  <c r="K559" i="1"/>
  <c r="K134" i="1"/>
  <c r="K1745" i="1"/>
  <c r="K666" i="1"/>
  <c r="K2482" i="1"/>
  <c r="K1988" i="1"/>
  <c r="K563" i="1"/>
  <c r="K2423" i="1"/>
  <c r="K2469" i="1"/>
  <c r="K566" i="1"/>
  <c r="K1074" i="1"/>
  <c r="K1833" i="1"/>
  <c r="K2411" i="1"/>
  <c r="K2240" i="1"/>
  <c r="K377" i="1"/>
  <c r="K1543" i="1"/>
  <c r="K513" i="1"/>
  <c r="K2215" i="1"/>
  <c r="K1855" i="1"/>
  <c r="K1410" i="1"/>
  <c r="K583" i="1"/>
  <c r="K1151" i="1"/>
  <c r="K1487" i="1"/>
  <c r="K2035" i="1"/>
  <c r="K1441" i="1"/>
  <c r="K250" i="1"/>
  <c r="K600" i="1"/>
  <c r="K582" i="1"/>
  <c r="K1182" i="1"/>
  <c r="K369" i="1"/>
  <c r="K2277" i="1"/>
  <c r="K586" i="1"/>
  <c r="K1083" i="1"/>
  <c r="K2087" i="1"/>
  <c r="K917" i="1"/>
  <c r="K2435" i="1"/>
  <c r="K348" i="1"/>
  <c r="K1919" i="1"/>
  <c r="K1609" i="1"/>
  <c r="K402" i="1"/>
  <c r="K1991" i="1"/>
  <c r="K1667" i="1"/>
  <c r="K1722" i="1"/>
  <c r="K1468" i="1"/>
  <c r="K720" i="1"/>
  <c r="K1044" i="1"/>
  <c r="K599" i="1"/>
  <c r="K1418" i="1"/>
  <c r="K325" i="1"/>
  <c r="K1893" i="1"/>
  <c r="K1872" i="1"/>
  <c r="K2089" i="1"/>
  <c r="K1466" i="1"/>
  <c r="K606" i="1"/>
  <c r="K1699" i="1"/>
  <c r="K608" i="1"/>
  <c r="K1622" i="1"/>
  <c r="K2272" i="1"/>
  <c r="K204" i="1"/>
  <c r="K375" i="1"/>
  <c r="K162" i="1"/>
  <c r="K614" i="1"/>
  <c r="K2488" i="1"/>
  <c r="K2358" i="1"/>
  <c r="K1299" i="1"/>
  <c r="K657" i="1"/>
  <c r="K619" i="1"/>
  <c r="K620" i="1"/>
  <c r="K2395" i="1"/>
  <c r="K2280" i="1"/>
  <c r="K1848" i="1"/>
  <c r="K624" i="1"/>
  <c r="K2359" i="1"/>
  <c r="K1830" i="1"/>
  <c r="K1011" i="1"/>
  <c r="K1395" i="1"/>
  <c r="K628" i="1"/>
  <c r="K131" i="1"/>
  <c r="K23" i="1"/>
  <c r="K2538" i="1"/>
  <c r="K261" i="1"/>
  <c r="K764" i="1"/>
  <c r="K173" i="1"/>
  <c r="K713" i="1"/>
  <c r="K1856" i="1"/>
  <c r="K1728" i="1"/>
  <c r="K1447" i="1"/>
  <c r="K248" i="1"/>
  <c r="K2376" i="1"/>
  <c r="K523" i="1"/>
  <c r="K1053" i="1"/>
  <c r="K1403" i="1"/>
  <c r="K943" i="1"/>
  <c r="K644" i="1"/>
  <c r="K1452" i="1"/>
  <c r="K646" i="1"/>
  <c r="K2232" i="1"/>
  <c r="K2477" i="1"/>
  <c r="K1276" i="1"/>
  <c r="K1557" i="1"/>
  <c r="K1259" i="1"/>
  <c r="K2001" i="1"/>
  <c r="K653" i="1"/>
  <c r="K1318" i="1"/>
  <c r="K975" i="1"/>
  <c r="K1480" i="1"/>
  <c r="K895" i="1"/>
  <c r="K1277" i="1"/>
  <c r="K574" i="1"/>
  <c r="K1539" i="1"/>
  <c r="K1673" i="1"/>
  <c r="K1383" i="1"/>
  <c r="K284" i="1"/>
  <c r="K2357" i="1"/>
  <c r="K1662" i="1"/>
  <c r="K466" i="1"/>
  <c r="K561" i="1"/>
  <c r="K2345" i="1"/>
  <c r="K2443" i="1"/>
  <c r="K1851" i="1"/>
  <c r="K670" i="1"/>
  <c r="K1498" i="1"/>
  <c r="K406" i="1"/>
  <c r="K1095" i="1"/>
  <c r="K610" i="1"/>
  <c r="K2422" i="1"/>
  <c r="K347" i="1"/>
  <c r="K278" i="1"/>
  <c r="K1217" i="1"/>
  <c r="K418" i="1"/>
  <c r="K1645" i="1"/>
  <c r="K1793" i="1"/>
  <c r="K1337" i="1"/>
  <c r="K1202" i="1"/>
  <c r="K2181" i="1"/>
  <c r="K120" i="1"/>
  <c r="K2053" i="1"/>
  <c r="K685" i="1"/>
  <c r="K757" i="1"/>
  <c r="K345" i="1"/>
  <c r="K92" i="1"/>
  <c r="K2082" i="1"/>
  <c r="K2491" i="1"/>
  <c r="K585" i="1"/>
  <c r="K303" i="1"/>
  <c r="K831" i="1"/>
  <c r="K874" i="1"/>
  <c r="K2351" i="1"/>
  <c r="K1507" i="1"/>
  <c r="K2095" i="1"/>
  <c r="K652" i="1"/>
  <c r="K1638" i="1"/>
  <c r="K665" i="1"/>
  <c r="K1821" i="1"/>
  <c r="K702" i="1"/>
  <c r="K703" i="1"/>
  <c r="K170" i="1"/>
  <c r="K1736" i="1"/>
  <c r="K1342" i="1"/>
  <c r="K68" i="1"/>
  <c r="K708" i="1"/>
  <c r="K759" i="1"/>
  <c r="K1111" i="1"/>
  <c r="K2530" i="1"/>
  <c r="K424" i="1"/>
  <c r="K2211" i="1"/>
  <c r="K2179" i="1"/>
  <c r="K715" i="1"/>
  <c r="K1444" i="1"/>
  <c r="K717" i="1"/>
  <c r="K2066" i="1"/>
  <c r="K1075" i="1"/>
  <c r="K711" i="1"/>
  <c r="K640" i="1"/>
  <c r="K722" i="1"/>
  <c r="K448" i="1"/>
  <c r="K1708" i="1"/>
  <c r="K1400" i="1"/>
  <c r="K1696" i="1"/>
  <c r="K726" i="1"/>
  <c r="K1224" i="1"/>
  <c r="K727" i="1"/>
  <c r="K938" i="1"/>
  <c r="K1771" i="1"/>
  <c r="K210" i="1"/>
  <c r="K1162" i="1"/>
  <c r="K1067" i="1"/>
  <c r="K2533" i="1"/>
  <c r="K2092" i="1"/>
  <c r="K1165" i="1"/>
  <c r="K267" i="1"/>
  <c r="K1398" i="1"/>
  <c r="K1818" i="1"/>
  <c r="K737" i="1"/>
  <c r="K1205" i="1"/>
  <c r="K739" i="1"/>
  <c r="K569" i="1"/>
  <c r="K761" i="1"/>
  <c r="K195" i="1"/>
  <c r="K135" i="1"/>
  <c r="K567" i="1"/>
  <c r="K1459" i="1"/>
  <c r="K2239" i="1"/>
  <c r="K1275" i="1"/>
  <c r="K841" i="1"/>
  <c r="K2060" i="1"/>
  <c r="K219" i="1"/>
  <c r="K1587" i="1"/>
  <c r="K752" i="1"/>
  <c r="K1133" i="1"/>
  <c r="K2513" i="1"/>
  <c r="K1928" i="1"/>
  <c r="K756" i="1"/>
  <c r="K1260" i="1"/>
  <c r="K1980" i="1"/>
  <c r="K231" i="1"/>
  <c r="K1225" i="1"/>
  <c r="K342" i="1"/>
  <c r="K2184" i="1"/>
  <c r="K438" i="1"/>
  <c r="K2341" i="1"/>
  <c r="K983" i="1"/>
  <c r="K765" i="1"/>
  <c r="K456" i="1"/>
  <c r="K69" i="1"/>
  <c r="K731" i="1"/>
  <c r="K2286" i="1"/>
  <c r="K2033" i="1"/>
  <c r="K543" i="1"/>
  <c r="K648" i="1"/>
  <c r="K730" i="1"/>
  <c r="K410" i="1"/>
  <c r="K774" i="1"/>
  <c r="K1072" i="1"/>
  <c r="K1407" i="1"/>
  <c r="K777" i="1"/>
  <c r="K778" i="1"/>
  <c r="K926" i="1"/>
  <c r="K2449" i="1"/>
  <c r="K781" i="1"/>
  <c r="K867" i="1"/>
  <c r="K1755" i="1"/>
  <c r="K97" i="1"/>
  <c r="K904" i="1"/>
  <c r="K1319" i="1"/>
  <c r="K786" i="1"/>
  <c r="K2144" i="1"/>
  <c r="K1367" i="1"/>
  <c r="K2337" i="1"/>
  <c r="K789" i="1"/>
  <c r="K909" i="1"/>
  <c r="K791" i="1"/>
  <c r="K1127" i="1"/>
  <c r="K2324" i="1"/>
  <c r="K1670" i="1"/>
  <c r="K806" i="1"/>
  <c r="K796" i="1"/>
  <c r="K821" i="1"/>
  <c r="K1643" i="1"/>
  <c r="K199" i="1"/>
  <c r="K77" i="1"/>
  <c r="K203" i="1"/>
  <c r="K476" i="1"/>
  <c r="K802" i="1"/>
  <c r="K1343" i="1"/>
  <c r="K1361" i="1"/>
  <c r="K661" i="1"/>
  <c r="K2132" i="1"/>
  <c r="K312" i="1"/>
  <c r="K405" i="1"/>
  <c r="K444" i="1"/>
  <c r="K1974" i="1"/>
  <c r="K2373" i="1"/>
  <c r="K2346" i="1"/>
  <c r="K2176" i="1"/>
  <c r="K812" i="1"/>
  <c r="K53" i="1"/>
  <c r="K1143" i="1"/>
  <c r="K815" i="1"/>
  <c r="K2546" i="1"/>
  <c r="K2294" i="1"/>
  <c r="K818" i="1"/>
  <c r="K819" i="1"/>
  <c r="K2043" i="1"/>
  <c r="K1216" i="1"/>
  <c r="K822" i="1"/>
  <c r="K1809" i="1"/>
  <c r="K1233" i="1"/>
  <c r="K825" i="1"/>
  <c r="K1828" i="1"/>
  <c r="K972" i="1"/>
  <c r="K1868" i="1"/>
  <c r="K594" i="1"/>
  <c r="K2425" i="1"/>
  <c r="K1687" i="1"/>
  <c r="K832" i="1"/>
  <c r="K833" i="1"/>
  <c r="K834" i="1"/>
  <c r="K1880" i="1"/>
  <c r="K2209" i="1"/>
  <c r="K2090" i="1"/>
  <c r="K1857" i="1"/>
  <c r="K25" i="1"/>
  <c r="K2077" i="1"/>
  <c r="K1636" i="1"/>
  <c r="K2504" i="1"/>
  <c r="K1835" i="1"/>
  <c r="K2153" i="1"/>
  <c r="K844" i="1"/>
  <c r="K2175" i="1"/>
  <c r="K265" i="1"/>
  <c r="K950" i="1"/>
  <c r="K848" i="1"/>
  <c r="K849" i="1"/>
  <c r="K1878" i="1"/>
  <c r="K605" i="1"/>
  <c r="K59" i="1"/>
  <c r="K853" i="1"/>
  <c r="K487" i="1"/>
  <c r="K301" i="1"/>
  <c r="K855" i="1"/>
  <c r="K2167" i="1"/>
  <c r="K408" i="1"/>
  <c r="K536" i="1"/>
  <c r="K2475" i="1"/>
  <c r="K339" i="1"/>
  <c r="K61" i="1"/>
  <c r="K2017" i="1"/>
  <c r="K2536" i="1"/>
  <c r="K2150" i="1"/>
  <c r="K1671" i="1"/>
  <c r="K863" i="1"/>
  <c r="K2080" i="1"/>
  <c r="K1040" i="1"/>
  <c r="K2500" i="1"/>
  <c r="K159" i="1"/>
  <c r="K445" i="1"/>
  <c r="K2527" i="1"/>
  <c r="K870" i="1"/>
  <c r="K745" i="1"/>
  <c r="K872" i="1"/>
  <c r="K136" i="1"/>
  <c r="K1614" i="1"/>
  <c r="K488" i="1"/>
  <c r="K875" i="1"/>
  <c r="K1975" i="1"/>
  <c r="K1364" i="1"/>
  <c r="K878" i="1"/>
  <c r="K879" i="1"/>
  <c r="K2108" i="1"/>
  <c r="K881" i="1"/>
  <c r="K2293" i="1"/>
  <c r="K883" i="1"/>
  <c r="K808" i="1"/>
  <c r="K1144" i="1"/>
  <c r="K2168" i="1"/>
  <c r="K886" i="1"/>
  <c r="K1844" i="1"/>
  <c r="K1230" i="1"/>
  <c r="K2119" i="1"/>
  <c r="K889" i="1"/>
  <c r="K2003" i="1"/>
  <c r="K1642" i="1"/>
  <c r="K1767" i="1"/>
  <c r="K2161" i="1"/>
  <c r="K2455" i="1"/>
  <c r="K1198" i="1"/>
  <c r="K1885" i="1"/>
  <c r="K2102" i="1"/>
  <c r="K898" i="1"/>
  <c r="K1236" i="1"/>
  <c r="K1313" i="1"/>
  <c r="K1096" i="1"/>
  <c r="K221" i="1"/>
  <c r="K396" i="1"/>
  <c r="K1091" i="1"/>
  <c r="K903" i="1"/>
  <c r="K880" i="1"/>
  <c r="K2539" i="1"/>
  <c r="K2284" i="1"/>
  <c r="K294" i="1"/>
  <c r="K766" i="1"/>
  <c r="K907" i="1"/>
  <c r="K2382" i="1"/>
  <c r="K691" i="1"/>
  <c r="K2315" i="1"/>
  <c r="K911" i="1"/>
  <c r="K912" i="1"/>
  <c r="K634" i="1"/>
  <c r="K1046" i="1"/>
  <c r="K1479" i="1"/>
  <c r="K915" i="1"/>
  <c r="K2512" i="1"/>
  <c r="K997" i="1"/>
  <c r="K2162" i="1"/>
  <c r="K918" i="1"/>
  <c r="K454" i="1"/>
  <c r="K372" i="1"/>
  <c r="K1589" i="1"/>
  <c r="K2180" i="1"/>
  <c r="K873" i="1"/>
  <c r="K922" i="1"/>
  <c r="K923" i="1"/>
  <c r="K1356" i="1"/>
  <c r="K925" i="1"/>
  <c r="K228" i="1"/>
  <c r="K927" i="1"/>
  <c r="K443" i="1"/>
  <c r="K929" i="1"/>
  <c r="K1446" i="1"/>
  <c r="K254" i="1"/>
  <c r="K899" i="1"/>
  <c r="K933" i="1"/>
  <c r="K934" i="1"/>
  <c r="K1100" i="1"/>
  <c r="K1235" i="1"/>
  <c r="K937" i="1"/>
  <c r="K1882" i="1"/>
  <c r="K1661" i="1"/>
  <c r="K940" i="1"/>
  <c r="K941" i="1"/>
  <c r="K942" i="1"/>
  <c r="K437" i="1"/>
  <c r="K553" i="1"/>
  <c r="K1153" i="1"/>
  <c r="K946" i="1"/>
  <c r="K96" i="1"/>
  <c r="K1578" i="1"/>
  <c r="K949" i="1"/>
  <c r="K955" i="1"/>
  <c r="K2217" i="1"/>
  <c r="K1556" i="1"/>
  <c r="K1513" i="1"/>
  <c r="K1870" i="1"/>
  <c r="K423" i="1"/>
  <c r="K304" i="1"/>
  <c r="K957" i="1"/>
  <c r="K587" i="1"/>
  <c r="K291" i="1"/>
  <c r="K763" i="1"/>
  <c r="K2093" i="1"/>
  <c r="K2275" i="1"/>
  <c r="K477" i="1"/>
  <c r="K295" i="1"/>
  <c r="K260" i="1"/>
  <c r="K1582" i="1"/>
  <c r="K967" i="1"/>
  <c r="K1746" i="1"/>
  <c r="K2041" i="1"/>
  <c r="K625" i="1"/>
  <c r="K2226" i="1"/>
  <c r="K1258" i="1"/>
  <c r="K482" i="1"/>
  <c r="K98" i="1"/>
  <c r="K2075" i="1"/>
  <c r="K974" i="1"/>
  <c r="K2310" i="1"/>
  <c r="K1250" i="1"/>
  <c r="K1674" i="1"/>
  <c r="K1397" i="1"/>
  <c r="K555" i="1"/>
  <c r="K700" i="1"/>
  <c r="K896" i="1"/>
  <c r="K979" i="1"/>
  <c r="K1017" i="1"/>
  <c r="K2046" i="1"/>
  <c r="K952" i="1"/>
  <c r="K2238" i="1"/>
  <c r="K1035" i="1"/>
  <c r="K2532" i="1"/>
  <c r="K986" i="1"/>
  <c r="K1300" i="1"/>
  <c r="K683" i="1"/>
  <c r="K1765" i="1"/>
  <c r="K35" i="1"/>
  <c r="K26" i="1"/>
  <c r="K2472" i="1"/>
  <c r="K123" i="1"/>
  <c r="K993" i="1"/>
  <c r="K2299" i="1"/>
  <c r="K1983" i="1"/>
  <c r="K247" i="1"/>
  <c r="K1756" i="1"/>
  <c r="K1519" i="1"/>
  <c r="K212" i="1"/>
  <c r="K2203" i="1"/>
  <c r="K1635" i="1"/>
  <c r="K1000" i="1"/>
  <c r="K2486" i="1"/>
  <c r="K1438" i="1"/>
  <c r="K1420" i="1"/>
  <c r="K1962" i="1"/>
  <c r="K516" i="1"/>
  <c r="K1128" i="1"/>
  <c r="K1148" i="1"/>
  <c r="K1007" i="1"/>
  <c r="K1008" i="1"/>
  <c r="K1657" i="1"/>
  <c r="K1010" i="1"/>
  <c r="K263" i="1"/>
  <c r="K1012" i="1"/>
  <c r="K776" i="1"/>
  <c r="K1659" i="1"/>
  <c r="K1014" i="1"/>
  <c r="K166" i="1"/>
  <c r="K1016" i="1"/>
  <c r="K1692" i="1"/>
  <c r="K1640" i="1"/>
  <c r="K1759" i="1"/>
  <c r="K1788" i="1"/>
  <c r="K2229" i="1"/>
  <c r="K788" i="1"/>
  <c r="K1021" i="1"/>
  <c r="K2269" i="1"/>
  <c r="K1023" i="1"/>
  <c r="K2051" i="1"/>
  <c r="K1226" i="1"/>
  <c r="K758" i="1"/>
  <c r="K1027" i="1"/>
  <c r="K1799" i="1"/>
  <c r="K529" i="1"/>
  <c r="K2268" i="1"/>
  <c r="K1219" i="1"/>
  <c r="K502" i="1"/>
  <c r="K44" i="1"/>
  <c r="K153" i="1"/>
  <c r="K1034" i="1"/>
  <c r="K840" i="1"/>
  <c r="K1956" i="1"/>
  <c r="K1037" i="1"/>
  <c r="K1038" i="1"/>
  <c r="K10" i="1"/>
  <c r="K664" i="1"/>
  <c r="K1533" i="1"/>
  <c r="K2458" i="1"/>
  <c r="K2076" i="1"/>
  <c r="K2296" i="1"/>
  <c r="K1967" i="1"/>
  <c r="K854" i="1"/>
  <c r="K2544" i="1"/>
  <c r="K2406" i="1"/>
  <c r="K2058" i="1"/>
  <c r="K793" i="1"/>
  <c r="K2338" i="1"/>
  <c r="K865" i="1"/>
  <c r="K241" i="1"/>
  <c r="K1220" i="1"/>
  <c r="K181" i="1"/>
  <c r="K768" i="1"/>
  <c r="K1125" i="1"/>
  <c r="K155" i="1"/>
  <c r="K1419" i="1"/>
  <c r="K1051" i="1"/>
  <c r="K1079" i="1"/>
  <c r="K1065" i="1"/>
  <c r="K1859" i="1"/>
  <c r="K1314" i="1"/>
  <c r="K1062" i="1"/>
  <c r="K965" i="1"/>
  <c r="K45" i="1"/>
  <c r="K604" i="1"/>
  <c r="K939" i="1"/>
  <c r="K1712" i="1"/>
  <c r="K1068" i="1"/>
  <c r="K1179" i="1"/>
  <c r="K1594" i="1"/>
  <c r="K1331" i="1"/>
  <c r="K299" i="1"/>
  <c r="K404" i="1"/>
  <c r="K1073" i="1"/>
  <c r="K560" i="1"/>
  <c r="K2331" i="1"/>
  <c r="K1826" i="1"/>
  <c r="K485" i="1"/>
  <c r="K1076" i="1"/>
  <c r="K1896" i="1"/>
  <c r="K1454" i="1"/>
  <c r="K2163" i="1"/>
  <c r="K916" i="1"/>
  <c r="K629" i="1"/>
  <c r="K2032" i="1"/>
  <c r="K70" i="1"/>
  <c r="K2183" i="1"/>
  <c r="K1294" i="1"/>
  <c r="K785" i="1"/>
  <c r="K2495" i="1"/>
  <c r="K1086" i="1"/>
  <c r="K1087" i="1"/>
  <c r="K1527" i="1"/>
  <c r="K1707" i="1"/>
  <c r="K1546" i="1"/>
  <c r="K1945" i="1"/>
  <c r="K835" i="1"/>
  <c r="K363" i="1"/>
  <c r="K570" i="1"/>
  <c r="K2306" i="1"/>
  <c r="K2100" i="1"/>
  <c r="K2200" i="1"/>
  <c r="K1665" i="1"/>
  <c r="K2243" i="1"/>
  <c r="K2372" i="1"/>
  <c r="K2295" i="1"/>
  <c r="K455" i="1"/>
  <c r="K2305" i="1"/>
  <c r="K1752" i="1"/>
  <c r="K2493" i="1"/>
  <c r="K884" i="1"/>
  <c r="K565" i="1"/>
  <c r="K1863" i="1"/>
  <c r="K1554" i="1"/>
  <c r="K1108" i="1"/>
  <c r="K1109" i="1"/>
  <c r="K1102" i="1"/>
  <c r="K2464" i="1"/>
  <c r="K616" i="1"/>
  <c r="K1518" i="1"/>
  <c r="K1998" i="1"/>
  <c r="K1113" i="1"/>
  <c r="K1802" i="1"/>
  <c r="K1115" i="1"/>
  <c r="K2116" i="1"/>
  <c r="K112" i="1"/>
  <c r="K1003" i="1"/>
  <c r="K1119" i="1"/>
  <c r="K944" i="1"/>
  <c r="K2322" i="1"/>
  <c r="K1339" i="1"/>
  <c r="K1836" i="1"/>
  <c r="K709" i="1"/>
  <c r="K459" i="1"/>
  <c r="K1124" i="1"/>
  <c r="K1424" i="1"/>
  <c r="K1413" i="1"/>
  <c r="K182" i="1"/>
  <c r="K2312" i="1"/>
  <c r="K1530" i="1"/>
  <c r="K1909" i="1"/>
  <c r="K191" i="1"/>
  <c r="K1445" i="1"/>
  <c r="K468" i="1"/>
  <c r="K1553" i="1"/>
  <c r="K1134" i="1"/>
  <c r="K127" i="1"/>
  <c r="K506" i="1"/>
  <c r="K1137" i="1"/>
  <c r="K2055" i="1"/>
  <c r="K1189" i="1"/>
  <c r="K1069" i="1"/>
  <c r="K736" i="1"/>
  <c r="K2149" i="1"/>
  <c r="K1142" i="1"/>
  <c r="K2333" i="1"/>
  <c r="K1832" i="1"/>
  <c r="K1448" i="1"/>
  <c r="K803" i="1"/>
  <c r="K2147" i="1"/>
  <c r="K200" i="1"/>
  <c r="K1763" i="1"/>
  <c r="K1149" i="1"/>
  <c r="K1183" i="1"/>
  <c r="K1045" i="1"/>
  <c r="K1917" i="1"/>
  <c r="K394" i="1"/>
  <c r="K1735" i="1"/>
  <c r="K1154" i="1"/>
  <c r="K1116" i="1"/>
  <c r="K2249" i="1"/>
  <c r="K1204" i="1"/>
  <c r="K647" i="1"/>
  <c r="K1159" i="1"/>
  <c r="K1460" i="1"/>
  <c r="K2059" i="1"/>
  <c r="K1718" i="1"/>
  <c r="K2231" i="1"/>
  <c r="K1634" i="1"/>
  <c r="K642" i="1"/>
  <c r="K419" i="1"/>
  <c r="K1166" i="1"/>
  <c r="K1167" i="1"/>
  <c r="K2531" i="1"/>
  <c r="K1169" i="1"/>
  <c r="K2204" i="1"/>
  <c r="K169" i="1"/>
  <c r="K1585" i="1"/>
  <c r="K659" i="1"/>
  <c r="K1082" i="1"/>
  <c r="K2004" i="1"/>
  <c r="K1284" i="1"/>
  <c r="K1131" i="1"/>
  <c r="K1176" i="1"/>
  <c r="K1209" i="1"/>
  <c r="K846" i="1"/>
  <c r="K2241" i="1"/>
  <c r="K1180" i="1"/>
  <c r="K2105" i="1"/>
  <c r="K86" i="1"/>
  <c r="K1577" i="1"/>
  <c r="K839" i="1"/>
  <c r="K2354" i="1"/>
  <c r="K94" i="1"/>
  <c r="K287" i="1"/>
  <c r="K2048" i="1"/>
  <c r="K2278" i="1"/>
  <c r="K1190" i="1"/>
  <c r="K403" i="1"/>
  <c r="K1052" i="1"/>
  <c r="K1648" i="1"/>
  <c r="K83" i="1"/>
  <c r="K1858" i="1"/>
  <c r="K32" i="1"/>
  <c r="K1197" i="1"/>
  <c r="K1063" i="1"/>
  <c r="K1465" i="1"/>
  <c r="K491" i="1"/>
  <c r="K1201" i="1"/>
  <c r="K446" i="1"/>
  <c r="K1203" i="1"/>
  <c r="K282" i="1"/>
  <c r="K2447" i="1"/>
  <c r="K1039" i="1"/>
  <c r="K2549" i="1"/>
  <c r="K2197" i="1"/>
  <c r="K24" i="1"/>
  <c r="K1965" i="1"/>
  <c r="K1211" i="1"/>
  <c r="K1212" i="1"/>
  <c r="K1852" i="1"/>
  <c r="K1214" i="1"/>
  <c r="K1689" i="1"/>
  <c r="K1002" i="1"/>
  <c r="K660" i="1"/>
  <c r="K2262" i="1"/>
  <c r="K743" i="1"/>
  <c r="K1461" i="1"/>
  <c r="K690" i="1"/>
  <c r="K177" i="1"/>
  <c r="K1049" i="1"/>
  <c r="K1222" i="1"/>
  <c r="K1227" i="1"/>
  <c r="K1654" i="1"/>
  <c r="K1223" i="1"/>
  <c r="K631" i="1"/>
  <c r="K1825" i="1"/>
  <c r="K970" i="1"/>
  <c r="K1362" i="1"/>
  <c r="K1043" i="1"/>
  <c r="K2250" i="1"/>
  <c r="K1525" i="1"/>
  <c r="K613" i="1"/>
  <c r="K1047" i="1"/>
  <c r="K307" i="1"/>
  <c r="K1234" i="1"/>
  <c r="K959" i="1"/>
  <c r="K869" i="1"/>
  <c r="K2300" i="1"/>
  <c r="K215" i="1"/>
  <c r="K1238" i="1"/>
  <c r="K1239" i="1"/>
  <c r="K72" i="1"/>
  <c r="K1206" i="1"/>
  <c r="K948" i="1"/>
  <c r="K1031" i="1"/>
  <c r="K1244" i="1"/>
  <c r="K820" i="1"/>
  <c r="K2537" i="1"/>
  <c r="K302" i="1"/>
  <c r="K1248" i="1"/>
  <c r="K1228" i="1"/>
  <c r="K1120" i="1"/>
  <c r="K64" i="1"/>
  <c r="K622" i="1"/>
  <c r="K2191" i="1"/>
  <c r="K55" i="1"/>
  <c r="K47" i="1"/>
  <c r="K1953" i="1"/>
  <c r="K1256" i="1"/>
  <c r="K2188" i="1"/>
  <c r="K540" i="1"/>
  <c r="K478" i="1"/>
  <c r="K2216" i="1"/>
  <c r="K1261" i="1"/>
  <c r="K1754" i="1"/>
  <c r="K1262" i="1"/>
  <c r="K1263" i="1"/>
  <c r="K1272" i="1"/>
  <c r="K1057" i="1"/>
  <c r="K1088" i="1"/>
  <c r="K1158" i="1"/>
  <c r="K607" i="1"/>
  <c r="K2417" i="1"/>
  <c r="K2008" i="1"/>
  <c r="K171" i="1"/>
  <c r="K588" i="1"/>
  <c r="K2514" i="1"/>
  <c r="K1293" i="1"/>
  <c r="K1274" i="1"/>
  <c r="K871" i="1"/>
  <c r="K1570" i="1"/>
  <c r="K738" i="1"/>
  <c r="K2040" i="1"/>
  <c r="K1733" i="1"/>
  <c r="K2410" i="1"/>
  <c r="K288" i="1"/>
  <c r="K13" i="1"/>
  <c r="K1170" i="1"/>
  <c r="K590" i="1"/>
  <c r="K2326" i="1"/>
  <c r="K1801" i="1"/>
  <c r="K2172" i="1"/>
  <c r="K1911" i="1"/>
  <c r="K866" i="1"/>
  <c r="K139" i="1"/>
  <c r="K289" i="1"/>
  <c r="K1289" i="1"/>
  <c r="K1290" i="1"/>
  <c r="K2138" i="1"/>
  <c r="K676" i="1"/>
  <c r="K1357" i="1"/>
  <c r="K2489" i="1"/>
  <c r="K1295" i="1"/>
  <c r="K2451" i="1"/>
  <c r="K2014" i="1"/>
  <c r="K2308" i="1"/>
  <c r="K1770" i="1"/>
  <c r="K1981" i="1"/>
  <c r="K2332" i="1"/>
  <c r="K677" i="1"/>
  <c r="K1301" i="1"/>
  <c r="K2173" i="1"/>
  <c r="K524" i="1"/>
  <c r="K2364" i="1"/>
  <c r="K1305" i="1"/>
  <c r="K1241" i="1"/>
  <c r="K30" i="1"/>
  <c r="K2287" i="1"/>
  <c r="K111" i="1"/>
  <c r="K1375" i="1"/>
  <c r="K1309" i="1"/>
  <c r="K515" i="1"/>
  <c r="K913" i="1"/>
  <c r="K1187" i="1"/>
  <c r="K1196" i="1"/>
  <c r="K2141" i="1"/>
  <c r="K1633" i="1"/>
  <c r="K2196" i="1"/>
  <c r="K1414" i="1"/>
  <c r="K2342" i="1"/>
  <c r="K101" i="1"/>
  <c r="K984" i="1"/>
  <c r="K2492" i="1"/>
  <c r="K1321" i="1"/>
  <c r="K2356" i="1"/>
  <c r="K2471" i="1"/>
  <c r="K1993" i="1"/>
  <c r="K1481" i="1"/>
  <c r="K235" i="1"/>
  <c r="K636" i="1"/>
  <c r="K2420" i="1"/>
  <c r="K1834" i="1"/>
  <c r="K2470" i="1"/>
  <c r="K1329" i="1"/>
  <c r="K1287" i="1"/>
  <c r="K172" i="1"/>
  <c r="K1865" i="1"/>
  <c r="K20" i="1"/>
  <c r="K2104" i="1"/>
  <c r="K352" i="1"/>
  <c r="K1335" i="1"/>
  <c r="K427" i="1"/>
  <c r="K2264" i="1"/>
  <c r="K327" i="1"/>
  <c r="K1345" i="1"/>
  <c r="K1521" i="1"/>
  <c r="K1714" i="1"/>
  <c r="K2416" i="1"/>
  <c r="K639" i="1"/>
  <c r="K1279" i="1"/>
  <c r="K2511" i="1"/>
  <c r="K1004" i="1"/>
  <c r="K954" i="1"/>
  <c r="K2400" i="1"/>
  <c r="K836" i="1"/>
  <c r="K1964" i="1"/>
  <c r="K554" i="1"/>
  <c r="K2021" i="1"/>
  <c r="K226" i="1"/>
  <c r="K1352" i="1"/>
  <c r="K961" i="1"/>
  <c r="K1811" i="1"/>
  <c r="K1181" i="1"/>
  <c r="K433" i="1"/>
  <c r="K1970" i="1"/>
  <c r="K1358" i="1"/>
  <c r="K1257" i="1"/>
  <c r="K1393" i="1"/>
  <c r="K1005" i="1"/>
  <c r="K2256" i="1"/>
  <c r="K277" i="1"/>
  <c r="K992" i="1"/>
  <c r="K15" i="1"/>
  <c r="K2248" i="1"/>
  <c r="K1693" i="1"/>
  <c r="K2328" i="1"/>
  <c r="K1013" i="1"/>
  <c r="K416" i="1"/>
  <c r="K509" i="1"/>
  <c r="K837" i="1"/>
  <c r="K1963" i="1"/>
  <c r="K1528" i="1"/>
  <c r="K1373" i="1"/>
  <c r="K885" i="1"/>
  <c r="K50" i="1"/>
  <c r="K331" i="1"/>
  <c r="K1505" i="1"/>
  <c r="K2111" i="1"/>
  <c r="K998" i="1"/>
  <c r="K1644" i="1"/>
  <c r="K1306" i="1"/>
  <c r="K1380" i="1"/>
  <c r="K474" i="1"/>
  <c r="K2362" i="1"/>
  <c r="K31" i="1"/>
  <c r="K1897" i="1"/>
  <c r="K1385" i="1"/>
  <c r="K633" i="1"/>
  <c r="K1387" i="1"/>
  <c r="K2185" i="1"/>
  <c r="K1370" i="1"/>
  <c r="K58" i="1"/>
  <c r="K1064" i="1"/>
  <c r="K2441" i="1"/>
  <c r="K2363" i="1"/>
  <c r="K1288" i="1"/>
  <c r="K575" i="1"/>
  <c r="K1807" i="1"/>
  <c r="K1255" i="1"/>
  <c r="K545" i="1"/>
  <c r="K1652" i="1"/>
  <c r="K1399" i="1"/>
  <c r="K1408" i="1"/>
  <c r="K1401" i="1"/>
  <c r="K341" i="1"/>
  <c r="K2056" i="1"/>
  <c r="K862" i="1"/>
  <c r="K2096" i="1"/>
  <c r="K692" i="1"/>
  <c r="K1130" i="1"/>
  <c r="K1316" i="1"/>
  <c r="K138" i="1"/>
  <c r="K391" i="1"/>
  <c r="K49" i="1"/>
  <c r="K1411" i="1"/>
  <c r="K2483" i="1"/>
  <c r="K1147" i="1"/>
  <c r="K2339" i="1"/>
  <c r="K2223" i="1"/>
  <c r="K2379" i="1"/>
  <c r="K2490" i="1"/>
  <c r="K910" i="1"/>
  <c r="K2496" i="1"/>
  <c r="K262" i="1"/>
  <c r="K987" i="1"/>
  <c r="K829" i="1"/>
  <c r="K343" i="1"/>
  <c r="K1422" i="1"/>
  <c r="K541" i="1"/>
  <c r="K1135" i="1"/>
  <c r="K1425" i="1"/>
  <c r="K1426" i="1"/>
  <c r="K2369" i="1"/>
  <c r="K830" i="1"/>
  <c r="K1429" i="1"/>
  <c r="K2199" i="1"/>
  <c r="K1431" i="1"/>
  <c r="K1265" i="1"/>
  <c r="K1710" i="1"/>
  <c r="K1122" i="1"/>
  <c r="K1435" i="1"/>
  <c r="K164" i="1"/>
  <c r="K1437" i="1"/>
  <c r="K1607" i="1"/>
  <c r="K1691" i="1"/>
  <c r="K174" i="1"/>
  <c r="K1721" i="1"/>
  <c r="K760" i="1"/>
  <c r="K1442" i="1"/>
  <c r="K268" i="1"/>
  <c r="K471" i="1"/>
  <c r="K2010" i="1"/>
  <c r="K533" i="1"/>
  <c r="K882" i="1"/>
  <c r="K2072" i="1"/>
  <c r="K2297" i="1"/>
  <c r="K1913" i="1"/>
  <c r="K887" i="1"/>
  <c r="K769" i="1"/>
  <c r="K1455" i="1"/>
  <c r="K1308" i="1"/>
  <c r="K2131" i="1"/>
  <c r="K2463" i="1"/>
  <c r="K1456" i="1"/>
  <c r="K1457" i="1"/>
  <c r="K1822" i="1"/>
  <c r="K1940" i="1"/>
  <c r="K1734" i="1"/>
  <c r="K852" i="1"/>
  <c r="K1462" i="1"/>
  <c r="K641" i="1"/>
  <c r="K1753" i="1"/>
  <c r="K2378" i="1"/>
  <c r="K1347" i="1"/>
  <c r="K1467" i="1"/>
  <c r="K269" i="1"/>
  <c r="K1469" i="1"/>
  <c r="K1470" i="1"/>
  <c r="K1471" i="1"/>
  <c r="K1491" i="1"/>
  <c r="K1024" i="1"/>
  <c r="K1617" i="1"/>
  <c r="K1484" i="1"/>
  <c r="K856" i="1"/>
  <c r="K1782" i="1"/>
  <c r="K1163" i="1"/>
  <c r="K2399" i="1"/>
  <c r="K2067" i="1"/>
  <c r="K1591" i="1"/>
  <c r="K2276" i="1"/>
  <c r="K1569" i="1"/>
  <c r="K1946" i="1"/>
  <c r="K1059" i="1"/>
  <c r="K790" i="1"/>
  <c r="K801" i="1"/>
  <c r="K1486" i="1"/>
  <c r="K27" i="1"/>
  <c r="K43" i="1"/>
  <c r="K1488" i="1"/>
  <c r="K1489" i="1"/>
  <c r="K1328" i="1"/>
  <c r="K2255" i="1"/>
  <c r="K1443" i="1"/>
  <c r="K1140" i="1"/>
  <c r="K2069" i="1"/>
  <c r="K2503" i="1"/>
  <c r="K1490" i="1"/>
  <c r="K1496" i="1"/>
  <c r="K1497" i="1"/>
  <c r="K1959" i="1"/>
  <c r="K464" i="1"/>
  <c r="K1558" i="1"/>
  <c r="K429" i="1"/>
  <c r="K1502" i="1"/>
  <c r="K1476" i="1"/>
  <c r="K2281" i="1"/>
  <c r="K1504" i="1"/>
  <c r="K681" i="1"/>
  <c r="K1506" i="1"/>
  <c r="K71" i="1"/>
  <c r="K1681" i="1"/>
  <c r="K1365" i="1"/>
  <c r="K1509" i="1"/>
  <c r="K1510" i="1"/>
  <c r="K1511" i="1"/>
  <c r="K275" i="1"/>
  <c r="K579" i="1"/>
  <c r="K361" i="1"/>
  <c r="K2285" i="1"/>
  <c r="K1330" i="1"/>
  <c r="K337" i="1"/>
  <c r="K1132" i="1"/>
  <c r="K1517" i="1"/>
  <c r="K571" i="1"/>
  <c r="K2193" i="1"/>
  <c r="K1520" i="1"/>
  <c r="K1376" i="1"/>
  <c r="K1532" i="1"/>
  <c r="K1192" i="1"/>
  <c r="K1523" i="1"/>
  <c r="K2314" i="1"/>
  <c r="K1593" i="1"/>
  <c r="K2433" i="1"/>
  <c r="K1971" i="1"/>
  <c r="K2522" i="1"/>
  <c r="K1175" i="1"/>
  <c r="K1529" i="1"/>
  <c r="K2380" i="1"/>
  <c r="K2210" i="1"/>
  <c r="K1531" i="1"/>
  <c r="K658" i="1"/>
  <c r="K128" i="1"/>
  <c r="K1534" i="1"/>
  <c r="K1535" i="1"/>
  <c r="K2009" i="1"/>
  <c r="K2534" i="1"/>
  <c r="K240" i="1"/>
  <c r="K1538" i="1"/>
  <c r="K17" i="1"/>
  <c r="K1540" i="1"/>
  <c r="K1430" i="1"/>
  <c r="K2137" i="1"/>
  <c r="K293" i="1"/>
  <c r="K2235" i="1"/>
  <c r="K1545" i="1"/>
  <c r="K233" i="1"/>
  <c r="K1547" i="1"/>
  <c r="K2509" i="1"/>
  <c r="K1549" i="1"/>
  <c r="K1550" i="1"/>
  <c r="K1551" i="1"/>
  <c r="K1028" i="1"/>
  <c r="K2361" i="1"/>
  <c r="K255" i="1"/>
  <c r="K858" i="1"/>
  <c r="K637" i="1"/>
  <c r="K1188" i="1"/>
  <c r="K2450" i="1"/>
  <c r="K1060" i="1"/>
  <c r="K1625" i="1"/>
  <c r="K1559" i="1"/>
  <c r="K931" i="1"/>
  <c r="K1769" i="1"/>
  <c r="K1562" i="1"/>
  <c r="K597" i="1"/>
  <c r="K320" i="1"/>
  <c r="K1564" i="1"/>
  <c r="K2091" i="1"/>
  <c r="K1796" i="1"/>
  <c r="K358" i="1"/>
  <c r="K1379" i="1"/>
  <c r="K46" i="1"/>
  <c r="K95" i="1"/>
  <c r="K982" i="1"/>
  <c r="K1572" i="1"/>
  <c r="K1573" i="1"/>
  <c r="K1923" i="1"/>
  <c r="K968" i="1"/>
  <c r="K2073" i="1"/>
  <c r="K2208" i="1"/>
  <c r="K800" i="1"/>
  <c r="K1371" i="1"/>
  <c r="K2360" i="1"/>
  <c r="K2019" i="1"/>
  <c r="K1378" i="1"/>
  <c r="K784" i="1"/>
  <c r="K1207" i="1"/>
  <c r="K1690" i="1"/>
  <c r="K1798" i="1"/>
  <c r="K1703" i="1"/>
  <c r="K1588" i="1"/>
  <c r="K238" i="1"/>
  <c r="K1700" i="1"/>
  <c r="K1615" i="1"/>
  <c r="K2155" i="1"/>
  <c r="K2551" i="1"/>
  <c r="K2221" i="1"/>
  <c r="K1571" i="1"/>
  <c r="K321" i="1"/>
  <c r="K1596" i="1"/>
  <c r="K838" i="1"/>
  <c r="K1597" i="1"/>
  <c r="K1598" i="1"/>
  <c r="K1322" i="1"/>
  <c r="K1982" i="1"/>
  <c r="K1601" i="1"/>
  <c r="K1602" i="1"/>
  <c r="K798" i="1"/>
  <c r="K1396" i="1"/>
  <c r="K1025" i="1"/>
  <c r="K1966" i="1"/>
  <c r="K1854" i="1"/>
  <c r="K1251" i="1"/>
  <c r="K2113" i="1"/>
  <c r="K114" i="1"/>
  <c r="K2140" i="1"/>
  <c r="K1612" i="1"/>
  <c r="K1439" i="1"/>
  <c r="K696" i="1"/>
  <c r="K481" i="1"/>
  <c r="K2247" i="1"/>
  <c r="K787" i="1"/>
  <c r="K1791" i="1"/>
  <c r="K2413" i="1"/>
  <c r="K1372" i="1"/>
  <c r="K1552" i="1"/>
  <c r="K296" i="1"/>
  <c r="K564" i="1"/>
  <c r="K1453" i="1"/>
  <c r="K414" i="1"/>
  <c r="K2323" i="1"/>
  <c r="K1649" i="1"/>
  <c r="K550" i="1"/>
  <c r="K1663" i="1"/>
  <c r="K1626" i="1"/>
  <c r="K714" i="1"/>
  <c r="K1814" i="1"/>
  <c r="K2109" i="1"/>
  <c r="K1629" i="1"/>
  <c r="K1141" i="1"/>
  <c r="K558" i="1"/>
  <c r="K2385" i="1"/>
  <c r="K1351" i="1"/>
  <c r="K271" i="1"/>
  <c r="K1632" i="1"/>
  <c r="K707" i="1"/>
  <c r="K356" i="1"/>
  <c r="K458" i="1"/>
  <c r="K1451" i="1"/>
  <c r="K382" i="1"/>
  <c r="K251" i="1"/>
  <c r="K2159" i="1"/>
  <c r="K1639" i="1"/>
  <c r="K712" i="1"/>
  <c r="K1790" i="1"/>
  <c r="K719" i="1"/>
  <c r="K1610" i="1"/>
  <c r="K2047" i="1"/>
  <c r="K1647" i="1"/>
  <c r="K521" i="1"/>
  <c r="K1077" i="1"/>
  <c r="K1650" i="1"/>
  <c r="K1405" i="1"/>
  <c r="K2050" i="1"/>
  <c r="K113" i="1"/>
  <c r="K1307" i="1"/>
  <c r="K2257" i="1"/>
  <c r="K2265" i="1"/>
  <c r="K1110" i="1"/>
  <c r="K2078" i="1"/>
  <c r="K99" i="1"/>
  <c r="K371" i="1"/>
  <c r="K1997" i="1"/>
  <c r="K1867" i="1"/>
  <c r="K334" i="1"/>
  <c r="K2236" i="1"/>
  <c r="K1006" i="1"/>
  <c r="K750" i="1"/>
  <c r="K473" i="1"/>
  <c r="K1664" i="1"/>
  <c r="K2508" i="1"/>
  <c r="K503" i="1"/>
  <c r="K725" i="1"/>
  <c r="K2414" i="1"/>
  <c r="K1669" i="1"/>
  <c r="K1229" i="1"/>
  <c r="K1737" i="1"/>
  <c r="K470" i="1"/>
  <c r="K1672" i="1"/>
  <c r="K1524" i="1"/>
  <c r="K1349" i="1"/>
  <c r="K1032" i="1"/>
  <c r="K1676" i="1"/>
  <c r="K1427" i="1"/>
  <c r="K1678" i="1"/>
  <c r="K1724" i="1"/>
  <c r="K1680" i="1"/>
  <c r="K645" i="1"/>
  <c r="K1682" i="1"/>
  <c r="K1603" i="1"/>
  <c r="K2154" i="1"/>
  <c r="K1685" i="1"/>
  <c r="K1787" i="1"/>
  <c r="K2084" i="1"/>
  <c r="K1478" i="1"/>
  <c r="K1623" i="1"/>
  <c r="K1901" i="1"/>
  <c r="K2242" i="1"/>
  <c r="K936" i="1"/>
  <c r="K1929" i="1"/>
  <c r="K2064" i="1"/>
  <c r="K1968" i="1"/>
  <c r="K823" i="1"/>
  <c r="K1574" i="1"/>
  <c r="K754" i="1"/>
  <c r="K1018" i="1"/>
  <c r="K851" i="1"/>
  <c r="K1701" i="1"/>
  <c r="K1702" i="1"/>
  <c r="K368" i="1"/>
  <c r="K417" i="1"/>
  <c r="K126" i="1"/>
  <c r="K1719" i="1"/>
  <c r="K1808" i="1"/>
  <c r="K1566" i="1"/>
  <c r="K2302" i="1"/>
  <c r="K355" i="1"/>
  <c r="K1417" i="1"/>
  <c r="K1291" i="1"/>
  <c r="K1184" i="1"/>
  <c r="K1463" i="1"/>
  <c r="K1715" i="1"/>
  <c r="K1789" i="1"/>
  <c r="K1717" i="1"/>
  <c r="K2461" i="1"/>
  <c r="K1879" i="1"/>
  <c r="K2206" i="1"/>
  <c r="K804" i="1"/>
  <c r="K792" i="1"/>
  <c r="K1041" i="1"/>
  <c r="K1320" i="1"/>
  <c r="K54" i="1"/>
  <c r="K1813" i="1"/>
  <c r="K1726" i="1"/>
  <c r="K1816" i="1"/>
  <c r="K868" i="1"/>
  <c r="K29" i="1"/>
  <c r="K2098" i="1"/>
  <c r="K2261" i="1"/>
  <c r="K1464" i="1"/>
  <c r="K2034" i="1"/>
  <c r="K2501" i="1"/>
  <c r="K2365" i="1"/>
  <c r="K1022" i="1"/>
  <c r="K1449" i="1"/>
  <c r="K718" i="1"/>
  <c r="K1253" i="1"/>
  <c r="K1739" i="1"/>
  <c r="K1740" i="1"/>
  <c r="K1655" i="1"/>
  <c r="K1177" i="1"/>
  <c r="K813" i="1"/>
  <c r="K1732" i="1"/>
  <c r="K2101" i="1"/>
  <c r="K2518" i="1"/>
  <c r="K864" i="1"/>
  <c r="K207" i="1"/>
  <c r="K157" i="1"/>
  <c r="K1611" i="1"/>
  <c r="K2444" i="1"/>
  <c r="K439" i="1"/>
  <c r="K1267" i="1"/>
  <c r="K1138" i="1"/>
  <c r="K161" i="1"/>
  <c r="K2233" i="1"/>
  <c r="K2107" i="1"/>
  <c r="K93" i="1"/>
  <c r="K1727" i="1"/>
  <c r="K1757" i="1"/>
  <c r="K1555" i="1"/>
  <c r="K686" i="1"/>
  <c r="K2440" i="1"/>
  <c r="K1760" i="1"/>
  <c r="K697" i="1"/>
  <c r="K420" i="1"/>
  <c r="K2000" i="1"/>
  <c r="K1764" i="1"/>
  <c r="K935" i="1"/>
  <c r="K1766" i="1"/>
  <c r="K876" i="1"/>
  <c r="K1374" i="1"/>
  <c r="K578" i="1"/>
  <c r="K2126" i="1"/>
  <c r="K106" i="1"/>
  <c r="K2335" i="1"/>
  <c r="K860" i="1"/>
  <c r="K1772" i="1"/>
  <c r="K1773" i="1"/>
  <c r="K1428" i="1"/>
  <c r="K1114" i="1"/>
  <c r="K601" i="1"/>
  <c r="K1775" i="1"/>
  <c r="K2011" i="1"/>
  <c r="K1777" i="1"/>
  <c r="K1778" i="1"/>
  <c r="K1847" i="1"/>
  <c r="K1178" i="1"/>
  <c r="K1389" i="1"/>
  <c r="K365" i="1"/>
  <c r="K1815" i="1"/>
  <c r="K2412" i="1"/>
  <c r="K74" i="1"/>
  <c r="K486" i="1"/>
  <c r="K1786" i="1"/>
  <c r="K744" i="1"/>
  <c r="K995" i="1"/>
  <c r="K376" i="1"/>
  <c r="K1092" i="1"/>
  <c r="K1354" i="1"/>
  <c r="K2487" i="1"/>
  <c r="K1637" i="1"/>
  <c r="K751" i="1"/>
  <c r="K1249" i="1"/>
  <c r="K2497" i="1"/>
  <c r="K1850" i="1"/>
  <c r="K411" i="1"/>
  <c r="K589" i="1"/>
  <c r="K1912" i="1"/>
  <c r="K1191" i="1"/>
  <c r="K176" i="1"/>
  <c r="K11" i="1"/>
  <c r="K1160" i="1"/>
  <c r="K2169" i="1"/>
  <c r="K1292" i="1"/>
  <c r="K1704" i="1"/>
  <c r="K1806" i="1"/>
  <c r="K37" i="1"/>
  <c r="K603" i="1"/>
  <c r="K449" i="1"/>
  <c r="K41" i="1"/>
  <c r="K1934" i="1"/>
  <c r="K1742" i="1"/>
  <c r="K1338" i="1"/>
  <c r="K2366" i="1"/>
  <c r="K256" i="1"/>
  <c r="K2024" i="1"/>
  <c r="K2374" i="1"/>
  <c r="K1359" i="1"/>
  <c r="K1873" i="1"/>
  <c r="K2005" i="1"/>
  <c r="K1477" i="1"/>
  <c r="K67" i="1"/>
  <c r="K1820" i="1"/>
  <c r="K1677" i="1"/>
  <c r="K1784" i="1"/>
  <c r="K1823" i="1"/>
  <c r="K1824" i="1"/>
  <c r="K919" i="1"/>
  <c r="K2012" i="1"/>
  <c r="K2049" i="1"/>
  <c r="K117" i="1"/>
  <c r="K1581" i="1"/>
  <c r="K847" i="1"/>
  <c r="K2085" i="1"/>
  <c r="K534" i="1"/>
  <c r="K1621" i="1"/>
  <c r="K1744" i="1"/>
  <c r="K1085" i="1"/>
  <c r="K1404" i="1"/>
  <c r="K1906" i="1"/>
  <c r="K2454" i="1"/>
  <c r="K1886" i="1"/>
  <c r="K1840" i="1"/>
  <c r="K2409" i="1"/>
  <c r="K1105" i="1"/>
  <c r="K1842" i="1"/>
  <c r="K1843" i="1"/>
  <c r="K510" i="1"/>
  <c r="K1845" i="1"/>
  <c r="K324" i="1"/>
  <c r="K239" i="1"/>
  <c r="K518" i="1"/>
  <c r="K2192" i="1"/>
  <c r="K2145" i="1"/>
  <c r="K1613" i="1"/>
  <c r="K635" i="1"/>
  <c r="K1761" i="1"/>
  <c r="K1595" i="1"/>
  <c r="K1097" i="1"/>
  <c r="K1210" i="1"/>
  <c r="K1706" i="1"/>
  <c r="K698" i="1"/>
  <c r="K1348" i="1"/>
  <c r="K900" i="1"/>
  <c r="K1860" i="1"/>
  <c r="K1861" i="1"/>
  <c r="K1568" i="1"/>
  <c r="K2030" i="1"/>
  <c r="K1864" i="1"/>
  <c r="K1061" i="1"/>
  <c r="K1146" i="1"/>
  <c r="K146" i="1"/>
  <c r="K1930" i="1"/>
  <c r="K824" i="1"/>
  <c r="K693" i="1"/>
  <c r="K1334" i="1"/>
  <c r="K2392" i="1"/>
  <c r="K232" i="1"/>
  <c r="K1862" i="1"/>
  <c r="K1819" i="1"/>
  <c r="K1874" i="1"/>
  <c r="K2207" i="1"/>
  <c r="K1876" i="1"/>
  <c r="K1877" i="1"/>
  <c r="K1666" i="1"/>
  <c r="K598" i="1"/>
  <c r="K888" i="1"/>
  <c r="K2419" i="1"/>
  <c r="K1218" i="1"/>
  <c r="K1883" i="1"/>
  <c r="K1884" i="1"/>
  <c r="K1905" i="1"/>
  <c r="K196" i="1"/>
  <c r="K353" i="1"/>
  <c r="K1888" i="1"/>
  <c r="K2468" i="1"/>
  <c r="K1947" i="1"/>
  <c r="K2133" i="1"/>
  <c r="K572" i="1"/>
  <c r="K1866" i="1"/>
  <c r="K2494" i="1"/>
  <c r="K16" i="1"/>
  <c r="K1837" i="1"/>
  <c r="K2437" i="1"/>
  <c r="K953" i="1"/>
  <c r="K1675" i="1"/>
  <c r="K1900" i="1"/>
  <c r="K460" i="1"/>
  <c r="K921" i="1"/>
  <c r="K1903" i="1"/>
  <c r="K465" i="1"/>
  <c r="K40" i="1"/>
  <c r="K1683" i="1"/>
  <c r="K425" i="1"/>
  <c r="K160" i="1"/>
  <c r="K2340" i="1"/>
  <c r="K2122" i="1"/>
  <c r="K2325" i="1"/>
  <c r="K52" i="1"/>
  <c r="K2478" i="1"/>
  <c r="K1254" i="1"/>
  <c r="K1688" i="1"/>
  <c r="K1915" i="1"/>
  <c r="K1731" i="1"/>
  <c r="K1943" i="1"/>
  <c r="K388" i="1"/>
  <c r="K623" i="1"/>
  <c r="K894" i="1"/>
  <c r="K108" i="1"/>
  <c r="K2371" i="1"/>
  <c r="K2545" i="1"/>
  <c r="K906" i="1"/>
  <c r="K1921" i="1"/>
  <c r="K1924" i="1"/>
  <c r="K1660" i="1"/>
  <c r="K667" i="1"/>
  <c r="K1658" i="1"/>
  <c r="K1269" i="1"/>
  <c r="K1927" i="1"/>
  <c r="K747" i="1"/>
  <c r="K222" i="1"/>
  <c r="K1093" i="1"/>
  <c r="K1931" i="1"/>
  <c r="K1932" i="1"/>
  <c r="K122" i="1"/>
  <c r="K380" i="1"/>
  <c r="K2016" i="1"/>
  <c r="K1936" i="1"/>
  <c r="K107" i="1"/>
  <c r="K501" i="1"/>
  <c r="K1939" i="1"/>
  <c r="K2042" i="1"/>
  <c r="K1941" i="1"/>
  <c r="K1942" i="1"/>
  <c r="K1139" i="1"/>
  <c r="K816" i="1"/>
  <c r="K675" i="1"/>
  <c r="K229" i="1"/>
  <c r="K1174" i="1"/>
  <c r="K432" i="1"/>
  <c r="K2237" i="1"/>
  <c r="K1099" i="1"/>
  <c r="K1949" i="1"/>
  <c r="K1950" i="1"/>
  <c r="K1056" i="1"/>
  <c r="K956" i="1"/>
  <c r="K33" i="1"/>
  <c r="K1954" i="1"/>
  <c r="K2523" i="1"/>
  <c r="K643" i="1"/>
  <c r="K2408" i="1"/>
  <c r="K1958" i="1"/>
  <c r="K2506" i="1"/>
  <c r="K562" i="1"/>
  <c r="K1961" i="1"/>
  <c r="K234" i="1"/>
  <c r="K1748" i="1"/>
  <c r="K2430" i="1"/>
  <c r="K525" i="1"/>
  <c r="K236" i="1"/>
  <c r="K105" i="1"/>
  <c r="K2031" i="1"/>
  <c r="K960" i="1"/>
  <c r="K1889" i="1"/>
  <c r="K2165" i="1"/>
  <c r="K1803" i="1"/>
  <c r="K1705" i="1"/>
  <c r="K1402" i="1"/>
  <c r="K2139" i="1"/>
  <c r="K276" i="1"/>
  <c r="K1976" i="1"/>
  <c r="K2460" i="1"/>
  <c r="K1977" i="1"/>
  <c r="K1978" i="1"/>
  <c r="K1298" i="1"/>
  <c r="K626" i="1"/>
  <c r="K1516" i="1"/>
  <c r="K1266" i="1"/>
  <c r="K2318" i="1"/>
  <c r="K797" i="1"/>
  <c r="K1985" i="1"/>
  <c r="K51" i="1"/>
  <c r="K2189" i="1"/>
  <c r="K338" i="1"/>
  <c r="K1544" i="1"/>
  <c r="K1871" i="1"/>
  <c r="K859" i="1"/>
  <c r="K1042" i="1"/>
  <c r="K144" i="1"/>
  <c r="K2415" i="1"/>
  <c r="K2476" i="1"/>
  <c r="K1996" i="1"/>
  <c r="K1503" i="1"/>
  <c r="K1747" i="1"/>
  <c r="K349" i="1"/>
  <c r="K252" i="1"/>
  <c r="K2151" i="1"/>
  <c r="K2453" i="1"/>
  <c r="K2550" i="1"/>
  <c r="K1281" i="1"/>
  <c r="K2218" i="1"/>
  <c r="K2448" i="1"/>
  <c r="K772" i="1"/>
  <c r="K2006" i="1"/>
  <c r="K2007" i="1"/>
  <c r="K279" i="1"/>
  <c r="K1350" i="1"/>
  <c r="K905" i="1"/>
  <c r="K2036" i="1"/>
  <c r="K1805" i="1"/>
  <c r="K2013" i="1"/>
  <c r="K163" i="1"/>
  <c r="K1311" i="1"/>
  <c r="K2015" i="1"/>
  <c r="K1576" i="1"/>
  <c r="K1048" i="1"/>
  <c r="K799" i="1"/>
  <c r="K2439" i="1"/>
  <c r="K2029" i="1"/>
  <c r="K2020" i="1"/>
  <c r="K1894" i="1"/>
  <c r="K2352" i="1"/>
  <c r="K1563" i="1"/>
  <c r="K266" i="1"/>
  <c r="K2025" i="1"/>
  <c r="K2026" i="1"/>
  <c r="K767" i="1"/>
  <c r="K2028" i="1"/>
  <c r="K1891" i="1"/>
  <c r="K1121" i="1"/>
  <c r="K1015" i="1"/>
  <c r="K1606" i="1"/>
  <c r="K794" i="1"/>
  <c r="K1101" i="1"/>
  <c r="K2254" i="1"/>
  <c r="K810" i="1"/>
  <c r="K1800" i="1"/>
  <c r="K1536" i="1"/>
  <c r="K842" i="1"/>
  <c r="K2110" i="1"/>
  <c r="K771" i="1"/>
  <c r="K573" i="1"/>
  <c r="K2311" i="1"/>
  <c r="K779" i="1"/>
  <c r="K814" i="1"/>
  <c r="K2044" i="1"/>
  <c r="K179" i="1"/>
  <c r="K1948" i="1"/>
  <c r="K257" i="1"/>
  <c r="K1548" i="1"/>
  <c r="K1199" i="1"/>
  <c r="K2525" i="1"/>
  <c r="K1579" i="1"/>
  <c r="K2052" i="1"/>
  <c r="K971" i="1"/>
  <c r="K2054" i="1"/>
  <c r="K1951" i="1"/>
  <c r="K973" i="1"/>
  <c r="K2057" i="1"/>
  <c r="K1152" i="1"/>
  <c r="K2022" i="1"/>
  <c r="K1221" i="1"/>
  <c r="K1381" i="1"/>
  <c r="K452" i="1"/>
  <c r="K1164" i="1"/>
  <c r="K280" i="1"/>
  <c r="K2062" i="1"/>
  <c r="K2063" i="1"/>
  <c r="K1580" i="1"/>
  <c r="K1240" i="1"/>
  <c r="K1312" i="1"/>
  <c r="K1762" i="1"/>
  <c r="K211" i="1"/>
  <c r="K1709" i="1"/>
  <c r="K1515" i="1"/>
  <c r="K2071" i="1"/>
  <c r="K1797" i="1"/>
  <c r="K1386" i="1"/>
  <c r="K988" i="1"/>
  <c r="K980" i="1"/>
  <c r="K1698" i="1"/>
  <c r="K385" i="1"/>
  <c r="K461" i="1"/>
  <c r="K679" i="1"/>
  <c r="K1774" i="1"/>
  <c r="K1892" i="1"/>
  <c r="K1474" i="1"/>
  <c r="K1630" i="1"/>
  <c r="K1185" i="1"/>
  <c r="K981" i="1"/>
  <c r="K1296" i="1"/>
  <c r="K2086" i="1"/>
  <c r="K1723" i="1"/>
  <c r="K1323" i="1"/>
  <c r="K1804" i="1"/>
  <c r="K902" i="1"/>
  <c r="K1499" i="1"/>
  <c r="K1600" i="1"/>
  <c r="K1208" i="1"/>
  <c r="K2246" i="1"/>
  <c r="K511" i="1"/>
  <c r="K2068" i="1"/>
  <c r="K517" i="1"/>
  <c r="K2164" i="1"/>
  <c r="K617" i="1"/>
  <c r="K1508" i="1"/>
  <c r="K152" i="1"/>
  <c r="K1973" i="1"/>
  <c r="K2103" i="1"/>
  <c r="K1651" i="1"/>
  <c r="K945" i="1"/>
  <c r="K1881" i="1"/>
  <c r="K2106" i="1"/>
  <c r="K387" i="1"/>
  <c r="K2402" i="1"/>
  <c r="K187" i="1"/>
  <c r="K2279" i="1"/>
  <c r="K632" i="1"/>
  <c r="K1795" i="1"/>
  <c r="K1730" i="1"/>
  <c r="K1989" i="1"/>
  <c r="K2353" i="1"/>
  <c r="K2115" i="1"/>
  <c r="K508" i="1"/>
  <c r="K2259" i="1"/>
  <c r="K2117" i="1"/>
  <c r="K360" i="1"/>
  <c r="K1618" i="1"/>
  <c r="K2120" i="1"/>
  <c r="K695" i="1"/>
  <c r="K2213" i="1"/>
  <c r="K2123" i="1"/>
  <c r="K2124" i="1"/>
  <c r="K60" i="1"/>
  <c r="K1616" i="1"/>
  <c r="K2127" i="1"/>
  <c r="K2128" i="1"/>
  <c r="K2129" i="1"/>
  <c r="K2130" i="1"/>
  <c r="K892" i="1"/>
  <c r="K1423" i="1"/>
  <c r="K1846" i="1"/>
  <c r="K2134" i="1"/>
  <c r="K2135" i="1"/>
  <c r="K2136" i="1"/>
  <c r="K1390" i="1"/>
  <c r="K2263" i="1"/>
  <c r="K2375" i="1"/>
  <c r="K393" i="1"/>
  <c r="K749" i="1"/>
  <c r="K2142" i="1"/>
  <c r="K2143" i="1"/>
  <c r="K2177" i="1"/>
  <c r="K63" i="1"/>
  <c r="K1984" i="1"/>
  <c r="K1117" i="1"/>
  <c r="K2148" i="1"/>
  <c r="K1094" i="1"/>
  <c r="K1394" i="1"/>
  <c r="K1341" i="1"/>
  <c r="K753" i="1"/>
  <c r="K87" i="1"/>
  <c r="K845" i="1"/>
  <c r="K1297" i="1"/>
  <c r="K2156" i="1"/>
  <c r="K2157" i="1"/>
  <c r="K1194" i="1"/>
  <c r="K2158" i="1"/>
  <c r="K1283" i="1"/>
  <c r="K1483" i="1"/>
  <c r="K1922" i="1"/>
  <c r="K2118" i="1"/>
  <c r="K893" i="1"/>
  <c r="K1213" i="1"/>
  <c r="K34" i="1"/>
  <c r="K1537" i="1"/>
  <c r="K1416" i="1"/>
  <c r="K1078" i="1"/>
  <c r="K149" i="1"/>
  <c r="K2290" i="1"/>
  <c r="K132" i="1"/>
  <c r="K2251" i="1"/>
  <c r="K2291" i="1"/>
  <c r="K436" i="1"/>
  <c r="K1841" i="1"/>
  <c r="K2174" i="1"/>
  <c r="K2401" i="1"/>
  <c r="K672" i="1"/>
  <c r="K1129" i="1"/>
  <c r="K2178" i="1"/>
  <c r="K1738" i="1"/>
  <c r="K673" i="1"/>
  <c r="K1271" i="1"/>
  <c r="K2182" i="1"/>
  <c r="K78" i="1"/>
  <c r="K1914" i="1"/>
  <c r="K1908" i="1"/>
  <c r="K1810" i="1"/>
  <c r="K2186" i="1"/>
  <c r="K2187" i="1"/>
  <c r="K273" i="1"/>
  <c r="K732" i="1"/>
  <c r="K1969" i="1"/>
  <c r="K969" i="1"/>
  <c r="K770" i="1"/>
  <c r="K1586" i="1"/>
  <c r="K1157" i="1"/>
  <c r="K985" i="1"/>
  <c r="K1583" i="1"/>
  <c r="K1907" i="1"/>
  <c r="K1440" i="1"/>
  <c r="K1264" i="1"/>
  <c r="K421" i="1"/>
  <c r="K2198" i="1"/>
  <c r="K1695" i="1"/>
  <c r="K701" i="1"/>
  <c r="K535" i="1"/>
  <c r="K2368" i="1"/>
  <c r="K1792" i="1"/>
  <c r="K1926" i="1"/>
  <c r="K2094" i="1"/>
  <c r="K1036" i="1"/>
  <c r="K2205" i="1"/>
  <c r="K519" i="1"/>
  <c r="K584" i="1"/>
  <c r="K79" i="1"/>
  <c r="K1112" i="1"/>
  <c r="K484" i="1"/>
  <c r="K932" i="1"/>
  <c r="K649" i="1"/>
  <c r="K2125" i="1"/>
  <c r="K1653" i="1"/>
  <c r="K2349" i="1"/>
  <c r="K8" i="1"/>
  <c r="K2214" i="1"/>
  <c r="K1472" i="1"/>
  <c r="K102" i="1"/>
  <c r="K684" i="1"/>
  <c r="K1526" i="1"/>
  <c r="K1458" i="1"/>
  <c r="K1979" i="1"/>
  <c r="K2222" i="1"/>
  <c r="K2065" i="1"/>
  <c r="K2224" i="1"/>
  <c r="K1849" i="1"/>
  <c r="K1592" i="1"/>
  <c r="K2267" i="1"/>
  <c r="K2202" i="1"/>
  <c r="K2228" i="1"/>
  <c r="K2445" i="1"/>
  <c r="K2045" i="1"/>
  <c r="K1512" i="1"/>
  <c r="K1627" i="1"/>
  <c r="K451" i="1"/>
  <c r="K2234" i="1"/>
  <c r="K1107" i="1"/>
  <c r="K1020" i="1"/>
  <c r="K548" i="1"/>
  <c r="K857" i="1"/>
  <c r="K728" i="1"/>
  <c r="K1827" i="1"/>
  <c r="K1136" i="1"/>
  <c r="K1285" i="1"/>
  <c r="K73" i="1"/>
  <c r="K538" i="1"/>
  <c r="K2244" i="1"/>
  <c r="K2245" i="1"/>
  <c r="K57" i="1"/>
  <c r="K630" i="1"/>
  <c r="K1436" i="1"/>
  <c r="K924" i="1"/>
  <c r="K1171" i="1"/>
  <c r="K66" i="1"/>
  <c r="K1050" i="1"/>
  <c r="K2253" i="1"/>
  <c r="K1415" i="1"/>
  <c r="K390" i="1"/>
  <c r="K1273" i="1"/>
  <c r="K682" i="1"/>
  <c r="K861" i="1"/>
  <c r="K129" i="1"/>
  <c r="K2260" i="1"/>
  <c r="K994" i="1"/>
  <c r="K2350" i="1"/>
  <c r="K1058" i="1"/>
  <c r="K1937" i="1"/>
  <c r="K621" i="1"/>
  <c r="K805" i="1"/>
  <c r="K1725" i="1"/>
  <c r="K531" i="1"/>
  <c r="K1986" i="1"/>
  <c r="K2327" i="1"/>
  <c r="K2270" i="1"/>
  <c r="K2271" i="1"/>
  <c r="K243" i="1"/>
  <c r="K962" i="1"/>
  <c r="K2274" i="1"/>
  <c r="K1485" i="1"/>
  <c r="K1522" i="1"/>
  <c r="K1628" i="1"/>
  <c r="K2543" i="1"/>
  <c r="K1916" i="1"/>
  <c r="K1366" i="1"/>
  <c r="K175" i="1"/>
  <c r="K977" i="1"/>
  <c r="K2282" i="1"/>
  <c r="K2283" i="1"/>
  <c r="K576" i="1"/>
  <c r="K2099" i="1"/>
  <c r="K1743" i="1"/>
  <c r="K1780" i="1"/>
  <c r="K828" i="1"/>
  <c r="K193" i="1"/>
  <c r="K1195" i="1"/>
  <c r="K2521" i="1"/>
  <c r="K374" i="1"/>
  <c r="K2292" i="1"/>
  <c r="K615" i="1"/>
  <c r="K346" i="1"/>
  <c r="K370" i="1"/>
  <c r="K1237" i="1"/>
  <c r="K542" i="1"/>
  <c r="K689" i="1"/>
  <c r="K2298" i="1"/>
  <c r="K817" i="1"/>
  <c r="K500" i="1"/>
  <c r="K958" i="1"/>
  <c r="K581" i="1"/>
  <c r="K463" i="1"/>
  <c r="K2304" i="1"/>
  <c r="K392" i="1"/>
  <c r="K141" i="1"/>
  <c r="K978" i="1"/>
  <c r="K2258" i="1"/>
  <c r="K2166" i="1"/>
  <c r="K1246" i="1"/>
  <c r="K1268" i="1"/>
  <c r="K85" i="1"/>
  <c r="K1608" i="1"/>
  <c r="K495" i="1"/>
  <c r="K2289" i="1"/>
  <c r="K908" i="1"/>
  <c r="K56" i="1"/>
  <c r="K2316" i="1"/>
  <c r="K2317" i="1"/>
  <c r="K577" i="1"/>
  <c r="K2319" i="1"/>
  <c r="K1492" i="1"/>
  <c r="K2321" i="1"/>
  <c r="K2061" i="1"/>
  <c r="K723" i="1"/>
  <c r="K920" i="1"/>
  <c r="K2121" i="1"/>
  <c r="K109" i="1"/>
  <c r="K1952" i="1"/>
  <c r="K549" i="1"/>
  <c r="K2407" i="1"/>
  <c r="K2329" i="1"/>
  <c r="K2330" i="1"/>
  <c r="K2212" i="1"/>
  <c r="K39" i="1"/>
  <c r="K1336" i="1"/>
  <c r="K663" i="1"/>
  <c r="K2334" i="1"/>
  <c r="K827" i="1"/>
  <c r="K2252" i="1"/>
  <c r="K2336" i="1"/>
  <c r="K151" i="1"/>
  <c r="K1030" i="1"/>
  <c r="K1026" i="1"/>
  <c r="K1434" i="1"/>
  <c r="K314" i="1"/>
  <c r="K379" i="1"/>
  <c r="K1232" i="1"/>
  <c r="K2343" i="1"/>
  <c r="K2344" i="1"/>
  <c r="K189" i="1"/>
  <c r="K1432" i="1"/>
  <c r="K2347" i="1"/>
  <c r="K2348" i="1"/>
  <c r="K687" i="1"/>
  <c r="K1168" i="1"/>
  <c r="K1668" i="1"/>
  <c r="K2381" i="1"/>
  <c r="K447" i="1"/>
  <c r="K1346" i="1"/>
  <c r="K1768" i="1"/>
  <c r="K431" i="1"/>
  <c r="K1679" i="1"/>
  <c r="K223" i="1"/>
  <c r="K1495" i="1"/>
  <c r="K462" i="1"/>
  <c r="K990" i="1"/>
  <c r="K568" i="1"/>
  <c r="K1055" i="1"/>
  <c r="K21" i="1"/>
  <c r="K332" i="1"/>
  <c r="K399" i="1"/>
  <c r="K1990" i="1"/>
  <c r="K2367" i="1"/>
  <c r="K2309" i="1"/>
  <c r="K2383" i="1"/>
  <c r="K2370" i="1"/>
  <c r="K100" i="1"/>
  <c r="K1200" i="1"/>
  <c r="K440" i="1"/>
  <c r="K762" i="1"/>
  <c r="K1150" i="1"/>
  <c r="K1514" i="1"/>
  <c r="K1925" i="1"/>
  <c r="K2377" i="1"/>
  <c r="K742" i="1"/>
  <c r="K526" i="1"/>
  <c r="K1561" i="1"/>
  <c r="K2023" i="1"/>
  <c r="K453" i="1"/>
  <c r="K351" i="1"/>
  <c r="K2160" i="1"/>
  <c r="K1118" i="1"/>
  <c r="K1494" i="1"/>
  <c r="K2438" i="1"/>
  <c r="K2386" i="1"/>
  <c r="K483" i="1"/>
  <c r="K298" i="1"/>
  <c r="K1584" i="1"/>
  <c r="K2070" i="1"/>
  <c r="K2389" i="1"/>
  <c r="K2390" i="1"/>
  <c r="K1887" i="1"/>
  <c r="K947" i="1"/>
  <c r="K1817" i="1"/>
  <c r="K1751" i="1"/>
  <c r="K1716" i="1"/>
  <c r="K430" i="1"/>
  <c r="K2397" i="1"/>
  <c r="K1090" i="1"/>
  <c r="K2467" i="1"/>
  <c r="K2452" i="1"/>
  <c r="K2081" i="1"/>
  <c r="K1363" i="1"/>
  <c r="K2146" i="1"/>
  <c r="K2404" i="1"/>
  <c r="K1324" i="1"/>
  <c r="K1412" i="1"/>
  <c r="K1995" i="1"/>
  <c r="K158" i="1"/>
  <c r="K2387" i="1"/>
  <c r="K457" i="1"/>
  <c r="K877" i="1"/>
  <c r="K678" i="1"/>
  <c r="K1994" i="1"/>
  <c r="K976" i="1"/>
  <c r="K596" i="1"/>
  <c r="K1957" i="1"/>
  <c r="K413" i="1"/>
  <c r="K1482" i="1"/>
  <c r="K1280" i="1"/>
  <c r="K504" i="1"/>
  <c r="K258" i="1"/>
  <c r="K638" i="1"/>
  <c r="K130" i="1"/>
  <c r="K2421" i="1"/>
  <c r="K398" i="1"/>
  <c r="K951" i="1"/>
  <c r="K75" i="1"/>
  <c r="K2498" i="1"/>
  <c r="K1972" i="1"/>
  <c r="K2427" i="1"/>
  <c r="K2428" i="1"/>
  <c r="K2429" i="1"/>
  <c r="K547" i="1"/>
  <c r="K2431" i="1"/>
  <c r="K2432" i="1"/>
  <c r="K1831" i="1"/>
  <c r="K2434" i="1"/>
  <c r="K472" i="1"/>
  <c r="K2436" i="1"/>
  <c r="K618" i="1"/>
  <c r="K612" i="1"/>
  <c r="K1409" i="1"/>
  <c r="K1920" i="1"/>
  <c r="K1473" i="1"/>
  <c r="K2320" i="1"/>
  <c r="K2442" i="1"/>
  <c r="K1869" i="1"/>
  <c r="K1326" i="1"/>
  <c r="K1641" i="1"/>
  <c r="K213" i="1"/>
  <c r="K2195" i="1"/>
  <c r="K1779" i="1"/>
  <c r="K395" i="1"/>
  <c r="K1333" i="1"/>
  <c r="K300" i="1"/>
  <c r="K2037" i="1"/>
  <c r="K2526" i="1"/>
  <c r="K966" i="1"/>
  <c r="K1081" i="1"/>
  <c r="K2446" i="1"/>
  <c r="K2456" i="1"/>
  <c r="K1245" i="1"/>
  <c r="K1624" i="1"/>
  <c r="K2114" i="1"/>
  <c r="K2398" i="1"/>
  <c r="K1286" i="1"/>
  <c r="K2462" i="1"/>
  <c r="K305" i="1"/>
  <c r="K2393" i="1"/>
  <c r="K2088" i="1"/>
  <c r="K2465" i="1"/>
  <c r="K317" i="1"/>
  <c r="K591" i="1"/>
  <c r="K1054" i="1"/>
  <c r="K2219" i="1"/>
  <c r="K592" i="1"/>
  <c r="K996" i="1"/>
  <c r="K1829" i="1"/>
  <c r="K2473" i="1"/>
  <c r="K2474" i="1"/>
  <c r="K1377" i="1"/>
  <c r="K890" i="1"/>
  <c r="K206" i="1"/>
  <c r="K14" i="1"/>
  <c r="K507" i="1"/>
  <c r="K2480" i="1"/>
  <c r="K2481" i="1"/>
  <c r="K1242" i="1"/>
  <c r="K826" i="1"/>
  <c r="K2484" i="1"/>
  <c r="K2220" i="1"/>
  <c r="K1009" i="1"/>
  <c r="K137" i="1"/>
  <c r="K2027" i="1"/>
  <c r="K2230" i="1"/>
  <c r="K705" i="1"/>
  <c r="K2485" i="1"/>
  <c r="K1382" i="1"/>
  <c r="K1741" i="1"/>
  <c r="K1332" i="1"/>
  <c r="K2266" i="1"/>
  <c r="K245" i="1"/>
  <c r="K2074" i="1"/>
  <c r="K2517" i="1"/>
  <c r="K322" i="1"/>
  <c r="K1391" i="1"/>
  <c r="K1327" i="1"/>
  <c r="K1029" i="1"/>
  <c r="K2502" i="1"/>
  <c r="K1839" i="1"/>
  <c r="K595" i="1"/>
  <c r="K2505" i="1"/>
  <c r="K1247" i="1"/>
  <c r="K2507" i="1"/>
  <c r="K1066" i="1"/>
  <c r="K1890" i="1"/>
  <c r="K930" i="1"/>
  <c r="K1173" i="1"/>
  <c r="K1493" i="1"/>
  <c r="K2225" i="1"/>
  <c r="K2457" i="1"/>
  <c r="K2515" i="1"/>
  <c r="K2516" i="1"/>
  <c r="K735" i="1"/>
  <c r="K428" i="1"/>
  <c r="K2519" i="1"/>
  <c r="K1992" i="1"/>
  <c r="K496" i="1"/>
  <c r="K671" i="1"/>
  <c r="K313" i="1"/>
  <c r="K1875" i="1"/>
  <c r="K2227" i="1"/>
  <c r="K2288" i="1"/>
  <c r="K183" i="1"/>
  <c r="K2528" i="1"/>
  <c r="K755" i="1"/>
  <c r="K964" i="1"/>
  <c r="K850" i="1"/>
  <c r="K1720" i="1"/>
  <c r="K1406" i="1"/>
  <c r="K2535" i="1"/>
  <c r="K1776" i="1"/>
  <c r="K1084" i="1"/>
  <c r="K512" i="1"/>
  <c r="K230" i="1"/>
  <c r="K12" i="1"/>
  <c r="K694" i="1"/>
  <c r="K1604" i="1"/>
  <c r="K2541" i="1"/>
  <c r="K2542" i="1"/>
  <c r="K2548" i="1"/>
  <c r="K2" i="1"/>
  <c r="K3" i="1"/>
  <c r="K4" i="1"/>
  <c r="K5" i="1"/>
  <c r="K6" i="1"/>
  <c r="K7" i="1"/>
  <c r="B4" i="2"/>
  <c r="D12" i="2" l="1"/>
  <c r="D11" i="2"/>
  <c r="D15" i="2"/>
  <c r="D28" i="2"/>
  <c r="D27" i="2"/>
  <c r="D13" i="2"/>
  <c r="D14" i="2"/>
  <c r="D21" i="2"/>
  <c r="D22" i="2"/>
  <c r="D20" i="2"/>
  <c r="D19" i="2"/>
</calcChain>
</file>

<file path=xl/sharedStrings.xml><?xml version="1.0" encoding="utf-8"?>
<sst xmlns="http://schemas.openxmlformats.org/spreadsheetml/2006/main" count="10263" uniqueCount="2981">
  <si>
    <t>id</t>
  </si>
  <si>
    <t>belongs_to_collection</t>
  </si>
  <si>
    <t>budget</t>
  </si>
  <si>
    <t>original_language</t>
  </si>
  <si>
    <t>popularity</t>
  </si>
  <si>
    <t>runtime</t>
  </si>
  <si>
    <t>spoken_languages</t>
  </si>
  <si>
    <t>title</t>
  </si>
  <si>
    <t>revenue</t>
  </si>
  <si>
    <t>release_year</t>
  </si>
  <si>
    <t>release_day</t>
  </si>
  <si>
    <t>en</t>
  </si>
  <si>
    <t>['US']</t>
  </si>
  <si>
    <t>['en']</t>
  </si>
  <si>
    <t>Hot Tub Time Machine 2</t>
  </si>
  <si>
    <t>Friday</t>
  </si>
  <si>
    <t>The Princess Diaries 2: Royal Engagement</t>
  </si>
  <si>
    <t>Whiplash</t>
  </si>
  <si>
    <t>hi</t>
  </si>
  <si>
    <t>['NA']</t>
  </si>
  <si>
    <t>['en', 'hi']</t>
  </si>
  <si>
    <t>Kahaani</t>
  </si>
  <si>
    <t>ko</t>
  </si>
  <si>
    <t>['ko']</t>
  </si>
  <si>
    <t>Marine Boy</t>
  </si>
  <si>
    <t>Thurdsay</t>
  </si>
  <si>
    <t>Pinocchio and the Emperor of the Night</t>
  </si>
  <si>
    <t>The Possession</t>
  </si>
  <si>
    <t>['ar', 'en']</t>
  </si>
  <si>
    <t>Control Room</t>
  </si>
  <si>
    <t>Muppet Treasure Island</t>
  </si>
  <si>
    <t>A Mighty Wind</t>
  </si>
  <si>
    <t>Wednesday</t>
  </si>
  <si>
    <t>Rocky</t>
  </si>
  <si>
    <t>Sunday</t>
  </si>
  <si>
    <t>Revenge of the Nerds II: Nerds in Paradise</t>
  </si>
  <si>
    <t>American Beauty</t>
  </si>
  <si>
    <t>['en', 'ru']</t>
  </si>
  <si>
    <t>Be Cool</t>
  </si>
  <si>
    <t>['en', 'sv']</t>
  </si>
  <si>
    <t>Minority Report</t>
  </si>
  <si>
    <t>Red Eye</t>
  </si>
  <si>
    <t>['de', 'en']</t>
  </si>
  <si>
    <t>Chalet Girl</t>
  </si>
  <si>
    <t>['en', 'fr', 'it']</t>
  </si>
  <si>
    <t>Transporter 2</t>
  </si>
  <si>
    <t>Tuesday</t>
  </si>
  <si>
    <t>Lost in Space</t>
  </si>
  <si>
    <t>Friday the 13th Part III</t>
  </si>
  <si>
    <t>Saturday</t>
  </si>
  <si>
    <t>Black Sheep</t>
  </si>
  <si>
    <t>Dr. Giggles</t>
  </si>
  <si>
    <t>The Spanish Prisoner</t>
  </si>
  <si>
    <t>Monday</t>
  </si>
  <si>
    <t>What If</t>
  </si>
  <si>
    <t>['en', 'ja']</t>
  </si>
  <si>
    <t>The Transformers: The Movie</t>
  </si>
  <si>
    <t>Changing Lanes</t>
  </si>
  <si>
    <t>fr</t>
  </si>
  <si>
    <t>['en', 'fr']</t>
  </si>
  <si>
    <t>The Intouchables</t>
  </si>
  <si>
    <t>['fr']</t>
  </si>
  <si>
    <t>CachÃ©</t>
  </si>
  <si>
    <t>The Last Witch Hunter</t>
  </si>
  <si>
    <t>['la', 'en', 'fr', 'ja', 'zh']</t>
  </si>
  <si>
    <t>Rush Hour 3</t>
  </si>
  <si>
    <t>['en', 'zh', 'ru']</t>
  </si>
  <si>
    <t>Safe</t>
  </si>
  <si>
    <t>['en', 'ko', 'fr']</t>
  </si>
  <si>
    <t>Outbreak</t>
  </si>
  <si>
    <t>['en', 'fr', 'es']</t>
  </si>
  <si>
    <t>Cool Hand Luke</t>
  </si>
  <si>
    <t>['fr', 'en']</t>
  </si>
  <si>
    <t>The Next Best Thing</t>
  </si>
  <si>
    <t>5 Flights Up</t>
  </si>
  <si>
    <t>The Wedding Date</t>
  </si>
  <si>
    <t>it</t>
  </si>
  <si>
    <t>['it', 'es']</t>
  </si>
  <si>
    <t>The Double Hour</t>
  </si>
  <si>
    <t>Ice Age: The Meltdown</t>
  </si>
  <si>
    <t>['es', 'en']</t>
  </si>
  <si>
    <t>The Hateful Eight</t>
  </si>
  <si>
    <t>Star Trek: Generations</t>
  </si>
  <si>
    <t>nl</t>
  </si>
  <si>
    <t>['nl']</t>
  </si>
  <si>
    <t>Moscow, Belgium</t>
  </si>
  <si>
    <t>['en', 'it']</t>
  </si>
  <si>
    <t>The Great Race</t>
  </si>
  <si>
    <t>The Last Flight of Noah's Ark</t>
  </si>
  <si>
    <t>For Keeps</t>
  </si>
  <si>
    <t>Risen</t>
  </si>
  <si>
    <t>Son in Law</t>
  </si>
  <si>
    <t>Queen to Play</t>
  </si>
  <si>
    <t>Batman &amp; Robin</t>
  </si>
  <si>
    <t>All About the Benjamins</t>
  </si>
  <si>
    <t>Casino Royale</t>
  </si>
  <si>
    <t>Trapeze</t>
  </si>
  <si>
    <t>Fallen</t>
  </si>
  <si>
    <t>Friday the 13th Part VIII: Jason Takes Manhattan</t>
  </si>
  <si>
    <t>['en', 'es']</t>
  </si>
  <si>
    <t>Nebraska</t>
  </si>
  <si>
    <t>Bloodsport</t>
  </si>
  <si>
    <t>zh</t>
  </si>
  <si>
    <t>['cn', 'zh']</t>
  </si>
  <si>
    <t>To Kill a Mockingbird</t>
  </si>
  <si>
    <t>The Fast and the Furious: Tokyo Drift</t>
  </si>
  <si>
    <t>The Jacket</t>
  </si>
  <si>
    <t>es</t>
  </si>
  <si>
    <t>['qu', 'es']</t>
  </si>
  <si>
    <t>The Motorcycle Diaries</t>
  </si>
  <si>
    <t>Cry-Baby</t>
  </si>
  <si>
    <t>cs</t>
  </si>
  <si>
    <t>['cs']</t>
  </si>
  <si>
    <t>Czech Dream</t>
  </si>
  <si>
    <t>Jackson County Jail</t>
  </si>
  <si>
    <t>Fright Night</t>
  </si>
  <si>
    <t>ta</t>
  </si>
  <si>
    <t>['en', 'ta', 'te']</t>
  </si>
  <si>
    <t>Kandukondain Kandukondain</t>
  </si>
  <si>
    <t>Caddyshack</t>
  </si>
  <si>
    <t>Sharky's Machine</t>
  </si>
  <si>
    <t>['de', 'en', 'es']</t>
  </si>
  <si>
    <t>Dark Blue</t>
  </si>
  <si>
    <t>['en', 'pl']</t>
  </si>
  <si>
    <t>Shopgirl</t>
  </si>
  <si>
    <t>The Skeleton Key</t>
  </si>
  <si>
    <t>Silent House</t>
  </si>
  <si>
    <t>Congo</t>
  </si>
  <si>
    <t>Kramer vs. Kramer</t>
  </si>
  <si>
    <t>cn</t>
  </si>
  <si>
    <t>['cn', 'en']</t>
  </si>
  <si>
    <t>Rumble in the Bronx</t>
  </si>
  <si>
    <t>The Zookeeper's Wife</t>
  </si>
  <si>
    <t>Sommersby</t>
  </si>
  <si>
    <t>['en', 'ja', 'fr']</t>
  </si>
  <si>
    <t>Kill Bill: Vol. 1</t>
  </si>
  <si>
    <t>['it', 'tr']</t>
  </si>
  <si>
    <t>His Secret Life</t>
  </si>
  <si>
    <t>['fr', 'it']</t>
  </si>
  <si>
    <t>The Horseman on the Roof</t>
  </si>
  <si>
    <t>Hunger</t>
  </si>
  <si>
    <t>Mulholland Drive</t>
  </si>
  <si>
    <t>ru</t>
  </si>
  <si>
    <t>['ru']</t>
  </si>
  <si>
    <t>['de', 'ru']</t>
  </si>
  <si>
    <t>Tad, the Lost Explorer</t>
  </si>
  <si>
    <t>Colors</t>
  </si>
  <si>
    <t>Dark Angel</t>
  </si>
  <si>
    <t>A Beautiful Mind</t>
  </si>
  <si>
    <t>Going by the Book</t>
  </si>
  <si>
    <t>Won't Back Down</t>
  </si>
  <si>
    <t>tr</t>
  </si>
  <si>
    <t>['tr']</t>
  </si>
  <si>
    <t>Recep ?vedik 4</t>
  </si>
  <si>
    <t>Belle</t>
  </si>
  <si>
    <t>Extraordinary Measures</t>
  </si>
  <si>
    <t>['en', 'fr', 'la', 'gd']</t>
  </si>
  <si>
    <t>Braveheart</t>
  </si>
  <si>
    <t>An Ideal Husband</t>
  </si>
  <si>
    <t>Hawaii</t>
  </si>
  <si>
    <t>Bandits</t>
  </si>
  <si>
    <t>Little Black Book</t>
  </si>
  <si>
    <t>In the Heart of the Sea</t>
  </si>
  <si>
    <t>Biloxi Blues</t>
  </si>
  <si>
    <t>The Lord of the Rings: The Fellowship of the Ring</t>
  </si>
  <si>
    <t>Undercover Brother</t>
  </si>
  <si>
    <t>Wild Hogs</t>
  </si>
  <si>
    <t>Boxing Helena</t>
  </si>
  <si>
    <t>['zh', 'cn', 'en']</t>
  </si>
  <si>
    <t>Mr. Nice Guy</t>
  </si>
  <si>
    <t>['cn', 'en', 'zh']</t>
  </si>
  <si>
    <t>Rush Hour 2</t>
  </si>
  <si>
    <t>Tarzan</t>
  </si>
  <si>
    <t>Loose Cannons</t>
  </si>
  <si>
    <t>['en', 'zh']</t>
  </si>
  <si>
    <t>Romeo Must Die</t>
  </si>
  <si>
    <t>['en', 'fr', 'sv']</t>
  </si>
  <si>
    <t>(500) Days of Summer</t>
  </si>
  <si>
    <t>['ja', 'zh', 'en']</t>
  </si>
  <si>
    <t>The Children of Huang Shi</t>
  </si>
  <si>
    <t>Corvette Summer</t>
  </si>
  <si>
    <t>The Gift</t>
  </si>
  <si>
    <t>['en', 'hu', 'it']</t>
  </si>
  <si>
    <t>The Fog</t>
  </si>
  <si>
    <t>Get on the Bus</t>
  </si>
  <si>
    <t>Alan Partridge: Alpha Papa</t>
  </si>
  <si>
    <t>The Endurance: Shackleton's Legendary Antarctic Expedition</t>
  </si>
  <si>
    <t>Due Date</t>
  </si>
  <si>
    <t>Run, Fatboy, Run</t>
  </si>
  <si>
    <t>Ten Canoes</t>
  </si>
  <si>
    <t>PCU</t>
  </si>
  <si>
    <t>Frozen</t>
  </si>
  <si>
    <t>['en', 'de', 'it']</t>
  </si>
  <si>
    <t>X2</t>
  </si>
  <si>
    <t>Star!</t>
  </si>
  <si>
    <t>Girl with a Pearl Earring</t>
  </si>
  <si>
    <t>The Bronze</t>
  </si>
  <si>
    <t>Wait Until Dark</t>
  </si>
  <si>
    <t>Police Academy 5: Assignment Miami Beach</t>
  </si>
  <si>
    <t>['en', 'fr', 'ja', 'ko']</t>
  </si>
  <si>
    <t>Snowpiercer</t>
  </si>
  <si>
    <t>Beethoven</t>
  </si>
  <si>
    <t>The Boy Next Door</t>
  </si>
  <si>
    <t>Vigilante</t>
  </si>
  <si>
    <t>Return to Never Land</t>
  </si>
  <si>
    <t>Shadowboxing</t>
  </si>
  <si>
    <t>Get Carter</t>
  </si>
  <si>
    <t>The Quick and the Dead</t>
  </si>
  <si>
    <t>Casual Sex?</t>
  </si>
  <si>
    <t>Your Sister's Sister</t>
  </si>
  <si>
    <t>['fr', 'en', 'la', 'es']</t>
  </si>
  <si>
    <t>Rushmore</t>
  </si>
  <si>
    <t>The Reaping</t>
  </si>
  <si>
    <t>Koyaanisqatsi</t>
  </si>
  <si>
    <t>The Exorcism of Emily Rose</t>
  </si>
  <si>
    <t>The Return of the Pink Panther</t>
  </si>
  <si>
    <t>Mad Max 2: The Road Warrior</t>
  </si>
  <si>
    <t>Police Academy 2: Their First Assignment</t>
  </si>
  <si>
    <t>House of Games</t>
  </si>
  <si>
    <t>Harper</t>
  </si>
  <si>
    <t>Return to the Blue Lagoon</t>
  </si>
  <si>
    <t>A Few Best Men</t>
  </si>
  <si>
    <t>The Fast and the Furious</t>
  </si>
  <si>
    <t>Supernova</t>
  </si>
  <si>
    <t>First Blood</t>
  </si>
  <si>
    <t>Licence to Kill</t>
  </si>
  <si>
    <t>Pride and Glory</t>
  </si>
  <si>
    <t>The Magdalene Sisters</t>
  </si>
  <si>
    <t>['el', 'en', 'ga']</t>
  </si>
  <si>
    <t>Only the Lonely</t>
  </si>
  <si>
    <t>ja</t>
  </si>
  <si>
    <t>['ja']</t>
  </si>
  <si>
    <t>13 Assassins</t>
  </si>
  <si>
    <t>['en', 'pt', 'ja']</t>
  </si>
  <si>
    <t>Click</t>
  </si>
  <si>
    <t>Love's Deadly Triangle: The Texas Cadet Murder</t>
  </si>
  <si>
    <t>Trailer Park Boys: The Movie</t>
  </si>
  <si>
    <t>West of Zanzibar</t>
  </si>
  <si>
    <t>WALLÂ·E</t>
  </si>
  <si>
    <t>The Single Moms Club</t>
  </si>
  <si>
    <t>Hellraiser: Bloodline</t>
  </si>
  <si>
    <t>What to Expect When You're Expecting</t>
  </si>
  <si>
    <t>Absolutely Fabulous: The Movie</t>
  </si>
  <si>
    <t>Revenge of the Ninja</t>
  </si>
  <si>
    <t>Life During Wartime</t>
  </si>
  <si>
    <t>fa</t>
  </si>
  <si>
    <t>['fa']</t>
  </si>
  <si>
    <t>The Song of Sparrows</t>
  </si>
  <si>
    <t>The Sentinel</t>
  </si>
  <si>
    <t>Ready to Rumble</t>
  </si>
  <si>
    <t>The Drop</t>
  </si>
  <si>
    <t>Charlotte's Web</t>
  </si>
  <si>
    <t>Earth Girls Are Easy</t>
  </si>
  <si>
    <t>Free Birds</t>
  </si>
  <si>
    <t>The Simpsons Movie</t>
  </si>
  <si>
    <t>Once Bitten</t>
  </si>
  <si>
    <t>Captive</t>
  </si>
  <si>
    <t>One False Move</t>
  </si>
  <si>
    <t>Mighty Morphin Power Rangers: The Movie</t>
  </si>
  <si>
    <t>Brainscan</t>
  </si>
  <si>
    <t>Hidalgo</t>
  </si>
  <si>
    <t>An American Werewolf in Paris</t>
  </si>
  <si>
    <t>Jaws</t>
  </si>
  <si>
    <t>Father Hood</t>
  </si>
  <si>
    <t>['hi']</t>
  </si>
  <si>
    <t>Rowdy Rathore</t>
  </si>
  <si>
    <t>The Iceman</t>
  </si>
  <si>
    <t>Identity Thief</t>
  </si>
  <si>
    <t>['ja', 'th']</t>
  </si>
  <si>
    <t>Stand by Me Doraemon</t>
  </si>
  <si>
    <t>['en', 'ru', 'pl']</t>
  </si>
  <si>
    <t>Stripes</t>
  </si>
  <si>
    <t>sv</t>
  </si>
  <si>
    <t>['sv']</t>
  </si>
  <si>
    <t>SÃ¤llskapsresan - eller finns det svenskt kaffe pÃ¥ grisfesten?</t>
  </si>
  <si>
    <t>Riding Giants</t>
  </si>
  <si>
    <t>['en', 'de', 'ja', 'zh']</t>
  </si>
  <si>
    <t>City of Life and Death</t>
  </si>
  <si>
    <t>Basic Instinct</t>
  </si>
  <si>
    <t>Ned Kelly</t>
  </si>
  <si>
    <t>Drive Angry</t>
  </si>
  <si>
    <t>An Education</t>
  </si>
  <si>
    <t>['en', 'de', 'es']</t>
  </si>
  <si>
    <t>The Wild Bunch</t>
  </si>
  <si>
    <t>Jefferson in Paris</t>
  </si>
  <si>
    <t>['de', 'en', 'fr', 'hi', 'tr', 'cn']</t>
  </si>
  <si>
    <t>Around the World in 80 Days</t>
  </si>
  <si>
    <t>Ruby in Paradise</t>
  </si>
  <si>
    <t>Le Week-End</t>
  </si>
  <si>
    <t>['en', 'de', 'pt', 'es']</t>
  </si>
  <si>
    <t>The Lost City of Z</t>
  </si>
  <si>
    <t>['en', 'es', 'th']</t>
  </si>
  <si>
    <t>The Last Mimzy</t>
  </si>
  <si>
    <t>Bordello of Blood</t>
  </si>
  <si>
    <t>['ca', 'es']</t>
  </si>
  <si>
    <t>The National Shotgun</t>
  </si>
  <si>
    <t>Ghost</t>
  </si>
  <si>
    <t>Drumline</t>
  </si>
  <si>
    <t>Gang Related</t>
  </si>
  <si>
    <t>Legends of Oz: Dorothy's Return</t>
  </si>
  <si>
    <t>Home for the Holidays</t>
  </si>
  <si>
    <t>Love at First Bite</t>
  </si>
  <si>
    <t>Sex Drive</t>
  </si>
  <si>
    <t>['sv', 'en']</t>
  </si>
  <si>
    <t>The Mask</t>
  </si>
  <si>
    <t>de</t>
  </si>
  <si>
    <t>['hu', 'de', 'ru']</t>
  </si>
  <si>
    <t>Downfall</t>
  </si>
  <si>
    <t>Swordfish</t>
  </si>
  <si>
    <t>['de', 'en', 'fr', 'ar']</t>
  </si>
  <si>
    <t>Death on the Nile</t>
  </si>
  <si>
    <t>Would I Lie to You? 2</t>
  </si>
  <si>
    <t>['en', 'la']</t>
  </si>
  <si>
    <t>Cutthroat Island</t>
  </si>
  <si>
    <t>Club Dread</t>
  </si>
  <si>
    <t>['tl']</t>
  </si>
  <si>
    <t>Voracious</t>
  </si>
  <si>
    <t>Bad Words</t>
  </si>
  <si>
    <t>Everest</t>
  </si>
  <si>
    <t>Love Me Tender</t>
  </si>
  <si>
    <t>Ghost in the Shell</t>
  </si>
  <si>
    <t>The Terrorist</t>
  </si>
  <si>
    <t>RV</t>
  </si>
  <si>
    <t>Norwegian Wood</t>
  </si>
  <si>
    <t>25th Hour</t>
  </si>
  <si>
    <t>['da', 'en']</t>
  </si>
  <si>
    <t>Into the Wild</t>
  </si>
  <si>
    <t>Clerks</t>
  </si>
  <si>
    <t>Stormbreaker</t>
  </si>
  <si>
    <t>Diary of a Wimpy Kid: Rodrick Rules</t>
  </si>
  <si>
    <t>Talladega Nights: The Ballad of Ricky Bobby</t>
  </si>
  <si>
    <t>Marked for Death</t>
  </si>
  <si>
    <t>Marmaduke</t>
  </si>
  <si>
    <t>You've Got Mail</t>
  </si>
  <si>
    <t>te</t>
  </si>
  <si>
    <t>['te']</t>
  </si>
  <si>
    <t>Arundhati</t>
  </si>
  <si>
    <t>['en', 'de', 'th']</t>
  </si>
  <si>
    <t>Six Days Seven Nights</t>
  </si>
  <si>
    <t>Collateral</t>
  </si>
  <si>
    <t>The Cabin in the Woods</t>
  </si>
  <si>
    <t>Living Out Loud</t>
  </si>
  <si>
    <t>Paris</t>
  </si>
  <si>
    <t>End of Watch</t>
  </si>
  <si>
    <t>Space Truckers</t>
  </si>
  <si>
    <t>Split</t>
  </si>
  <si>
    <t>Exit to Eden</t>
  </si>
  <si>
    <t>Biker Boyz</t>
  </si>
  <si>
    <t>Thumbelina</t>
  </si>
  <si>
    <t>Four Weddings and a Funeral</t>
  </si>
  <si>
    <t>The Lookout</t>
  </si>
  <si>
    <t>['it', 'en', 'ja']</t>
  </si>
  <si>
    <t>Unbroken</t>
  </si>
  <si>
    <t>pt</t>
  </si>
  <si>
    <t>['en', 'pt']</t>
  </si>
  <si>
    <t>The Hunger Games: Mockingjay - Part 2</t>
  </si>
  <si>
    <t>The Inhabited Island 2: Rebellion</t>
  </si>
  <si>
    <t>Dragonfly</t>
  </si>
  <si>
    <t>['en', 'ko', 'ru']</t>
  </si>
  <si>
    <t>Cradle 2 the Grave</t>
  </si>
  <si>
    <t>Scenes from a Mall</t>
  </si>
  <si>
    <t>Tremors</t>
  </si>
  <si>
    <t>I'm No Angel</t>
  </si>
  <si>
    <t>Romance &amp; Cigarettes</t>
  </si>
  <si>
    <t>Guilty as Sin</t>
  </si>
  <si>
    <t>Braddock: Missing in Action III</t>
  </si>
  <si>
    <t>['en', 'ga', 'la', 'zh']</t>
  </si>
  <si>
    <t>Gangs of New York</t>
  </si>
  <si>
    <t>Where the Wild Things Are</t>
  </si>
  <si>
    <t>Live by Night</t>
  </si>
  <si>
    <t>Mr. 3000</t>
  </si>
  <si>
    <t>['zh', 'en']</t>
  </si>
  <si>
    <t>Freaky Friday</t>
  </si>
  <si>
    <t>Chloe</t>
  </si>
  <si>
    <t>Cars 3</t>
  </si>
  <si>
    <t>Changeling</t>
  </si>
  <si>
    <t>The Pirates! In an Adventure with Scientists!</t>
  </si>
  <si>
    <t>Elysium</t>
  </si>
  <si>
    <t>['en', 'ja', 'ru']</t>
  </si>
  <si>
    <t>Death Note</t>
  </si>
  <si>
    <t>Witness</t>
  </si>
  <si>
    <t>Defence of the Realm</t>
  </si>
  <si>
    <t>Mirror Mirror</t>
  </si>
  <si>
    <t>The Revenant</t>
  </si>
  <si>
    <t>Payback</t>
  </si>
  <si>
    <t>Nadine</t>
  </si>
  <si>
    <t>Doctor Dolittle</t>
  </si>
  <si>
    <t>The First Wives Club</t>
  </si>
  <si>
    <t>Colombiana</t>
  </si>
  <si>
    <t>Country Strong</t>
  </si>
  <si>
    <t>Happy Feet</t>
  </si>
  <si>
    <t>Paradise</t>
  </si>
  <si>
    <t>Bodyguards and Assassins</t>
  </si>
  <si>
    <t>Meet Bill</t>
  </si>
  <si>
    <t>Twelve O'Clock High</t>
  </si>
  <si>
    <t>['ta']</t>
  </si>
  <si>
    <t>['hi', 'en']</t>
  </si>
  <si>
    <t>Million Dollar Arm</t>
  </si>
  <si>
    <t>Now You See Me</t>
  </si>
  <si>
    <t>Goal!: The Dream Begins</t>
  </si>
  <si>
    <t>The Molly Maguires</t>
  </si>
  <si>
    <t>Kiss the Girls</t>
  </si>
  <si>
    <t>Jack Ryan: Shadow Recruit</t>
  </si>
  <si>
    <t>Arthur 2: On the Rocks</t>
  </si>
  <si>
    <t>Collateral Beauty</t>
  </si>
  <si>
    <t>['en', 'fr', 'hu']</t>
  </si>
  <si>
    <t>NausicaÃ¤ of the Valley of the Wind</t>
  </si>
  <si>
    <t>['bn', 'en']</t>
  </si>
  <si>
    <t>Born into Brothels</t>
  </si>
  <si>
    <t>Deepwater Horizon</t>
  </si>
  <si>
    <t>['en', 'de']</t>
  </si>
  <si>
    <t>Diamonds Are Forever</t>
  </si>
  <si>
    <t>The Wild Life</t>
  </si>
  <si>
    <t>The Wash</t>
  </si>
  <si>
    <t>['ru', 'en']</t>
  </si>
  <si>
    <t>Punisher: War Zone</t>
  </si>
  <si>
    <t>['en', 'fr', 'ar']</t>
  </si>
  <si>
    <t>Sahara</t>
  </si>
  <si>
    <t>The Lion King</t>
  </si>
  <si>
    <t>Soldier</t>
  </si>
  <si>
    <t>The Lovely Bones</t>
  </si>
  <si>
    <t>['en', 'kk']</t>
  </si>
  <si>
    <t>The Eagle Huntress</t>
  </si>
  <si>
    <t>Singam</t>
  </si>
  <si>
    <t>The Dawns Here Are Quiet</t>
  </si>
  <si>
    <t>['en', 'fr', 'pl']</t>
  </si>
  <si>
    <t>Rust and Bone</t>
  </si>
  <si>
    <t>['ar', 'en', 'ja', 'fa']</t>
  </si>
  <si>
    <t>The Insider</t>
  </si>
  <si>
    <t>Primer</t>
  </si>
  <si>
    <t>Heaven is for Real</t>
  </si>
  <si>
    <t>['de', 'fr']</t>
  </si>
  <si>
    <t>Asterix &amp; Obelix Take on Caesar</t>
  </si>
  <si>
    <t>Maggie's Plan</t>
  </si>
  <si>
    <t>The Lazarus Effect</t>
  </si>
  <si>
    <t>High Hopes</t>
  </si>
  <si>
    <t>Thank You</t>
  </si>
  <si>
    <t>['cs', 'en', 'es', 'sh']</t>
  </si>
  <si>
    <t>Behind Enemy Lines</t>
  </si>
  <si>
    <t>After Hours</t>
  </si>
  <si>
    <t>Kingdom of the Spiders</t>
  </si>
  <si>
    <t>Outland</t>
  </si>
  <si>
    <t>The Rugrats Movie</t>
  </si>
  <si>
    <t>['gd', 'it', 'yi', 'en']</t>
  </si>
  <si>
    <t>Miller's Crossing</t>
  </si>
  <si>
    <t>Valiant</t>
  </si>
  <si>
    <t>['af', 'en']</t>
  </si>
  <si>
    <t>Blood Diamond</t>
  </si>
  <si>
    <t>['en', 'fr', 'th']</t>
  </si>
  <si>
    <t>Two Brothers</t>
  </si>
  <si>
    <t>Red Rock West</t>
  </si>
  <si>
    <t>Anna Karenina</t>
  </si>
  <si>
    <t>Any Given Sunday</t>
  </si>
  <si>
    <t>['en', 'fr', 'ru']</t>
  </si>
  <si>
    <t>Mr. Bean's Holiday</t>
  </si>
  <si>
    <t>Setup</t>
  </si>
  <si>
    <t>Anger Management</t>
  </si>
  <si>
    <t>['it']</t>
  </si>
  <si>
    <t>The Worst Christmas of My Life</t>
  </si>
  <si>
    <t>The Spacewalker</t>
  </si>
  <si>
    <t>Jingle All the Way</t>
  </si>
  <si>
    <t>['ja', 'zh', 'ar', 'en']</t>
  </si>
  <si>
    <t>The Cannonball Run</t>
  </si>
  <si>
    <t>Kevin Hart: Let Me Explain</t>
  </si>
  <si>
    <t>Communion</t>
  </si>
  <si>
    <t>The Last of the Mohicans</t>
  </si>
  <si>
    <t>Serial Mom</t>
  </si>
  <si>
    <t>['en', 'hy']</t>
  </si>
  <si>
    <t>Must Love Dogs</t>
  </si>
  <si>
    <t>['pa', 'bn', 'en', 'hi']</t>
  </si>
  <si>
    <t>The Legend of Bhagat Singh</t>
  </si>
  <si>
    <t>DeepStar Six</t>
  </si>
  <si>
    <t>I Know What You Did Last Summer</t>
  </si>
  <si>
    <t>Cool World</t>
  </si>
  <si>
    <t>U Turn</t>
  </si>
  <si>
    <t>['en', 'fr', 'de', 'el']</t>
  </si>
  <si>
    <t>Bill &amp; Ted's Excellent Adventure</t>
  </si>
  <si>
    <t>This Boyâ€™s Life</t>
  </si>
  <si>
    <t>Aliens</t>
  </si>
  <si>
    <t>Seabiscuit</t>
  </si>
  <si>
    <t>Safe Haven</t>
  </si>
  <si>
    <t>Happy Family</t>
  </si>
  <si>
    <t>['en', 'he']</t>
  </si>
  <si>
    <t>The Dictator</t>
  </si>
  <si>
    <t>The General's Daughter</t>
  </si>
  <si>
    <t>Departures</t>
  </si>
  <si>
    <t>['en', 'pt', 'es']</t>
  </si>
  <si>
    <t>Thirteen</t>
  </si>
  <si>
    <t>Dear Guest, When Will You Leave?</t>
  </si>
  <si>
    <t>['en', 'fr', 'de', 'es']</t>
  </si>
  <si>
    <t>Midnight in Paris</t>
  </si>
  <si>
    <t>Poltergeist II: The Other Side</t>
  </si>
  <si>
    <t>Black Dynamite</t>
  </si>
  <si>
    <t>The Raven</t>
  </si>
  <si>
    <t>How About You...</t>
  </si>
  <si>
    <t>Daddy Day Camp</t>
  </si>
  <si>
    <t>['es']</t>
  </si>
  <si>
    <t>Pagafantas</t>
  </si>
  <si>
    <t>The Last Wave</t>
  </si>
  <si>
    <t>The Prestige</t>
  </si>
  <si>
    <t>Everybody Wants Some!!</t>
  </si>
  <si>
    <t>The Butterfly Effect</t>
  </si>
  <si>
    <t>The Mexican</t>
  </si>
  <si>
    <t>The Astronaut Farmer</t>
  </si>
  <si>
    <t>['ja', 'en', 'fr']</t>
  </si>
  <si>
    <t>Johnny English</t>
  </si>
  <si>
    <t>Bull Durham</t>
  </si>
  <si>
    <t>['pt']</t>
  </si>
  <si>
    <t>Aquarius</t>
  </si>
  <si>
    <t>300: Rise of an Empire</t>
  </si>
  <si>
    <t>The Mean Season</t>
  </si>
  <si>
    <t>['bg', 'en']</t>
  </si>
  <si>
    <t>Universal Soldier: Regeneration</t>
  </si>
  <si>
    <t>Babe</t>
  </si>
  <si>
    <t>Air Force One</t>
  </si>
  <si>
    <t>A Sound of Thunder</t>
  </si>
  <si>
    <t>Hellraiser III: Hell on Earth</t>
  </si>
  <si>
    <t>Sweet Hearts Dance</t>
  </si>
  <si>
    <t>Shrooms</t>
  </si>
  <si>
    <t>Rebecca</t>
  </si>
  <si>
    <t>Swoon</t>
  </si>
  <si>
    <t>My Big Fat Greek Wedding 2</t>
  </si>
  <si>
    <t>Desperado</t>
  </si>
  <si>
    <t>['nl', 'de', 'ru']</t>
  </si>
  <si>
    <t>The Assault</t>
  </si>
  <si>
    <t>The Game Plan</t>
  </si>
  <si>
    <t>Contact</t>
  </si>
  <si>
    <t>Parenthood</t>
  </si>
  <si>
    <t>Spaced Invaders</t>
  </si>
  <si>
    <t>Suspect</t>
  </si>
  <si>
    <t>Rocky III</t>
  </si>
  <si>
    <t>Sydney White</t>
  </si>
  <si>
    <t>The Book of Mormon Movie, Volume 1: The Journey</t>
  </si>
  <si>
    <t>The Hangover</t>
  </si>
  <si>
    <t>Sleeping with the Enemy</t>
  </si>
  <si>
    <t>Space Dogs</t>
  </si>
  <si>
    <t>Morgana</t>
  </si>
  <si>
    <t>Article 99</t>
  </si>
  <si>
    <t>The Meddler</t>
  </si>
  <si>
    <t>The Marine</t>
  </si>
  <si>
    <t>Heart and Souls</t>
  </si>
  <si>
    <t>Red Garters</t>
  </si>
  <si>
    <t>['de', 'hi']</t>
  </si>
  <si>
    <t>Chandni Chowk To China</t>
  </si>
  <si>
    <t>Riding in Cars with Boys</t>
  </si>
  <si>
    <t>My Boyfriend's Back</t>
  </si>
  <si>
    <t>The Conspirator</t>
  </si>
  <si>
    <t>The Horse Whisperer</t>
  </si>
  <si>
    <t>Nikitich and The Dragon</t>
  </si>
  <si>
    <t>The Purge: Anarchy</t>
  </si>
  <si>
    <t>Poison</t>
  </si>
  <si>
    <t>['en', 'yi']</t>
  </si>
  <si>
    <t>Mary and Max</t>
  </si>
  <si>
    <t>Lions for Lambs</t>
  </si>
  <si>
    <t>St. Elmo's Fire</t>
  </si>
  <si>
    <t>Stolen</t>
  </si>
  <si>
    <t>Most Wanted</t>
  </si>
  <si>
    <t>Phoenix Forgotten</t>
  </si>
  <si>
    <t>Passenger 57</t>
  </si>
  <si>
    <t>['en', 'th']</t>
  </si>
  <si>
    <t>Hotel Transylvania 2</t>
  </si>
  <si>
    <t>['en', 'fr', 'de']</t>
  </si>
  <si>
    <t>Army of Shadows</t>
  </si>
  <si>
    <t>Elizabethtown</t>
  </si>
  <si>
    <t>Clockers</t>
  </si>
  <si>
    <t>Gunfight at the O.K. Corral</t>
  </si>
  <si>
    <t>['fr', 'en', 'he']</t>
  </si>
  <si>
    <t>What Just Happened</t>
  </si>
  <si>
    <t>U.S. Marshals</t>
  </si>
  <si>
    <t>Pi</t>
  </si>
  <si>
    <t>The Pyramid</t>
  </si>
  <si>
    <t>On the Waterfront</t>
  </si>
  <si>
    <t>A Dog's Purpose</t>
  </si>
  <si>
    <t>Timecop</t>
  </si>
  <si>
    <t>Stir of Echoes</t>
  </si>
  <si>
    <t>Alaipayuthey</t>
  </si>
  <si>
    <t>['la', 'en', 'fr', 'it']</t>
  </si>
  <si>
    <t>The Theory of Everything</t>
  </si>
  <si>
    <t>Wonder Woman</t>
  </si>
  <si>
    <t>The Master</t>
  </si>
  <si>
    <t>Antitrust</t>
  </si>
  <si>
    <t>['it', 'en', 'fr']</t>
  </si>
  <si>
    <t>Big Eyes</t>
  </si>
  <si>
    <t>The Ten Commandments</t>
  </si>
  <si>
    <t>Anniyan</t>
  </si>
  <si>
    <t>A Lonely Place to Die</t>
  </si>
  <si>
    <t>Monte Carlo</t>
  </si>
  <si>
    <t>The Love Guru</t>
  </si>
  <si>
    <t>['en', 'de', 'ru', 'es']</t>
  </si>
  <si>
    <t>Duplicity</t>
  </si>
  <si>
    <t>Just My Luck</t>
  </si>
  <si>
    <t>The Robe</t>
  </si>
  <si>
    <t>SpaceCamp</t>
  </si>
  <si>
    <t>['en', 'es', 'ru']</t>
  </si>
  <si>
    <t>Predators</t>
  </si>
  <si>
    <t>['de', 'it', 'en']</t>
  </si>
  <si>
    <t>Miracle at St. Anna</t>
  </si>
  <si>
    <t>Martin Lawrence Live: Runteldat</t>
  </si>
  <si>
    <t>The Rock</t>
  </si>
  <si>
    <t>['de', 'el', 'en']</t>
  </si>
  <si>
    <t>Indiana Jones and the Last Crusade</t>
  </si>
  <si>
    <t>Pan</t>
  </si>
  <si>
    <t>Dazed and Confused</t>
  </si>
  <si>
    <t>I Still Know What You Did Last Summer</t>
  </si>
  <si>
    <t>The Lord of the Rings: The Two Towers</t>
  </si>
  <si>
    <t>Sweet Charity</t>
  </si>
  <si>
    <t>Crossover</t>
  </si>
  <si>
    <t>About Schmidt</t>
  </si>
  <si>
    <t>Tales from the Darkside: The Movie</t>
  </si>
  <si>
    <t>Ouija: Origin of Evil</t>
  </si>
  <si>
    <t>['en', 'sw']</t>
  </si>
  <si>
    <t>Phone Booth</t>
  </si>
  <si>
    <t>Chappie</t>
  </si>
  <si>
    <t>Gothika</t>
  </si>
  <si>
    <t>Mad Dog and Glory</t>
  </si>
  <si>
    <t>['ru', 'en', 'ja', 'fr', 'de', 'it', 'es']</t>
  </si>
  <si>
    <t>Metropolis</t>
  </si>
  <si>
    <t>Scarface</t>
  </si>
  <si>
    <t>Tracks</t>
  </si>
  <si>
    <t>Baggage Claim</t>
  </si>
  <si>
    <t>['en', 'de', 'no']</t>
  </si>
  <si>
    <t>Eddie the Eagle</t>
  </si>
  <si>
    <t>['ar', 'en', 'it']</t>
  </si>
  <si>
    <t>The Black Stallion</t>
  </si>
  <si>
    <t>50 First Dates</t>
  </si>
  <si>
    <t>Burnt</t>
  </si>
  <si>
    <t>El pico 2</t>
  </si>
  <si>
    <t>['cs', 'en', 'es']</t>
  </si>
  <si>
    <t>The Alamo</t>
  </si>
  <si>
    <t>One for the Money</t>
  </si>
  <si>
    <t>Unforgettable</t>
  </si>
  <si>
    <t>The Manhattan Project</t>
  </si>
  <si>
    <t>28 Days Later</t>
  </si>
  <si>
    <t>House of 1000 Corpses</t>
  </si>
  <si>
    <t>Edge of Darkness</t>
  </si>
  <si>
    <t>Kissing Jessica Stein</t>
  </si>
  <si>
    <t>Bridget Jones's Baby</t>
  </si>
  <si>
    <t>Hamlet</t>
  </si>
  <si>
    <t>Darkman</t>
  </si>
  <si>
    <t>People Like Us</t>
  </si>
  <si>
    <t>Haunted Honeymoon</t>
  </si>
  <si>
    <t>I'm Not There.</t>
  </si>
  <si>
    <t>From Dusk Till Dawn</t>
  </si>
  <si>
    <t>Housekeeping</t>
  </si>
  <si>
    <t>Dangal</t>
  </si>
  <si>
    <t>mr</t>
  </si>
  <si>
    <t>['hi', 'mr']</t>
  </si>
  <si>
    <t>Katyar Kaljat Ghusali</t>
  </si>
  <si>
    <t>Resident Evil: The Final Chapter</t>
  </si>
  <si>
    <t>Macabre</t>
  </si>
  <si>
    <t>['en', 'zh', 'bo']</t>
  </si>
  <si>
    <t>Kundun</t>
  </si>
  <si>
    <t>Trippin'</t>
  </si>
  <si>
    <t>? ?????? ??? ??????????</t>
  </si>
  <si>
    <t>The Wrestler</t>
  </si>
  <si>
    <t>['en', 'el', 'fr']</t>
  </si>
  <si>
    <t>Before Midnight</t>
  </si>
  <si>
    <t>Tommy Boy</t>
  </si>
  <si>
    <t>['fr', 'ru']</t>
  </si>
  <si>
    <t>Creepshow</t>
  </si>
  <si>
    <t>Little Miss Sunshine</t>
  </si>
  <si>
    <t>Infamous</t>
  </si>
  <si>
    <t>Snitch</t>
  </si>
  <si>
    <t>Top Gun</t>
  </si>
  <si>
    <t>The Perfect Guy</t>
  </si>
  <si>
    <t>A Knight's Tale</t>
  </si>
  <si>
    <t>10 Things I Hate About You</t>
  </si>
  <si>
    <t>The Gauntlet</t>
  </si>
  <si>
    <t>['xx']</t>
  </si>
  <si>
    <t>The Birth of a Nation</t>
  </si>
  <si>
    <t>['zh']</t>
  </si>
  <si>
    <t>['en', 'de', 'pt']</t>
  </si>
  <si>
    <t>The Monster Squad</t>
  </si>
  <si>
    <t>['ja', 'ko']</t>
  </si>
  <si>
    <t>The Handmaiden</t>
  </si>
  <si>
    <t>The Machinist</t>
  </si>
  <si>
    <t>Win a Date with Tad Hamilton!</t>
  </si>
  <si>
    <t>['en', 'de', 'el']</t>
  </si>
  <si>
    <t>The Guns of Navarone</t>
  </si>
  <si>
    <t>Dennis the Menace</t>
  </si>
  <si>
    <t>Fast Times at Ridgemont High</t>
  </si>
  <si>
    <t>['en', 'de', 'sv', 'yi']</t>
  </si>
  <si>
    <t>Fanny &amp; Alexander</t>
  </si>
  <si>
    <t>Double Jeopardy</t>
  </si>
  <si>
    <t>Innocent Voices</t>
  </si>
  <si>
    <t>Denial</t>
  </si>
  <si>
    <t>Last Action Hero</t>
  </si>
  <si>
    <t>The Animal</t>
  </si>
  <si>
    <t>Ben-Hur</t>
  </si>
  <si>
    <t>Swing Kids</t>
  </si>
  <si>
    <t>Fan</t>
  </si>
  <si>
    <t>Bleed for This</t>
  </si>
  <si>
    <t>Why Do Fools Fall In Love</t>
  </si>
  <si>
    <t>['hy', 'en']</t>
  </si>
  <si>
    <t>Sideways</t>
  </si>
  <si>
    <t>['de', 'fr', 'ru', 'en']</t>
  </si>
  <si>
    <t>The Private Life of Sherlock Holmes</t>
  </si>
  <si>
    <t>Double Impact</t>
  </si>
  <si>
    <t>Fantastic Four</t>
  </si>
  <si>
    <t>The Odd Couple</t>
  </si>
  <si>
    <t>The NeverEnding Story</t>
  </si>
  <si>
    <t>Tarzan, the Ape Man</t>
  </si>
  <si>
    <t>Step Up 2: The Streets</t>
  </si>
  <si>
    <t>Goodbye Pork Pie</t>
  </si>
  <si>
    <t>The Hurricane</t>
  </si>
  <si>
    <t>The Book of Life</t>
  </si>
  <si>
    <t>Coming to America</t>
  </si>
  <si>
    <t>Woo</t>
  </si>
  <si>
    <t>Animal Kingdom</t>
  </si>
  <si>
    <t>['ar', 'en', 'fa', 'ur', 'fr', 'zh']</t>
  </si>
  <si>
    <t>Syriana</t>
  </si>
  <si>
    <t>Barbarella</t>
  </si>
  <si>
    <t>Going My Way</t>
  </si>
  <si>
    <t>The Curse of the Were-Rabbit</t>
  </si>
  <si>
    <t>Sense and Sensibility</t>
  </si>
  <si>
    <t>Lone Wolf McQuade</t>
  </si>
  <si>
    <t>Cure</t>
  </si>
  <si>
    <t>Timecrimes</t>
  </si>
  <si>
    <t>Don Juan DeMarco</t>
  </si>
  <si>
    <t>Reality Bites</t>
  </si>
  <si>
    <t>Real Genius</t>
  </si>
  <si>
    <t>Enter the Void</t>
  </si>
  <si>
    <t>Iron Sky</t>
  </si>
  <si>
    <t>V for Vendetta</t>
  </si>
  <si>
    <t>da</t>
  </si>
  <si>
    <t>['da', 'it', 'en']</t>
  </si>
  <si>
    <t>Love Is All You Need</t>
  </si>
  <si>
    <t>Whip It</t>
  </si>
  <si>
    <t>Chernobyl Diaries</t>
  </si>
  <si>
    <t>The Hobbit: The Desolation of Smaug</t>
  </si>
  <si>
    <t>Shadow Dancer</t>
  </si>
  <si>
    <t>Father of the Bride Part II</t>
  </si>
  <si>
    <t>Birdman of Alcatraz</t>
  </si>
  <si>
    <t>Anjaana Anjaani</t>
  </si>
  <si>
    <t>Veronica Mars</t>
  </si>
  <si>
    <t>['en', 'ru', 'es']</t>
  </si>
  <si>
    <t>Red Dawn</t>
  </si>
  <si>
    <t>['en', 'de', 'ko', 'ru', 'es']</t>
  </si>
  <si>
    <t>Stealth</t>
  </si>
  <si>
    <t>The Powerpuff Girls Movie</t>
  </si>
  <si>
    <t>Kick-Ass 2</t>
  </si>
  <si>
    <t>To Catch a Thief</t>
  </si>
  <si>
    <t>['en', 'ja', 'fr', 'ar', 'es']</t>
  </si>
  <si>
    <t>The Day After Tomorrow</t>
  </si>
  <si>
    <t>Big Trouble in Little China</t>
  </si>
  <si>
    <t>Malice</t>
  </si>
  <si>
    <t>Paul Blart: Mall Cop</t>
  </si>
  <si>
    <t>Beauty and the Beast</t>
  </si>
  <si>
    <t>Bad Day at Black Rock</t>
  </si>
  <si>
    <t>['sq', 'ar', 'en', 'ro']</t>
  </si>
  <si>
    <t>War Dogs</t>
  </si>
  <si>
    <t>['cs', 'en', 'hu']</t>
  </si>
  <si>
    <t>Repossessed</t>
  </si>
  <si>
    <t>Star Wars: Episode III - Revenge of the Sith</t>
  </si>
  <si>
    <t>The Grass Is Greener</t>
  </si>
  <si>
    <t>The Order</t>
  </si>
  <si>
    <t>Sweet Home Alabama</t>
  </si>
  <si>
    <t>Kill the Messenger</t>
  </si>
  <si>
    <t>The Hunger</t>
  </si>
  <si>
    <t>['en', 'hu']</t>
  </si>
  <si>
    <t>Mr. Baseball</t>
  </si>
  <si>
    <t>Beasts of No Nation</t>
  </si>
  <si>
    <t>Ride Along 2</t>
  </si>
  <si>
    <t>Little Shop of Horrors</t>
  </si>
  <si>
    <t>The Visit</t>
  </si>
  <si>
    <t>American Pie</t>
  </si>
  <si>
    <t>Beyond the Mat</t>
  </si>
  <si>
    <t>['en', 'ru', 'es', 'de', 'ln']</t>
  </si>
  <si>
    <t>The Good Shepherd</t>
  </si>
  <si>
    <t>Rear Window</t>
  </si>
  <si>
    <t>The Buddy Holly Story</t>
  </si>
  <si>
    <t>The Expendables 3</t>
  </si>
  <si>
    <t>Elmer Gantry</t>
  </si>
  <si>
    <t>Hysteria</t>
  </si>
  <si>
    <t>Mrs. Soffel</t>
  </si>
  <si>
    <t>Eight Below</t>
  </si>
  <si>
    <t>The Great Raid</t>
  </si>
  <si>
    <t>The Rose</t>
  </si>
  <si>
    <t>Fair Game</t>
  </si>
  <si>
    <t>CB4</t>
  </si>
  <si>
    <t>City of Joy</t>
  </si>
  <si>
    <t>FernGully: The Last Rainforest</t>
  </si>
  <si>
    <t>A Better Tomorrow</t>
  </si>
  <si>
    <t>The Mudge Boy</t>
  </si>
  <si>
    <t>High Spirits</t>
  </si>
  <si>
    <t>Money for Nothing</t>
  </si>
  <si>
    <t>The Twilight Saga: New Moon</t>
  </si>
  <si>
    <t>Run All Night</t>
  </si>
  <si>
    <t>['de']</t>
  </si>
  <si>
    <t>Barbara</t>
  </si>
  <si>
    <t>Knocked Up</t>
  </si>
  <si>
    <t>Rough Cut</t>
  </si>
  <si>
    <t>Rio 2</t>
  </si>
  <si>
    <t>Guess Who's Coming to Dinner</t>
  </si>
  <si>
    <t>The Adventures of Priscilla, Queen of the Desert</t>
  </si>
  <si>
    <t>Sympathy for Mr. Vengeance</t>
  </si>
  <si>
    <t>Zootopia</t>
  </si>
  <si>
    <t>Honey I Blew Up the Kid</t>
  </si>
  <si>
    <t>Quo Vadis</t>
  </si>
  <si>
    <t>Permanent Record</t>
  </si>
  <si>
    <t>Snowden</t>
  </si>
  <si>
    <t>Sin City</t>
  </si>
  <si>
    <t>Blind Fury</t>
  </si>
  <si>
    <t>['ar', 'en', 'ur']</t>
  </si>
  <si>
    <t>Four Lions</t>
  </si>
  <si>
    <t>Furry Vengeance</t>
  </si>
  <si>
    <t>48 Hrs.</t>
  </si>
  <si>
    <t>The Diving Bell and the Butterfly</t>
  </si>
  <si>
    <t>The Signal</t>
  </si>
  <si>
    <t>We Are Your Friends</t>
  </si>
  <si>
    <t>Cirque du Soleil: Worlds Away</t>
  </si>
  <si>
    <t>Never Been Kissed</t>
  </si>
  <si>
    <t>['en', 'pl', 'pt']</t>
  </si>
  <si>
    <t>Fever Pitch</t>
  </si>
  <si>
    <t>['en', 'my', 'th']</t>
  </si>
  <si>
    <t>Rambo</t>
  </si>
  <si>
    <t>The Blue Lagoon</t>
  </si>
  <si>
    <t>The Virgin Suicides</t>
  </si>
  <si>
    <t>['en', 'he', 'ru', 'yi']</t>
  </si>
  <si>
    <t>American Pop</t>
  </si>
  <si>
    <t>Four Christmases</t>
  </si>
  <si>
    <t>In the Valley of Elah</t>
  </si>
  <si>
    <t>Thank You for Smoking</t>
  </si>
  <si>
    <t>The Lives of Others</t>
  </si>
  <si>
    <t>World War Z</t>
  </si>
  <si>
    <t>Scandal</t>
  </si>
  <si>
    <t>Point Break</t>
  </si>
  <si>
    <t>Big Miracle</t>
  </si>
  <si>
    <t>Superbad</t>
  </si>
  <si>
    <t>Love Is Strange</t>
  </si>
  <si>
    <t>Red Scorpion</t>
  </si>
  <si>
    <t>Free State of Jones</t>
  </si>
  <si>
    <t>Kaminey</t>
  </si>
  <si>
    <t>Inventing the Abbotts</t>
  </si>
  <si>
    <t>Born to Be Wild</t>
  </si>
  <si>
    <t>Australia</t>
  </si>
  <si>
    <t>['en', 'zh', 'es']</t>
  </si>
  <si>
    <t>The Great Wall</t>
  </si>
  <si>
    <t>Nocturnal Animals</t>
  </si>
  <si>
    <t>Definitely, Maybe</t>
  </si>
  <si>
    <t>Table 19</t>
  </si>
  <si>
    <t>I Saw the Light</t>
  </si>
  <si>
    <t>Back to the Future Part II</t>
  </si>
  <si>
    <t>['nl', 'en']</t>
  </si>
  <si>
    <t>Prelude to a Kiss</t>
  </si>
  <si>
    <t>Undercover Blues</t>
  </si>
  <si>
    <t>Bodies, Rest &amp; Motion</t>
  </si>
  <si>
    <t>['cs', 'en', 'de']</t>
  </si>
  <si>
    <t>A Cinderella Story</t>
  </si>
  <si>
    <t>Battle in Heaven</t>
  </si>
  <si>
    <t>Meru</t>
  </si>
  <si>
    <t>['zh', 'ja', 'en']</t>
  </si>
  <si>
    <t>The Flowers of War</t>
  </si>
  <si>
    <t>Vanishing Point</t>
  </si>
  <si>
    <t>The Little Mermaid</t>
  </si>
  <si>
    <t>['en', 'fr', 'ja']</t>
  </si>
  <si>
    <t>Dude, Whereâ€™s My Car?</t>
  </si>
  <si>
    <t>Extreme Ops</t>
  </si>
  <si>
    <t>The Fighter</t>
  </si>
  <si>
    <t>['cs', 'en']</t>
  </si>
  <si>
    <t>Child's Play 3</t>
  </si>
  <si>
    <t>['en', 'ko']</t>
  </si>
  <si>
    <t>['de', 'en', 'es', 'fr', 'sw']</t>
  </si>
  <si>
    <t>The A-Team</t>
  </si>
  <si>
    <t>Love &amp; Friendship</t>
  </si>
  <si>
    <t>The Extra Man</t>
  </si>
  <si>
    <t>Robin Hood</t>
  </si>
  <si>
    <t>The Jungle Book 2</t>
  </si>
  <si>
    <t>Red Lights</t>
  </si>
  <si>
    <t>Super Troopers</t>
  </si>
  <si>
    <t>Once Upon a Time in Anatolia</t>
  </si>
  <si>
    <t>Inferno</t>
  </si>
  <si>
    <t>Notting Hill</t>
  </si>
  <si>
    <t>American Flyers</t>
  </si>
  <si>
    <t>Rush Hour</t>
  </si>
  <si>
    <t>Flicka</t>
  </si>
  <si>
    <t>Escape from L.A.</t>
  </si>
  <si>
    <t>A History of Violence</t>
  </si>
  <si>
    <t>Happy Gilmore</t>
  </si>
  <si>
    <t>The Legend of Boggy Creek</t>
  </si>
  <si>
    <t>Alvin and the Chipmunks: The Road Chip</t>
  </si>
  <si>
    <t>Sidewalks of New York</t>
  </si>
  <si>
    <t>Swing Time</t>
  </si>
  <si>
    <t>Shall We Dance?</t>
  </si>
  <si>
    <t>Premature Burial</t>
  </si>
  <si>
    <t>Home on the Range</t>
  </si>
  <si>
    <t>Before Sunset</t>
  </si>
  <si>
    <t>['cn', 'ja', 'zh']</t>
  </si>
  <si>
    <t>The Grandmaster</t>
  </si>
  <si>
    <t>Monkey King: Hero Is Back</t>
  </si>
  <si>
    <t>Gigli</t>
  </si>
  <si>
    <t>A Star Is Born</t>
  </si>
  <si>
    <t>Two Lovers</t>
  </si>
  <si>
    <t>['en', 'ur', 'zh']</t>
  </si>
  <si>
    <t>Batman Begins</t>
  </si>
  <si>
    <t>Taxi 3</t>
  </si>
  <si>
    <t>Larry Crowne</t>
  </si>
  <si>
    <t>The Fourth War</t>
  </si>
  <si>
    <t>Just Wright</t>
  </si>
  <si>
    <t>Mad Max: Fury Road</t>
  </si>
  <si>
    <t>Hollywoodland</t>
  </si>
  <si>
    <t>Bad Dreams</t>
  </si>
  <si>
    <t>Neerja</t>
  </si>
  <si>
    <t>Material Girls</t>
  </si>
  <si>
    <t>Khumba</t>
  </si>
  <si>
    <t>['en', 'de', 'hu']</t>
  </si>
  <si>
    <t>Dracula</t>
  </si>
  <si>
    <t>['en', 'it', 'de', 'la']</t>
  </si>
  <si>
    <t>The Godfather: Part III</t>
  </si>
  <si>
    <t>['en', 'id']</t>
  </si>
  <si>
    <t>Gold</t>
  </si>
  <si>
    <t>One Night Stand</t>
  </si>
  <si>
    <t>Raanjhanaa</t>
  </si>
  <si>
    <t>['en', 'fr', 'de', 'sw']</t>
  </si>
  <si>
    <t>The Last King of Scotland</t>
  </si>
  <si>
    <t>Big Bully</t>
  </si>
  <si>
    <t>Gung Ho</t>
  </si>
  <si>
    <t>fi</t>
  </si>
  <si>
    <t>['fi']</t>
  </si>
  <si>
    <t>FC Venus</t>
  </si>
  <si>
    <t>Sylvia</t>
  </si>
  <si>
    <t>Ice Age</t>
  </si>
  <si>
    <t>The Lazarus Project</t>
  </si>
  <si>
    <t>Dead Ringers</t>
  </si>
  <si>
    <t>Out Cold</t>
  </si>
  <si>
    <t>Evil Dead</t>
  </si>
  <si>
    <t>He Named Me Malala</t>
  </si>
  <si>
    <t>Goya's Ghosts</t>
  </si>
  <si>
    <t>el</t>
  </si>
  <si>
    <t>['en', 'el', 'ru']</t>
  </si>
  <si>
    <t>Never on Sunday</t>
  </si>
  <si>
    <t>Cinderella Man</t>
  </si>
  <si>
    <t>Tristan &amp; Isolde</t>
  </si>
  <si>
    <t>Battle for Terra</t>
  </si>
  <si>
    <t>Rabbit Without Ears 2</t>
  </si>
  <si>
    <t>Illegal Tender</t>
  </si>
  <si>
    <t>The Scarlet Letter</t>
  </si>
  <si>
    <t>Mama</t>
  </si>
  <si>
    <t>Breakdown</t>
  </si>
  <si>
    <t>White Nights</t>
  </si>
  <si>
    <t>Dream House</t>
  </si>
  <si>
    <t>Major League: Back to the Minors</t>
  </si>
  <si>
    <t>21 &amp; Over</t>
  </si>
  <si>
    <t>Coriolanus</t>
  </si>
  <si>
    <t>Alice in Wonderland</t>
  </si>
  <si>
    <t>Ghost Rider: Spirit of Vengeance</t>
  </si>
  <si>
    <t>The Grey</t>
  </si>
  <si>
    <t>Ivan Tsarevich &amp; the Grey Wolf 2</t>
  </si>
  <si>
    <t>Revenge of the Pink Panther</t>
  </si>
  <si>
    <t>Milk</t>
  </si>
  <si>
    <t>['el', 'en']</t>
  </si>
  <si>
    <t>My Big Fat Greek Wedding</t>
  </si>
  <si>
    <t>Long Time Dead</t>
  </si>
  <si>
    <t>Dead Bang</t>
  </si>
  <si>
    <t>Howard the Duck</t>
  </si>
  <si>
    <t>Brokedown Palace</t>
  </si>
  <si>
    <t>['en', 'fr', 'it', 'es']</t>
  </si>
  <si>
    <t>Don't Say a Word</t>
  </si>
  <si>
    <t>['en', 'hu', 'no']</t>
  </si>
  <si>
    <t>Gray Lady Down</t>
  </si>
  <si>
    <t>Step Up</t>
  </si>
  <si>
    <t>Ladyhawke</t>
  </si>
  <si>
    <t>['cs', 'da', 'en']</t>
  </si>
  <si>
    <t>Everyone's Hero</t>
  </si>
  <si>
    <t>['ta', 'te']</t>
  </si>
  <si>
    <t>Sivaji: The Boss</t>
  </si>
  <si>
    <t>The Cold Light of Day</t>
  </si>
  <si>
    <t>['en', 'de', 'ru']</t>
  </si>
  <si>
    <t>Indiana Jones and the Kingdom of the Crystal Skull</t>
  </si>
  <si>
    <t>Tank</t>
  </si>
  <si>
    <t>Fun with Dick and Jane</t>
  </si>
  <si>
    <t>When Harry Met Sally...</t>
  </si>
  <si>
    <t>The Dark Knight Rises</t>
  </si>
  <si>
    <t>Out of Africa</t>
  </si>
  <si>
    <t>Truth</t>
  </si>
  <si>
    <t>In the Forests of Siberia</t>
  </si>
  <si>
    <t>Man of Tai Chi</t>
  </si>
  <si>
    <t>Absolute Power</t>
  </si>
  <si>
    <t>['cs', 'de', 'en']</t>
  </si>
  <si>
    <t>Anthropoid</t>
  </si>
  <si>
    <t>Rurouni Kenshin</t>
  </si>
  <si>
    <t>Go</t>
  </si>
  <si>
    <t>Cabin Boy</t>
  </si>
  <si>
    <t>O Kadhal Kanmani</t>
  </si>
  <si>
    <t>North Shore</t>
  </si>
  <si>
    <t>Hello Mary Lou: Prom Night II</t>
  </si>
  <si>
    <t>Halloween 5: The Revenge of Michael Myers</t>
  </si>
  <si>
    <t>A Goofy Movie</t>
  </si>
  <si>
    <t>Â¿QuiÃ©n matÃ³ a Bambi?</t>
  </si>
  <si>
    <t>8MM</t>
  </si>
  <si>
    <t>Jack the Giant Slayer</t>
  </si>
  <si>
    <t>Time Bandits</t>
  </si>
  <si>
    <t>Agent Cody Banks</t>
  </si>
  <si>
    <t>ur</t>
  </si>
  <si>
    <t>['ur']</t>
  </si>
  <si>
    <t>3 Braves</t>
  </si>
  <si>
    <t>Demolition Man</t>
  </si>
  <si>
    <t>Cowboys &amp; Aliens</t>
  </si>
  <si>
    <t>John Wick: Chapter 2</t>
  </si>
  <si>
    <t>Hot Pursuit</t>
  </si>
  <si>
    <t>Papanasam</t>
  </si>
  <si>
    <t>['cn']</t>
  </si>
  <si>
    <t>Mata Hari</t>
  </si>
  <si>
    <t>Akeelah and the Bee</t>
  </si>
  <si>
    <t>Maleficent</t>
  </si>
  <si>
    <t>Locke</t>
  </si>
  <si>
    <t>PokÃ©mon 4Ever: Celebi - Voice of the Forest</t>
  </si>
  <si>
    <t>Tidal Wave</t>
  </si>
  <si>
    <t>Welcome Home Roscoe Jenkins</t>
  </si>
  <si>
    <t>['en', 'fr', 'it', 'ru', 'es']</t>
  </si>
  <si>
    <t>The Tourist</t>
  </si>
  <si>
    <t>['en', 'vi']</t>
  </si>
  <si>
    <t>Rambo: First Blood Part II</t>
  </si>
  <si>
    <t>Wise Guys</t>
  </si>
  <si>
    <t>Christopher Columbus: The Discovery</t>
  </si>
  <si>
    <t>Flipper</t>
  </si>
  <si>
    <t>Luv</t>
  </si>
  <si>
    <t>['it', 'en']</t>
  </si>
  <si>
    <t>To Rome with Love</t>
  </si>
  <si>
    <t>Crooked Arrows</t>
  </si>
  <si>
    <t>The Card Player</t>
  </si>
  <si>
    <t>Crazy, Stupid, Love.</t>
  </si>
  <si>
    <t>Batteries not Included</t>
  </si>
  <si>
    <t>['cs', 'de']</t>
  </si>
  <si>
    <t>Fuck You Goethe 2</t>
  </si>
  <si>
    <t>Harry Potter and the Half-Blood Prince</t>
  </si>
  <si>
    <t>Bad Boys</t>
  </si>
  <si>
    <t>The Monk</t>
  </si>
  <si>
    <t>['ar', 'en', 'fr', 'it']</t>
  </si>
  <si>
    <t>The Battle of Algiers</t>
  </si>
  <si>
    <t>Vegas Vacation</t>
  </si>
  <si>
    <t>Far from the Madding Crowd</t>
  </si>
  <si>
    <t>Muriel's Wedding</t>
  </si>
  <si>
    <t>The Happening</t>
  </si>
  <si>
    <t>The Expendables</t>
  </si>
  <si>
    <t>Heropanti</t>
  </si>
  <si>
    <t>The Conjuring</t>
  </si>
  <si>
    <t>All the President's Men</t>
  </si>
  <si>
    <t>If I Stay</t>
  </si>
  <si>
    <t>Tron</t>
  </si>
  <si>
    <t>Alpha and Omega</t>
  </si>
  <si>
    <t>The Legend of Bagger Vance</t>
  </si>
  <si>
    <t>La peggior settimana della mia vita</t>
  </si>
  <si>
    <t>The Messenger: The Story of Joan of Arc</t>
  </si>
  <si>
    <t>Russkies</t>
  </si>
  <si>
    <t>The Haunting</t>
  </si>
  <si>
    <t>The Broken Hearts Club: A Romantic Comedy</t>
  </si>
  <si>
    <t>To Steal from a Thief</t>
  </si>
  <si>
    <t>Flatliners</t>
  </si>
  <si>
    <t>Parker</t>
  </si>
  <si>
    <t>Dad</t>
  </si>
  <si>
    <t>Hitchcock</t>
  </si>
  <si>
    <t>Scent of a Woman</t>
  </si>
  <si>
    <t>Marci X</t>
  </si>
  <si>
    <t>Touching the Void</t>
  </si>
  <si>
    <t>Top Hat</t>
  </si>
  <si>
    <t>Starman</t>
  </si>
  <si>
    <t>The Hard Way</t>
  </si>
  <si>
    <t>['de', 'ja']</t>
  </si>
  <si>
    <t>Casshern</t>
  </si>
  <si>
    <t>['it', 'de', 'en', 'ja']</t>
  </si>
  <si>
    <t>Shin Godzilla</t>
  </si>
  <si>
    <t>Saw</t>
  </si>
  <si>
    <t>Daddy Day Care</t>
  </si>
  <si>
    <t>Drop Dead Fred</t>
  </si>
  <si>
    <t>The Salvation</t>
  </si>
  <si>
    <t>To Die For</t>
  </si>
  <si>
    <t>The Lunchbox</t>
  </si>
  <si>
    <t>The Bone Collector</t>
  </si>
  <si>
    <t>Friday the 13th Part VI: Jason Lives</t>
  </si>
  <si>
    <t>['en', 'la', 'es']</t>
  </si>
  <si>
    <t>Tombstone</t>
  </si>
  <si>
    <t>Trainwreck</t>
  </si>
  <si>
    <t>Pale Rider</t>
  </si>
  <si>
    <t>Pitch Perfect</t>
  </si>
  <si>
    <t>Rudy</t>
  </si>
  <si>
    <t>Arrambam</t>
  </si>
  <si>
    <t>The Lake House</t>
  </si>
  <si>
    <t>Case 39</t>
  </si>
  <si>
    <t>Looper</t>
  </si>
  <si>
    <t>Max Steel</t>
  </si>
  <si>
    <t>The Living Sea</t>
  </si>
  <si>
    <t>['en', 'ar']</t>
  </si>
  <si>
    <t>Three Kings</t>
  </si>
  <si>
    <t>['en', 'ja', 'sv']</t>
  </si>
  <si>
    <t>PokÃ©mon the Movie: Kyurem vs. the Sword of Justice</t>
  </si>
  <si>
    <t>Breathless</t>
  </si>
  <si>
    <t>Life of Brian</t>
  </si>
  <si>
    <t>The Road</t>
  </si>
  <si>
    <t>Star 80</t>
  </si>
  <si>
    <t>Paws</t>
  </si>
  <si>
    <t>Crimson Tide</t>
  </si>
  <si>
    <t>Beasts of the Southern Wild</t>
  </si>
  <si>
    <t>he</t>
  </si>
  <si>
    <t>['he', 'ar', 'de', 'en']</t>
  </si>
  <si>
    <t>Waltz with Bashir</t>
  </si>
  <si>
    <t>Bad Education</t>
  </si>
  <si>
    <t>Romy and Michele's High School Reunion</t>
  </si>
  <si>
    <t>Romeo and Juliet</t>
  </si>
  <si>
    <t>When the Game Stands Tall</t>
  </si>
  <si>
    <t>Dracula: Prince of Darkness</t>
  </si>
  <si>
    <t>Miss Potter</t>
  </si>
  <si>
    <t>Teenage Mutant Ninja Turtles: Out of the Shadows</t>
  </si>
  <si>
    <t>Black Gold</t>
  </si>
  <si>
    <t>The Pacifier</t>
  </si>
  <si>
    <t>['la', 'en', 'es']</t>
  </si>
  <si>
    <t>National Treasure</t>
  </si>
  <si>
    <t>Admiral</t>
  </si>
  <si>
    <t>Fatal Attraction</t>
  </si>
  <si>
    <t>Stepfather II: Make Room For Daddy</t>
  </si>
  <si>
    <t>['en', 'ar', 'de']</t>
  </si>
  <si>
    <t>United 93</t>
  </si>
  <si>
    <t>Clerks II</t>
  </si>
  <si>
    <t>Jack Reacher</t>
  </si>
  <si>
    <t>Mystery Men</t>
  </si>
  <si>
    <t>White Palace</t>
  </si>
  <si>
    <t>Mad City</t>
  </si>
  <si>
    <t>FBI: Frikis buscan incordiar</t>
  </si>
  <si>
    <t>Away We Go</t>
  </si>
  <si>
    <t>Mr. Popper's Penguins</t>
  </si>
  <si>
    <t>Heathers</t>
  </si>
  <si>
    <t>['en', 'ar', 'fr', 'de', 'ru', 'cs', 'sk']</t>
  </si>
  <si>
    <t>The Living Daylights</t>
  </si>
  <si>
    <t>['cs', 'en', 'ja', 'zh', 'ru']</t>
  </si>
  <si>
    <t>The Last Emperor</t>
  </si>
  <si>
    <t>Mischief</t>
  </si>
  <si>
    <t>The Chronicles of Narnia: The Lion, the Witch and the Wardrobe</t>
  </si>
  <si>
    <t>['es', 'en', 'fr']</t>
  </si>
  <si>
    <t>Ocean's Thirteen</t>
  </si>
  <si>
    <t>District B13</t>
  </si>
  <si>
    <t>Silver Streak</t>
  </si>
  <si>
    <t>From the Hip</t>
  </si>
  <si>
    <t>Central Station</t>
  </si>
  <si>
    <t>Flawless</t>
  </si>
  <si>
    <t>['cn', 'zh', 'pt', 'th']</t>
  </si>
  <si>
    <t>Shaolin Soccer</t>
  </si>
  <si>
    <t>Requiem for a Dream</t>
  </si>
  <si>
    <t>What the #$*! Do We (K)now!?</t>
  </si>
  <si>
    <t>no</t>
  </si>
  <si>
    <t>['no']</t>
  </si>
  <si>
    <t>Dead Snow</t>
  </si>
  <si>
    <t>Xanadu</t>
  </si>
  <si>
    <t>You're Next</t>
  </si>
  <si>
    <t>Two Days, One Night</t>
  </si>
  <si>
    <t>Jimmy Neutron: Boy Genius</t>
  </si>
  <si>
    <t>Lethal Weapon</t>
  </si>
  <si>
    <t>Big Fat Liar</t>
  </si>
  <si>
    <t>Exterminators of the Year 3000</t>
  </si>
  <si>
    <t>Mr. North</t>
  </si>
  <si>
    <t>Jackass Number Two</t>
  </si>
  <si>
    <t>The Day of the Beast</t>
  </si>
  <si>
    <t>Love &amp; Mercy</t>
  </si>
  <si>
    <t>Ex Machina</t>
  </si>
  <si>
    <t>Repentance</t>
  </si>
  <si>
    <t>Crazy About Ya</t>
  </si>
  <si>
    <t>['en', 'it', 'la']</t>
  </si>
  <si>
    <t>The Godfather</t>
  </si>
  <si>
    <t>The Holiday</t>
  </si>
  <si>
    <t>GoldenEye</t>
  </si>
  <si>
    <t>Saving Grace</t>
  </si>
  <si>
    <t>Wolf Warrior</t>
  </si>
  <si>
    <t>How to Be Single</t>
  </si>
  <si>
    <t>Three Fugitives</t>
  </si>
  <si>
    <t>El robobo de la jojoya</t>
  </si>
  <si>
    <t>Music of the Heart</t>
  </si>
  <si>
    <t>Confessions of a Dangerous Mind</t>
  </si>
  <si>
    <t>['en', 'fr', 'de', 'th']</t>
  </si>
  <si>
    <t>Robinson Crusoe</t>
  </si>
  <si>
    <t>Facing Windows</t>
  </si>
  <si>
    <t>Mio in the Land of Faraway</t>
  </si>
  <si>
    <t>Hummingbird</t>
  </si>
  <si>
    <t>Seventh Son</t>
  </si>
  <si>
    <t>Child's Play</t>
  </si>
  <si>
    <t>Princess Caraboo</t>
  </si>
  <si>
    <t>An Officer and a Gentleman</t>
  </si>
  <si>
    <t>Snatched</t>
  </si>
  <si>
    <t>[REC]Â²</t>
  </si>
  <si>
    <t>Seeking Justice</t>
  </si>
  <si>
    <t>['en', 'it', 'ar']</t>
  </si>
  <si>
    <t>The Spy Who Loved Me</t>
  </si>
  <si>
    <t>Quest for Camelot</t>
  </si>
  <si>
    <t>Shallow Hal</t>
  </si>
  <si>
    <t>The American President</t>
  </si>
  <si>
    <t>Frankenweenie</t>
  </si>
  <si>
    <t>The Lost Boys</t>
  </si>
  <si>
    <t>Scoop</t>
  </si>
  <si>
    <t>Fletch</t>
  </si>
  <si>
    <t>The Host</t>
  </si>
  <si>
    <t>Ice Age: Collision Course</t>
  </si>
  <si>
    <t>Along Came a Spider</t>
  </si>
  <si>
    <t>The Avengers</t>
  </si>
  <si>
    <t>Virus</t>
  </si>
  <si>
    <t>The Evil Dead</t>
  </si>
  <si>
    <t>Airborne</t>
  </si>
  <si>
    <t>Smokey and the Bandit</t>
  </si>
  <si>
    <t>['en', 'de', 'ro']</t>
  </si>
  <si>
    <t>Toni Erdmann</t>
  </si>
  <si>
    <t>['en', 'pt', 'tl']</t>
  </si>
  <si>
    <t>Constantine</t>
  </si>
  <si>
    <t>Boys Don't Cry</t>
  </si>
  <si>
    <t>Highlander: The Final Dimension</t>
  </si>
  <si>
    <t>['en', 'de', 'ja']</t>
  </si>
  <si>
    <t>PokÃ©mon: Arceus and the Jewel of Life</t>
  </si>
  <si>
    <t>Out of the Furnace</t>
  </si>
  <si>
    <t>Upstream Color</t>
  </si>
  <si>
    <t>Life Is Beautiful</t>
  </si>
  <si>
    <t>The Blob</t>
  </si>
  <si>
    <t>['de', 'fr', 'it', 'en']</t>
  </si>
  <si>
    <t>Casablanca</t>
  </si>
  <si>
    <t>The Santa Clause 3: The Escape Clause</t>
  </si>
  <si>
    <t>['sw', 'en', 'de', 'vi']</t>
  </si>
  <si>
    <t>Mean Girls</t>
  </si>
  <si>
    <t>A Coffee in Berlin</t>
  </si>
  <si>
    <t>Lolita</t>
  </si>
  <si>
    <t>Transformers</t>
  </si>
  <si>
    <t>['en', 'nl', 'pl', 'de', 'la']</t>
  </si>
  <si>
    <t>A Bridge Too Far</t>
  </si>
  <si>
    <t>Krull</t>
  </si>
  <si>
    <t>Beginners</t>
  </si>
  <si>
    <t>Murderball</t>
  </si>
  <si>
    <t>A Company Man</t>
  </si>
  <si>
    <t>Percy Jackson: Sea of Monsters</t>
  </si>
  <si>
    <t>Source Code</t>
  </si>
  <si>
    <t>Find Me Guilty</t>
  </si>
  <si>
    <t>High Anxiety</t>
  </si>
  <si>
    <t>The Nutcracker</t>
  </si>
  <si>
    <t>The Three Musketeers</t>
  </si>
  <si>
    <t>Assembly</t>
  </si>
  <si>
    <t>Niagara</t>
  </si>
  <si>
    <t>When the Bough Breaks</t>
  </si>
  <si>
    <t>Peter Pan</t>
  </si>
  <si>
    <t>Falling in Love</t>
  </si>
  <si>
    <t>The Three Stooges</t>
  </si>
  <si>
    <t>Fading Gigolo</t>
  </si>
  <si>
    <t>['en', 'pl', 'ru']</t>
  </si>
  <si>
    <t>Dorian Gray</t>
  </si>
  <si>
    <t>In the Loop</t>
  </si>
  <si>
    <t>Before the Devil Knows You're Dead</t>
  </si>
  <si>
    <t>The Manchurian Candidate</t>
  </si>
  <si>
    <t>Cold Turkey</t>
  </si>
  <si>
    <t>Summer Rental</t>
  </si>
  <si>
    <t>Jumper</t>
  </si>
  <si>
    <t>['en', 'sv', 'de']</t>
  </si>
  <si>
    <t>The Fifth Element</t>
  </si>
  <si>
    <t>['cs', 'en', 'fr']</t>
  </si>
  <si>
    <t>Bel Ami</t>
  </si>
  <si>
    <t>The Fault in Our Stars</t>
  </si>
  <si>
    <t>Faraway, So Close!</t>
  </si>
  <si>
    <t>Candy Razors</t>
  </si>
  <si>
    <t>The Bride Wore Black</t>
  </si>
  <si>
    <t>The Gorgeous Hussy</t>
  </si>
  <si>
    <t>The World's End</t>
  </si>
  <si>
    <t>['sq', 'en']</t>
  </si>
  <si>
    <t>Wag the Dog</t>
  </si>
  <si>
    <t>['it', 'el', 'en']</t>
  </si>
  <si>
    <t>Swept Away</t>
  </si>
  <si>
    <t>Green Zone</t>
  </si>
  <si>
    <t>Elizabeth</t>
  </si>
  <si>
    <t>Atlas Shrugged Part III: Who is John Galt?</t>
  </si>
  <si>
    <t>Tiny Furniture</t>
  </si>
  <si>
    <t>['zh', 'es']</t>
  </si>
  <si>
    <t>Detective Dee and the Mystery of the Phantom Flame</t>
  </si>
  <si>
    <t>The Counselor</t>
  </si>
  <si>
    <t>Bairavaa</t>
  </si>
  <si>
    <t>['en', 'fr', 'de', 'ru']</t>
  </si>
  <si>
    <t>U-571</t>
  </si>
  <si>
    <t>Summer School</t>
  </si>
  <si>
    <t>Escape from New York</t>
  </si>
  <si>
    <t>Melissa P.</t>
  </si>
  <si>
    <t>Jaws: The Revenge</t>
  </si>
  <si>
    <t>Dirty Dancing</t>
  </si>
  <si>
    <t>Snatch</t>
  </si>
  <si>
    <t>The Change-Up</t>
  </si>
  <si>
    <t>Lone Star</t>
  </si>
  <si>
    <t>Comedian</t>
  </si>
  <si>
    <t>['ru', 'en', 'fr']</t>
  </si>
  <si>
    <t>Our Kind of Traitor</t>
  </si>
  <si>
    <t>Extremities</t>
  </si>
  <si>
    <t>Meet the Parents</t>
  </si>
  <si>
    <t>The Last Circus</t>
  </si>
  <si>
    <t>War, Inc.</t>
  </si>
  <si>
    <t>Keanu</t>
  </si>
  <si>
    <t>Paradise Alley</t>
  </si>
  <si>
    <t>['en', 'ja', 'it', 'fr']</t>
  </si>
  <si>
    <t>Cars 2</t>
  </si>
  <si>
    <t>Vampires Suck</t>
  </si>
  <si>
    <t>Power Rangers</t>
  </si>
  <si>
    <t>Shark Night</t>
  </si>
  <si>
    <t>Legend of the Lost</t>
  </si>
  <si>
    <t>Death Sentence</t>
  </si>
  <si>
    <t>The Sorcerer's Apprentice</t>
  </si>
  <si>
    <t>The 40 Year Old Virgin</t>
  </si>
  <si>
    <t>Punchline</t>
  </si>
  <si>
    <t>Walk the Line</t>
  </si>
  <si>
    <t>Last Night</t>
  </si>
  <si>
    <t>Runaway Jury</t>
  </si>
  <si>
    <t>Curse of the Pink Panther</t>
  </si>
  <si>
    <t>Cabin Fever</t>
  </si>
  <si>
    <t>The Sessions</t>
  </si>
  <si>
    <t>The Color of Money</t>
  </si>
  <si>
    <t>Clockstoppers</t>
  </si>
  <si>
    <t>Gravity</t>
  </si>
  <si>
    <t>['en', 'fr', 'zh']</t>
  </si>
  <si>
    <t>The Transporter</t>
  </si>
  <si>
    <t>The Charge of the Light Brigade</t>
  </si>
  <si>
    <t>Carol</t>
  </si>
  <si>
    <t>['ja', 'es']</t>
  </si>
  <si>
    <t>[REC]</t>
  </si>
  <si>
    <t>['en', 'es', 'ar', 'la']</t>
  </si>
  <si>
    <t>Jarhead</t>
  </si>
  <si>
    <t>The Chronicles of Narnia: Prince Caspian</t>
  </si>
  <si>
    <t>Made</t>
  </si>
  <si>
    <t>Look Who's Talking</t>
  </si>
  <si>
    <t>Murder in the First</t>
  </si>
  <si>
    <t>Cry, Onion!</t>
  </si>
  <si>
    <t>A Man Apart</t>
  </si>
  <si>
    <t>Folks!</t>
  </si>
  <si>
    <t>Killing Zoe</t>
  </si>
  <si>
    <t>Take Shelter</t>
  </si>
  <si>
    <t>In the House</t>
  </si>
  <si>
    <t>Atlas Shrugged Part I</t>
  </si>
  <si>
    <t>The Soloist</t>
  </si>
  <si>
    <t>PokÃ©mon: Spell of the Unknown</t>
  </si>
  <si>
    <t>Can't Hardly Wait</t>
  </si>
  <si>
    <t>For Me and My Gal</t>
  </si>
  <si>
    <t>John Carter</t>
  </si>
  <si>
    <t>Vulgar</t>
  </si>
  <si>
    <t>Mary Poppins</t>
  </si>
  <si>
    <t>Crazy/Beautiful</t>
  </si>
  <si>
    <t>The Bounty</t>
  </si>
  <si>
    <t>The Hills Have Eyes</t>
  </si>
  <si>
    <t>Shocker</t>
  </si>
  <si>
    <t>Queen of Spades: The Dark Rite</t>
  </si>
  <si>
    <t>In This Corner of the World</t>
  </si>
  <si>
    <t>['en', 'fr', 'ru', 'es']</t>
  </si>
  <si>
    <t>Topaz</t>
  </si>
  <si>
    <t>The Face of Love</t>
  </si>
  <si>
    <t>Like Water for Chocolate</t>
  </si>
  <si>
    <t>Gremlins 2: The New Batch</t>
  </si>
  <si>
    <t>Sudden Impact</t>
  </si>
  <si>
    <t>Grand Hotel</t>
  </si>
  <si>
    <t>Battle for the Planet of the Apes</t>
  </si>
  <si>
    <t>Creature from the Black Lagoon</t>
  </si>
  <si>
    <t>Club Paradise</t>
  </si>
  <si>
    <t>A Passage to India</t>
  </si>
  <si>
    <t>['ko', 'en']</t>
  </si>
  <si>
    <t>Deep Rising</t>
  </si>
  <si>
    <t>Vantage Point</t>
  </si>
  <si>
    <t>The Wiz</t>
  </si>
  <si>
    <t>Jaws 3-D</t>
  </si>
  <si>
    <t>Dracula 2000</t>
  </si>
  <si>
    <t>Car 54, Where Are You?</t>
  </si>
  <si>
    <t>Phantoms</t>
  </si>
  <si>
    <t>Warm Bodies</t>
  </si>
  <si>
    <t>['en', 'fr', 'de', 'pl', 'ru']</t>
  </si>
  <si>
    <t>Heaven's Gate</t>
  </si>
  <si>
    <t>Mr. Smith Goes to Washington</t>
  </si>
  <si>
    <t>The Red Turtle</t>
  </si>
  <si>
    <t>RockNRolla</t>
  </si>
  <si>
    <t>Kiss of the Dragon</t>
  </si>
  <si>
    <t>The Cat's Meow</t>
  </si>
  <si>
    <t>Gone Girl</t>
  </si>
  <si>
    <t>['en', 'fr', 'la', 'es']</t>
  </si>
  <si>
    <t>A Man for All Seasons</t>
  </si>
  <si>
    <t>Identity</t>
  </si>
  <si>
    <t>Incarnate</t>
  </si>
  <si>
    <t>The Elephant Man</t>
  </si>
  <si>
    <t>Friday the 13th: A New Beginning</t>
  </si>
  <si>
    <t>['en', 'uk', 'ru']</t>
  </si>
  <si>
    <t>The Guide</t>
  </si>
  <si>
    <t>Used Cars</t>
  </si>
  <si>
    <t>San Andreas</t>
  </si>
  <si>
    <t>['eo', 'en']</t>
  </si>
  <si>
    <t>Blade: Trinity</t>
  </si>
  <si>
    <t>Squanto: A Warrior's Tale</t>
  </si>
  <si>
    <t>Eden Lake</t>
  </si>
  <si>
    <t>The Eagle</t>
  </si>
  <si>
    <t>Daddy's Dyin'... Who's Got the Will?</t>
  </si>
  <si>
    <t>Shoot the Moon</t>
  </si>
  <si>
    <t>ar</t>
  </si>
  <si>
    <t>['ar']</t>
  </si>
  <si>
    <t>Wadjda</t>
  </si>
  <si>
    <t>Transformers: Revenge of the Fallen</t>
  </si>
  <si>
    <t>The Green Hornet</t>
  </si>
  <si>
    <t>Rooster Cogburn</t>
  </si>
  <si>
    <t>But I'm a Cheerleader</t>
  </si>
  <si>
    <t>The Secret of Moonacre</t>
  </si>
  <si>
    <t>The Spy</t>
  </si>
  <si>
    <t>['en', 'it', 'es']</t>
  </si>
  <si>
    <t>Ghost Ship</t>
  </si>
  <si>
    <t>The Vow</t>
  </si>
  <si>
    <t>['ar', 'da', 'en']</t>
  </si>
  <si>
    <t>A War</t>
  </si>
  <si>
    <t>Action Jackson</t>
  </si>
  <si>
    <t>Lone Survivor</t>
  </si>
  <si>
    <t>Zookeeper</t>
  </si>
  <si>
    <t>Orca: The Killer Whale</t>
  </si>
  <si>
    <t>Anonymous</t>
  </si>
  <si>
    <t>The Comedians</t>
  </si>
  <si>
    <t>Pulse</t>
  </si>
  <si>
    <t>Turbulence</t>
  </si>
  <si>
    <t>Love &amp; Other Drugs</t>
  </si>
  <si>
    <t>Memoirs of a Geisha</t>
  </si>
  <si>
    <t>Lost in the Sun</t>
  </si>
  <si>
    <t>The Satanic Rites of Dracula</t>
  </si>
  <si>
    <t>Stir Crazy</t>
  </si>
  <si>
    <t>Empire State</t>
  </si>
  <si>
    <t>Hannah Montana: The Movie</t>
  </si>
  <si>
    <t>All Night Long</t>
  </si>
  <si>
    <t>['en', 'es', 'eu']</t>
  </si>
  <si>
    <t>Cell 211</t>
  </si>
  <si>
    <t>The Canyons</t>
  </si>
  <si>
    <t>Tracers</t>
  </si>
  <si>
    <t>The Trouble with Harry</t>
  </si>
  <si>
    <t>3 Strikes</t>
  </si>
  <si>
    <t>War of the Arrows</t>
  </si>
  <si>
    <t>The Women</t>
  </si>
  <si>
    <t>Marvin's Room</t>
  </si>
  <si>
    <t>Never Back Down</t>
  </si>
  <si>
    <t>The Princess Diaries</t>
  </si>
  <si>
    <t>Running with Scissors</t>
  </si>
  <si>
    <t>['en', 'de', 'tr']</t>
  </si>
  <si>
    <t>The Edge of Heaven</t>
  </si>
  <si>
    <t>Visaranai</t>
  </si>
  <si>
    <t>Some Like It Hot</t>
  </si>
  <si>
    <t>The Disappearance of Alice Creed</t>
  </si>
  <si>
    <t>Dante's Peak</t>
  </si>
  <si>
    <t>Bringing Down the House</t>
  </si>
  <si>
    <t>All the King's Men</t>
  </si>
  <si>
    <t>Paranormal Activity 3</t>
  </si>
  <si>
    <t>Sleepers</t>
  </si>
  <si>
    <t>Frequency</t>
  </si>
  <si>
    <t>The Broken Circle Breakdown</t>
  </si>
  <si>
    <t>Wreck-It Ralph</t>
  </si>
  <si>
    <t>Planes: Fire &amp; Rescue</t>
  </si>
  <si>
    <t>Tomorrowland</t>
  </si>
  <si>
    <t>['en', 'ja', 'ko']</t>
  </si>
  <si>
    <t>Sympathy for Lady Vengeance</t>
  </si>
  <si>
    <t>Surf's Up</t>
  </si>
  <si>
    <t>The Fan</t>
  </si>
  <si>
    <t>The Nice Guys</t>
  </si>
  <si>
    <t>Trolls</t>
  </si>
  <si>
    <t>['en', 'es', 'fr', 'ru']</t>
  </si>
  <si>
    <t>Miss Congeniality</t>
  </si>
  <si>
    <t>['sa', 'en', 'ta']</t>
  </si>
  <si>
    <t>The Man Who Knew Infinity</t>
  </si>
  <si>
    <t>The Sisterhood of the Traveling Pants 2</t>
  </si>
  <si>
    <t>Woman Thou Art Loosed</t>
  </si>
  <si>
    <t>The Family</t>
  </si>
  <si>
    <t>Elections Day 2</t>
  </si>
  <si>
    <t>['he', 'en']</t>
  </si>
  <si>
    <t>The Prince of Egypt</t>
  </si>
  <si>
    <t>['en', 'es', 'th', 'vi']</t>
  </si>
  <si>
    <t>Corky Romano</t>
  </si>
  <si>
    <t>Miss Sloane</t>
  </si>
  <si>
    <t>The Call</t>
  </si>
  <si>
    <t>10 Cloverfield Lane</t>
  </si>
  <si>
    <t>Sweet November</t>
  </si>
  <si>
    <t>['ar', 'fr']</t>
  </si>
  <si>
    <t>Polisse</t>
  </si>
  <si>
    <t>The Babe</t>
  </si>
  <si>
    <t>In the Line of Fire</t>
  </si>
  <si>
    <t>Private Lessons</t>
  </si>
  <si>
    <t>Videocracy</t>
  </si>
  <si>
    <t>Night Of The Living Dead 3D</t>
  </si>
  <si>
    <t>The Physician</t>
  </si>
  <si>
    <t>I Don't Know How She Does It</t>
  </si>
  <si>
    <t>D.A.R.Y.L.</t>
  </si>
  <si>
    <t>Superman Returns</t>
  </si>
  <si>
    <t>['en', 'es', 'de']</t>
  </si>
  <si>
    <t>Shaft</t>
  </si>
  <si>
    <t>Parental Guidance</t>
  </si>
  <si>
    <t>['pt', 'en', 'th']</t>
  </si>
  <si>
    <t>Priest</t>
  </si>
  <si>
    <t>The Other Woman</t>
  </si>
  <si>
    <t>Russian Dolls</t>
  </si>
  <si>
    <t>Moon</t>
  </si>
  <si>
    <t>The Ugly Truth</t>
  </si>
  <si>
    <t>My Left Foot: The Story of Christy Brown</t>
  </si>
  <si>
    <t>Behind the Burly Q</t>
  </si>
  <si>
    <t>['ru', 'tr', 'el', 'en']</t>
  </si>
  <si>
    <t>The Water Diviner</t>
  </si>
  <si>
    <t>['pl', 'ru']</t>
  </si>
  <si>
    <t>Class of 1999</t>
  </si>
  <si>
    <t>Final Destination 2</t>
  </si>
  <si>
    <t>Psycho III</t>
  </si>
  <si>
    <t>Batman: The Killing Joke</t>
  </si>
  <si>
    <t>Missing in Action 2: The Beginning</t>
  </si>
  <si>
    <t>Jane Eyre</t>
  </si>
  <si>
    <t>And So It Goes</t>
  </si>
  <si>
    <t>Clean and Sober</t>
  </si>
  <si>
    <t>Myra Breckinridge</t>
  </si>
  <si>
    <t>Rabbit Hole</t>
  </si>
  <si>
    <t>Sleepwalkers</t>
  </si>
  <si>
    <t>State of Play</t>
  </si>
  <si>
    <t>Rent</t>
  </si>
  <si>
    <t>Mannequin Two: On the Move</t>
  </si>
  <si>
    <t>A Patch of Blue</t>
  </si>
  <si>
    <t>Mambo Italiano</t>
  </si>
  <si>
    <t>nb</t>
  </si>
  <si>
    <t>Troll Hunter</t>
  </si>
  <si>
    <t>The Aviator</t>
  </si>
  <si>
    <t>It's Kind of a Funny Story</t>
  </si>
  <si>
    <t>Hard Candy</t>
  </si>
  <si>
    <t>The Irony of Fate. The Sequel</t>
  </si>
  <si>
    <t>Night Watch</t>
  </si>
  <si>
    <t>Hansel &amp; Gretel: Witch Hunters</t>
  </si>
  <si>
    <t>Predator 2</t>
  </si>
  <si>
    <t>The Beast from 20,000 Fathoms</t>
  </si>
  <si>
    <t>The Year of Living Dangerously</t>
  </si>
  <si>
    <t>Alesha Popovich and Tugarin the Dragon</t>
  </si>
  <si>
    <t>Butch Cassidy and the Sundance Kid</t>
  </si>
  <si>
    <t>Free Willy</t>
  </si>
  <si>
    <t>Annabelle</t>
  </si>
  <si>
    <t>The Crying Game</t>
  </si>
  <si>
    <t>Raising Cain</t>
  </si>
  <si>
    <t>Lars and the Real Girl</t>
  </si>
  <si>
    <t>Percy Jackson &amp; the Olympians: The Lightning Thief</t>
  </si>
  <si>
    <t>['en', 'tr']</t>
  </si>
  <si>
    <t>Dylan Dog: Dead of Night</t>
  </si>
  <si>
    <t>Sunset Boulevard</t>
  </si>
  <si>
    <t>Harold &amp; Kumar Escape from Guantanamo Bay</t>
  </si>
  <si>
    <t>Snakes on a Plane</t>
  </si>
  <si>
    <t>The Wedding Ringer</t>
  </si>
  <si>
    <t>The Book Thief</t>
  </si>
  <si>
    <t>Happiness</t>
  </si>
  <si>
    <t>Stay Tuned</t>
  </si>
  <si>
    <t>Little Miss Marker</t>
  </si>
  <si>
    <t>Love and the City 2</t>
  </si>
  <si>
    <t>Rescue Under Fire</t>
  </si>
  <si>
    <t>Piku</t>
  </si>
  <si>
    <t>No Strings Attached</t>
  </si>
  <si>
    <t>House of the Dead</t>
  </si>
  <si>
    <t>Bachelorette</t>
  </si>
  <si>
    <t>Battle: Los Angeles</t>
  </si>
  <si>
    <t>['en', 'ja', 'pl']</t>
  </si>
  <si>
    <t>The Grudge 3</t>
  </si>
  <si>
    <t>Resident Evil: Retribution</t>
  </si>
  <si>
    <t>Stake Land</t>
  </si>
  <si>
    <t>Signs</t>
  </si>
  <si>
    <t>Glory</t>
  </si>
  <si>
    <t>Act of Valor</t>
  </si>
  <si>
    <t>Campus Man</t>
  </si>
  <si>
    <t>Pride and Prejudice and Zombies</t>
  </si>
  <si>
    <t>O</t>
  </si>
  <si>
    <t>Rosewood</t>
  </si>
  <si>
    <t>Sleeping with Other People</t>
  </si>
  <si>
    <t>The Saint</t>
  </si>
  <si>
    <t>Toy Story</t>
  </si>
  <si>
    <t>Krampus</t>
  </si>
  <si>
    <t>Gun Shy</t>
  </si>
  <si>
    <t>Sinister 2</t>
  </si>
  <si>
    <t>Zodiac</t>
  </si>
  <si>
    <t>Up in the Air</t>
  </si>
  <si>
    <t>Children of the Corn</t>
  </si>
  <si>
    <t>Things Are Tough All Over</t>
  </si>
  <si>
    <t>After Earth</t>
  </si>
  <si>
    <t>Petersburg: Only for Love</t>
  </si>
  <si>
    <t>Renaissance</t>
  </si>
  <si>
    <t>Pixels</t>
  </si>
  <si>
    <t>THX 1138</t>
  </si>
  <si>
    <t>High Crimes</t>
  </si>
  <si>
    <t>Leprechaun 2</t>
  </si>
  <si>
    <t>['ja', 'fr', 'ru', 'en', 'ar']</t>
  </si>
  <si>
    <t>Yves Saint Laurent</t>
  </si>
  <si>
    <t>Hard to Kill</t>
  </si>
  <si>
    <t>Gnomeo &amp; Juliet</t>
  </si>
  <si>
    <t>One Day</t>
  </si>
  <si>
    <t>Latter Days</t>
  </si>
  <si>
    <t>Suffragette</t>
  </si>
  <si>
    <t>Planet Hulk</t>
  </si>
  <si>
    <t>A Better Life</t>
  </si>
  <si>
    <t>True Story</t>
  </si>
  <si>
    <t>La vÃ©ritÃ© si je mens !</t>
  </si>
  <si>
    <t>Soapdish</t>
  </si>
  <si>
    <t>Daybreakers</t>
  </si>
  <si>
    <t>The Haunted Mansion</t>
  </si>
  <si>
    <t>Varalaru</t>
  </si>
  <si>
    <t>Jimmy Vestvood: Amerikan Hero</t>
  </si>
  <si>
    <t>How to Train Your Dragon 2</t>
  </si>
  <si>
    <t>A Perfect World</t>
  </si>
  <si>
    <t>Hercules</t>
  </si>
  <si>
    <t>Beerfest</t>
  </si>
  <si>
    <t>Bottle Rocket</t>
  </si>
  <si>
    <t>The Legend of Zorro</t>
  </si>
  <si>
    <t>The Frozen Ground</t>
  </si>
  <si>
    <t>Stone</t>
  </si>
  <si>
    <t>Fire and Ice</t>
  </si>
  <si>
    <t>The Serpent and the Rainbow</t>
  </si>
  <si>
    <t>Like Father, Like Son</t>
  </si>
  <si>
    <t>The Place Beyond the Pines</t>
  </si>
  <si>
    <t>The Big Short</t>
  </si>
  <si>
    <t>Waitress</t>
  </si>
  <si>
    <t>Chill Factor</t>
  </si>
  <si>
    <t>Crocodile Dundee II</t>
  </si>
  <si>
    <t>Lady and the Tramp</t>
  </si>
  <si>
    <t>Made of Honor</t>
  </si>
  <si>
    <t>Ghajini</t>
  </si>
  <si>
    <t>Conversations with Other Women</t>
  </si>
  <si>
    <t>Graveyard Shift</t>
  </si>
  <si>
    <t>['ja', 'en']</t>
  </si>
  <si>
    <t>Lost in Translation</t>
  </si>
  <si>
    <t>Breakout</t>
  </si>
  <si>
    <t>Kick-Ass</t>
  </si>
  <si>
    <t>['zh', 'th']</t>
  </si>
  <si>
    <t>Red Cliff Part II</t>
  </si>
  <si>
    <t>['en', 'de', 'sw']</t>
  </si>
  <si>
    <t>The African Queen</t>
  </si>
  <si>
    <t>The King and I</t>
  </si>
  <si>
    <t>Hoosiers</t>
  </si>
  <si>
    <t>My Life in Ruins</t>
  </si>
  <si>
    <t>The Man</t>
  </si>
  <si>
    <t>['en', 'fa']</t>
  </si>
  <si>
    <t>Argo</t>
  </si>
  <si>
    <t>Highlander II: The Quickening</t>
  </si>
  <si>
    <t>Whiskey Tango Foxtrot</t>
  </si>
  <si>
    <t>The Hero</t>
  </si>
  <si>
    <t>Arachnophobia</t>
  </si>
  <si>
    <t>The Lost Weekend</t>
  </si>
  <si>
    <t>Four Brothers</t>
  </si>
  <si>
    <t>Quarantine</t>
  </si>
  <si>
    <t>['fr', 'es', 'en']</t>
  </si>
  <si>
    <t>Billy Madison</t>
  </si>
  <si>
    <t>Not Another Teen Movie</t>
  </si>
  <si>
    <t>X-Men Origins: Wolverine</t>
  </si>
  <si>
    <t>Dreaming of Space</t>
  </si>
  <si>
    <t>The Big Bounce</t>
  </si>
  <si>
    <t>Dracula Untold</t>
  </si>
  <si>
    <t>Traces of Red</t>
  </si>
  <si>
    <t>12 Rounds</t>
  </si>
  <si>
    <t>10 to Midnight</t>
  </si>
  <si>
    <t>Human Capital</t>
  </si>
  <si>
    <t>AlienÂ³</t>
  </si>
  <si>
    <t>High Art</t>
  </si>
  <si>
    <t>Whatever It Takes</t>
  </si>
  <si>
    <t>Snake Eyes</t>
  </si>
  <si>
    <t>Cool Runnings</t>
  </si>
  <si>
    <t>The Life of David Gale</t>
  </si>
  <si>
    <t>House on Haunted Hill</t>
  </si>
  <si>
    <t>['af', 'ny', 'st', 'xh', 'zu', 'en']</t>
  </si>
  <si>
    <t>District 9</t>
  </si>
  <si>
    <t>The River</t>
  </si>
  <si>
    <t>The Assassination of Richard Nixon</t>
  </si>
  <si>
    <t>A Place Called Chiapas</t>
  </si>
  <si>
    <t>Finding Forrester</t>
  </si>
  <si>
    <t>First Knight</t>
  </si>
  <si>
    <t>Cabin in the Sky</t>
  </si>
  <si>
    <t>Jackpot</t>
  </si>
  <si>
    <t>['en', 'es', 'el']</t>
  </si>
  <si>
    <t>Death Race</t>
  </si>
  <si>
    <t>High Road to China</t>
  </si>
  <si>
    <t>The French Connection</t>
  </si>
  <si>
    <t>Transformers: The Last Knight</t>
  </si>
  <si>
    <t>In Bruges</t>
  </si>
  <si>
    <t>Tri bogatyrya i Shamakhanskaya tsaritsa</t>
  </si>
  <si>
    <t>PokÃ©mon: The Movie 2000</t>
  </si>
  <si>
    <t>Rocky II</t>
  </si>
  <si>
    <t>Body of Evidence</t>
  </si>
  <si>
    <t>Idle Hands</t>
  </si>
  <si>
    <t>L: Change the World</t>
  </si>
  <si>
    <t>K-9</t>
  </si>
  <si>
    <t>Bhaag Milkha Bhaag</t>
  </si>
  <si>
    <t>From Beyond</t>
  </si>
  <si>
    <t>['de', 'en', 'da', 'zh', 'cn']</t>
  </si>
  <si>
    <t>Tomorrow Never Dies</t>
  </si>
  <si>
    <t>Maze Runner: The Scorch Trials</t>
  </si>
  <si>
    <t>Courageous</t>
  </si>
  <si>
    <t>The Portrait of a Lady</t>
  </si>
  <si>
    <t>Robin Hood: Men in Tights</t>
  </si>
  <si>
    <t>Drive</t>
  </si>
  <si>
    <t>['en', 'ru', 'uk']</t>
  </si>
  <si>
    <t>Everything is Illuminated</t>
  </si>
  <si>
    <t>['en', 'ru', 'uk', 'zh', 'cn']</t>
  </si>
  <si>
    <t>First Strike</t>
  </si>
  <si>
    <t>Your Friends &amp; Neighbors</t>
  </si>
  <si>
    <t>Connie and Carla</t>
  </si>
  <si>
    <t>Code Name: Jackal</t>
  </si>
  <si>
    <t>Sorcerer</t>
  </si>
  <si>
    <t>['hi', 'ta']</t>
  </si>
  <si>
    <t>Chennai Express</t>
  </si>
  <si>
    <t>About Last Night</t>
  </si>
  <si>
    <t>Alone in the Dark</t>
  </si>
  <si>
    <t>North by Northwest</t>
  </si>
  <si>
    <t>Taps</t>
  </si>
  <si>
    <t>The Born Losers</t>
  </si>
  <si>
    <t>Legend</t>
  </si>
  <si>
    <t>Bedazzled</t>
  </si>
  <si>
    <t>Dead Poets Society</t>
  </si>
  <si>
    <t>Ed Wood</t>
  </si>
  <si>
    <t>['en', 'ru', 'de']</t>
  </si>
  <si>
    <t>The Third Man</t>
  </si>
  <si>
    <t>Hoop Dreams</t>
  </si>
  <si>
    <t>Let Me In</t>
  </si>
  <si>
    <t>The Craft</t>
  </si>
  <si>
    <t>Skyline</t>
  </si>
  <si>
    <t>The Dark Knight</t>
  </si>
  <si>
    <t>Serendipity</t>
  </si>
  <si>
    <t>Johnny Handsome</t>
  </si>
  <si>
    <t>Me, You, Them</t>
  </si>
  <si>
    <t>The 33</t>
  </si>
  <si>
    <t>The Zero Theorem</t>
  </si>
  <si>
    <t>Children of Heaven</t>
  </si>
  <si>
    <t>Waiting to Exhale</t>
  </si>
  <si>
    <t>Sugar &amp; Spice</t>
  </si>
  <si>
    <t>The Slugger's Wife</t>
  </si>
  <si>
    <t>Easy on the Eyes</t>
  </si>
  <si>
    <t>The Jackal</t>
  </si>
  <si>
    <t>['en', 'de', 'it', 'es']</t>
  </si>
  <si>
    <t>Red River</t>
  </si>
  <si>
    <t>Blue</t>
  </si>
  <si>
    <t>I Love You, Man</t>
  </si>
  <si>
    <t>A Gorgeous Girl Like Me</t>
  </si>
  <si>
    <t>Fargo</t>
  </si>
  <si>
    <t>Under the Rainbow</t>
  </si>
  <si>
    <t>Doctor Who</t>
  </si>
  <si>
    <t>Raman Raghav 2.0</t>
  </si>
  <si>
    <t>Baby Driver</t>
  </si>
  <si>
    <t>La Femme Nikita</t>
  </si>
  <si>
    <t>Shining Through</t>
  </si>
  <si>
    <t>We Bought a Zoo</t>
  </si>
  <si>
    <t>Disturbia</t>
  </si>
  <si>
    <t>Lorenzo's Oil</t>
  </si>
  <si>
    <t>['en', 'pa']</t>
  </si>
  <si>
    <t>West Is West</t>
  </si>
  <si>
    <t>Red Riding Hood</t>
  </si>
  <si>
    <t>The Trip to Bountiful</t>
  </si>
  <si>
    <t>Rio Bravo</t>
  </si>
  <si>
    <t>A Guy Thing</t>
  </si>
  <si>
    <t>How Do You Know</t>
  </si>
  <si>
    <t>Kicking &amp; Screaming</t>
  </si>
  <si>
    <t>Heartbreak Ridge</t>
  </si>
  <si>
    <t>Stay</t>
  </si>
  <si>
    <t>['en', 'fa', 'ru']</t>
  </si>
  <si>
    <t>The Recruit</t>
  </si>
  <si>
    <t>It Came from Hollywood</t>
  </si>
  <si>
    <t>War for the Planet of the Apes</t>
  </si>
  <si>
    <t>['pl', 'es']</t>
  </si>
  <si>
    <t>Sin Nombre</t>
  </si>
  <si>
    <t>RoboCop</t>
  </si>
  <si>
    <t>Boris - Il film</t>
  </si>
  <si>
    <t>Barfi</t>
  </si>
  <si>
    <t>Cocoon</t>
  </si>
  <si>
    <t>Driven</t>
  </si>
  <si>
    <t>The Mechanic</t>
  </si>
  <si>
    <t>['sv', 'en', 'fr', 'de', 'tr', 'it']</t>
  </si>
  <si>
    <t>Murder on the Orient Express</t>
  </si>
  <si>
    <t>Legally Blonde 2: Red, White &amp; Blonde</t>
  </si>
  <si>
    <t>Out for Justice</t>
  </si>
  <si>
    <t>Extract</t>
  </si>
  <si>
    <t>Killer Joe</t>
  </si>
  <si>
    <t>['hi', 'ml', 'ta']</t>
  </si>
  <si>
    <t>Dil Se..</t>
  </si>
  <si>
    <t>Black Snow</t>
  </si>
  <si>
    <t>Hey Ram</t>
  </si>
  <si>
    <t>Grand Masti</t>
  </si>
  <si>
    <t>The Extraordinary Adventures of AdÃ¨le Blanc-Sec</t>
  </si>
  <si>
    <t>Back to the Future Part III</t>
  </si>
  <si>
    <t>Jurassic Park</t>
  </si>
  <si>
    <t>God's Not Dead 2</t>
  </si>
  <si>
    <t>It's All Gone Pete Tong</t>
  </si>
  <si>
    <t>The Distinguished Gentleman</t>
  </si>
  <si>
    <t>MouseHunt</t>
  </si>
  <si>
    <t>North Dallas Forty</t>
  </si>
  <si>
    <t>Mimic</t>
  </si>
  <si>
    <t>Super Mario Bros.</t>
  </si>
  <si>
    <t>The Judge</t>
  </si>
  <si>
    <t>The Terminator</t>
  </si>
  <si>
    <t>The Derby Stallion</t>
  </si>
  <si>
    <t>Glee: The Concert Movie</t>
  </si>
  <si>
    <t>The Wedding Banquet</t>
  </si>
  <si>
    <t>RRRrrrr!!!</t>
  </si>
  <si>
    <t>Baby's Day Out</t>
  </si>
  <si>
    <t>ro</t>
  </si>
  <si>
    <t>Line Walker</t>
  </si>
  <si>
    <t>vi</t>
  </si>
  <si>
    <t>Journey from the Fall</t>
  </si>
  <si>
    <t>The Bourne Legacy</t>
  </si>
  <si>
    <t>Across to Singapore</t>
  </si>
  <si>
    <t>Furious 7</t>
  </si>
  <si>
    <t>['en', 'de', 'yi']</t>
  </si>
  <si>
    <t>Blazing Saddles</t>
  </si>
  <si>
    <t>The Kid</t>
  </si>
  <si>
    <t>['ja', 'th', 'en']</t>
  </si>
  <si>
    <t>The Bridge on the River Kwai</t>
  </si>
  <si>
    <t>['en', 'fr', 'so']</t>
  </si>
  <si>
    <t>Desert Flower</t>
  </si>
  <si>
    <t>Tum Bin</t>
  </si>
  <si>
    <t>Ski Patrol</t>
  </si>
  <si>
    <t>The Unborn</t>
  </si>
  <si>
    <t>Ultimate Avengers 2</t>
  </si>
  <si>
    <t>Three Wishes</t>
  </si>
  <si>
    <t>The Last Godfather</t>
  </si>
  <si>
    <t>Jumanji</t>
  </si>
  <si>
    <t>['en', 'hu', 'ru']</t>
  </si>
  <si>
    <t>From Hell</t>
  </si>
  <si>
    <t>Filth</t>
  </si>
  <si>
    <t>Forever Fever</t>
  </si>
  <si>
    <t>Sabotage</t>
  </si>
  <si>
    <t>Groundhog Day</t>
  </si>
  <si>
    <t>Billy Elliot</t>
  </si>
  <si>
    <t>['fr', 'gd', 'en']</t>
  </si>
  <si>
    <t>The Illusionist</t>
  </si>
  <si>
    <t>['sv', 'en', 'fr']</t>
  </si>
  <si>
    <t>Personal Shopper</t>
  </si>
  <si>
    <t>Logan</t>
  </si>
  <si>
    <t>What's Eating Gilbert Grape</t>
  </si>
  <si>
    <t>Alien</t>
  </si>
  <si>
    <t>The Birds</t>
  </si>
  <si>
    <t>Nighthawks</t>
  </si>
  <si>
    <t>pl</t>
  </si>
  <si>
    <t>['pl']</t>
  </si>
  <si>
    <t>Ida</t>
  </si>
  <si>
    <t>Smoke</t>
  </si>
  <si>
    <t>hu</t>
  </si>
  <si>
    <t>Win Win</t>
  </si>
  <si>
    <t>['de', 'es', 'en']</t>
  </si>
  <si>
    <t>Youth</t>
  </si>
  <si>
    <t>['en', 'so']</t>
  </si>
  <si>
    <t>Captain Phillips</t>
  </si>
  <si>
    <t>Psycho II</t>
  </si>
  <si>
    <t>['sv', 'it', 'fr']</t>
  </si>
  <si>
    <t>The Girl Who Played with Fire</t>
  </si>
  <si>
    <t>Ringmaster</t>
  </si>
  <si>
    <t>A Lot Like Love</t>
  </si>
  <si>
    <t>Quiet City</t>
  </si>
  <si>
    <t>The Treasure of the Sierra Madre</t>
  </si>
  <si>
    <t>['en', 'lo']</t>
  </si>
  <si>
    <t>Air America</t>
  </si>
  <si>
    <t>Let the Right One In</t>
  </si>
  <si>
    <t>Miami Vice</t>
  </si>
  <si>
    <t>Renoir</t>
  </si>
  <si>
    <t>Terminator 3: Rise of the Machines</t>
  </si>
  <si>
    <t>Remo Williams: The Adventure Begins...</t>
  </si>
  <si>
    <t>CJ7</t>
  </si>
  <si>
    <t>Ryaba, My Chicken</t>
  </si>
  <si>
    <t>Traffic</t>
  </si>
  <si>
    <t>Star Wars: Episode II - Attack of the Clones</t>
  </si>
  <si>
    <t>Sky. Plane. Girl.</t>
  </si>
  <si>
    <t>Boy Culture</t>
  </si>
  <si>
    <t>Sid &amp; Nancy</t>
  </si>
  <si>
    <t>My Name Is Bruce</t>
  </si>
  <si>
    <t>The Fall of the Roman Empire</t>
  </si>
  <si>
    <t>Leatherface: Texas Chainsaw Massacre III</t>
  </si>
  <si>
    <t>Lionheart</t>
  </si>
  <si>
    <t>Always - Sunset on Third Street</t>
  </si>
  <si>
    <t>Murder by Numbers</t>
  </si>
  <si>
    <t>2 Days in Paris</t>
  </si>
  <si>
    <t>Runaway Bride</t>
  </si>
  <si>
    <t>The Best Movie 3-DE</t>
  </si>
  <si>
    <t>Last Tango in Paris</t>
  </si>
  <si>
    <t>Veteran</t>
  </si>
  <si>
    <t>Phantasm II</t>
  </si>
  <si>
    <t>Righteous Kill</t>
  </si>
  <si>
    <t>['en', 'sr', 'es']</t>
  </si>
  <si>
    <t>Assault on Precinct 13</t>
  </si>
  <si>
    <t>['en', 'es', 'it', 'fr', 'de']</t>
  </si>
  <si>
    <t>Quantum of Solace</t>
  </si>
  <si>
    <t>Pompeii</t>
  </si>
  <si>
    <t>Post Grad</t>
  </si>
  <si>
    <t>Uncommon Valor</t>
  </si>
  <si>
    <t>['da']</t>
  </si>
  <si>
    <t>The One and Only</t>
  </si>
  <si>
    <t>Undiscovered</t>
  </si>
  <si>
    <t>Kickboxer</t>
  </si>
  <si>
    <t>['nl', 'en', 'de']</t>
  </si>
  <si>
    <t>Winter in Wartime</t>
  </si>
  <si>
    <t>My Fair Lady</t>
  </si>
  <si>
    <t>Ayan</t>
  </si>
  <si>
    <t>Grandma's Boy</t>
  </si>
  <si>
    <t>Urban Legend</t>
  </si>
  <si>
    <t>Urban Legends: Final Cut</t>
  </si>
  <si>
    <t>Paid in Full</t>
  </si>
  <si>
    <t>Eddie Murphy Raw</t>
  </si>
  <si>
    <t>The Edge of Seventeen</t>
  </si>
  <si>
    <t>['en', 'hi', 'de', 'bo']</t>
  </si>
  <si>
    <t>The Darjeeling Limited</t>
  </si>
  <si>
    <t>TRON: Legacy</t>
  </si>
  <si>
    <t>One Hundred Steps</t>
  </si>
  <si>
    <t>['en', 'cn']</t>
  </si>
  <si>
    <t>Initial D</t>
  </si>
  <si>
    <t>Katy Perry: Part of Me</t>
  </si>
  <si>
    <t>The Hand</t>
  </si>
  <si>
    <t>Captain America: The Winter Soldier</t>
  </si>
  <si>
    <t>Herbie Fully Loaded</t>
  </si>
  <si>
    <t>Unknown</t>
  </si>
  <si>
    <t>Scooby-Doo 2: Monsters Unleashed</t>
  </si>
  <si>
    <t>Nerve</t>
  </si>
  <si>
    <t>['ar', 'en', 'th']</t>
  </si>
  <si>
    <t>The Mummy</t>
  </si>
  <si>
    <t>The Guardian</t>
  </si>
  <si>
    <t>The Martian</t>
  </si>
  <si>
    <t>Airport</t>
  </si>
  <si>
    <t>A Rage in Harlem</t>
  </si>
  <si>
    <t>Ghostbusters II</t>
  </si>
  <si>
    <t>The Unbearable Lightness of Being</t>
  </si>
  <si>
    <t>Young Detective Dee: Rise of the Sea Dragon</t>
  </si>
  <si>
    <t>Looney Tunes: Back in Action</t>
  </si>
  <si>
    <t>Party Monster</t>
  </si>
  <si>
    <t>This Is Where I Leave You</t>
  </si>
  <si>
    <t>American Hustle</t>
  </si>
  <si>
    <t>X-Men: The Last Stand</t>
  </si>
  <si>
    <t>Stella</t>
  </si>
  <si>
    <t>The Great Waldo Pepper</t>
  </si>
  <si>
    <t>Space Pirate Captain Harlock</t>
  </si>
  <si>
    <t>Live Flesh</t>
  </si>
  <si>
    <t>The Artist</t>
  </si>
  <si>
    <t>Freeheld</t>
  </si>
  <si>
    <t>Show Boat</t>
  </si>
  <si>
    <t>['ar', 'en', 'fr', 'it', 'la']</t>
  </si>
  <si>
    <t>Brideshead Revisited</t>
  </si>
  <si>
    <t>Apartment 18</t>
  </si>
  <si>
    <t>All About Steve</t>
  </si>
  <si>
    <t>Pink Flamingos</t>
  </si>
  <si>
    <t>The Adventures of Mark Twain</t>
  </si>
  <si>
    <t>The Fly</t>
  </si>
  <si>
    <t>Good Night, and Good Luck.</t>
  </si>
  <si>
    <t>Flashback</t>
  </si>
  <si>
    <t>10,000 BC</t>
  </si>
  <si>
    <t>Get Smart</t>
  </si>
  <si>
    <t>['fi', 'sv']</t>
  </si>
  <si>
    <t>Beyond</t>
  </si>
  <si>
    <t>Harry and the Hendersons</t>
  </si>
  <si>
    <t>A Kiss Before Dying</t>
  </si>
  <si>
    <t>The Double</t>
  </si>
  <si>
    <t>Tooth Fairy</t>
  </si>
  <si>
    <t>A View to a Kill</t>
  </si>
  <si>
    <t>['is', 'en', 'ru', 'fr']</t>
  </si>
  <si>
    <t>The Golden Compass</t>
  </si>
  <si>
    <t>['cn', 'zh', 'es', 'wo']</t>
  </si>
  <si>
    <t>Biutiful</t>
  </si>
  <si>
    <t>A Home at the End of the World</t>
  </si>
  <si>
    <t>Gods and Generals</t>
  </si>
  <si>
    <t>Jackie Brown</t>
  </si>
  <si>
    <t>African Cats</t>
  </si>
  <si>
    <t>Project Almanac</t>
  </si>
  <si>
    <t>Paranormal Activity: The Marked Ones</t>
  </si>
  <si>
    <t>Cleopatra</t>
  </si>
  <si>
    <t>OPA!</t>
  </si>
  <si>
    <t>Sex and the City</t>
  </si>
  <si>
    <t>['el', 'en', 'it']</t>
  </si>
  <si>
    <t>For Your Eyes Only</t>
  </si>
  <si>
    <t>['en', 'ta', 'hi']</t>
  </si>
  <si>
    <t>Enthiran</t>
  </si>
  <si>
    <t>Final Destination 3</t>
  </si>
  <si>
    <t>Third Person</t>
  </si>
  <si>
    <t>Eyes Wide Shut</t>
  </si>
  <si>
    <t>Something to Talk About</t>
  </si>
  <si>
    <t>The Odd Life of Timothy Green</t>
  </si>
  <si>
    <t>Evan Almighty</t>
  </si>
  <si>
    <t>The Flintstones in Viva Rock Vegas</t>
  </si>
  <si>
    <t>Blended</t>
  </si>
  <si>
    <t>Blues Brothers 2000</t>
  </si>
  <si>
    <t>Don't Tell Mom the Babysitter's Dead</t>
  </si>
  <si>
    <t>Appaloosa</t>
  </si>
  <si>
    <t>Missing in Action</t>
  </si>
  <si>
    <t>Virtuosity</t>
  </si>
  <si>
    <t>['en', 'he', 'hu']</t>
  </si>
  <si>
    <t>The Whole Ten Yards</t>
  </si>
  <si>
    <t>Omen III: The Final Conflict</t>
  </si>
  <si>
    <t>The Ballad of Jack and Rose</t>
  </si>
  <si>
    <t>Frances Ha</t>
  </si>
  <si>
    <t>Mao's Last Dancer</t>
  </si>
  <si>
    <t>Paris Can Wait</t>
  </si>
  <si>
    <t>Max Payne</t>
  </si>
  <si>
    <t>Sex and Lucia</t>
  </si>
  <si>
    <t>Dressed to Kill</t>
  </si>
  <si>
    <t>['en', 'fr', 'vi']</t>
  </si>
  <si>
    <t>When a Man Loves a Woman</t>
  </si>
  <si>
    <t>A Few Good Men</t>
  </si>
  <si>
    <t>Five Graves to Cairo</t>
  </si>
  <si>
    <t>Rocky V</t>
  </si>
  <si>
    <t>Search and Destroy</t>
  </si>
  <si>
    <t>Bikini Spring Break</t>
  </si>
  <si>
    <t>The Cider House Rules</t>
  </si>
  <si>
    <t>Glory Road</t>
  </si>
  <si>
    <t>Working Girl</t>
  </si>
  <si>
    <t>Runaway Train</t>
  </si>
  <si>
    <t>The Cotton Club</t>
  </si>
  <si>
    <t>['en', 'af', 'es']</t>
  </si>
  <si>
    <t>Safe House</t>
  </si>
  <si>
    <t>['fi', 'en']</t>
  </si>
  <si>
    <t>Big Game</t>
  </si>
  <si>
    <t>Thief of Hearts</t>
  </si>
  <si>
    <t>The Wolverine</t>
  </si>
  <si>
    <t>Videodrome</t>
  </si>
  <si>
    <t>Breaking Away</t>
  </si>
  <si>
    <t>Chapiteau-Show</t>
  </si>
  <si>
    <t>The Finest Hours</t>
  </si>
  <si>
    <t>The Art of War</t>
  </si>
  <si>
    <t>['zh', 'ja', 'cn']</t>
  </si>
  <si>
    <t>Ip Man</t>
  </si>
  <si>
    <t>Jeff, Who Lives at Home</t>
  </si>
  <si>
    <t>The Program</t>
  </si>
  <si>
    <t>Superman II</t>
  </si>
  <si>
    <t>['et', 'en', 'ko']</t>
  </si>
  <si>
    <t>Yes Man</t>
  </si>
  <si>
    <t>['ro', 'tr']</t>
  </si>
  <si>
    <t>Aferim!</t>
  </si>
  <si>
    <t>The Karate Kid</t>
  </si>
  <si>
    <t>Kal Ho Naa Ho</t>
  </si>
  <si>
    <t>Married to the Mob</t>
  </si>
  <si>
    <t>Sarkar</t>
  </si>
  <si>
    <t>Halloween 4: The Return of Michael Myers</t>
  </si>
  <si>
    <t>Switchback</t>
  </si>
  <si>
    <t>Aadukalam</t>
  </si>
  <si>
    <t>Batman: Assault on Arkham</t>
  </si>
  <si>
    <t>Last Man Standing</t>
  </si>
  <si>
    <t>['de', 'en', 'fr', 'it']</t>
  </si>
  <si>
    <t>Spy</t>
  </si>
  <si>
    <t>13 Hours: The Secret Soldiers of Benghazi</t>
  </si>
  <si>
    <t>Picture Perfect</t>
  </si>
  <si>
    <t>Intolerable Cruelty</t>
  </si>
  <si>
    <t>Dark City</t>
  </si>
  <si>
    <t>Kickboxer 2:  The Road Back</t>
  </si>
  <si>
    <t>Jeepers Creepers</t>
  </si>
  <si>
    <t>Species II</t>
  </si>
  <si>
    <t>The Invasion</t>
  </si>
  <si>
    <t>Empire</t>
  </si>
  <si>
    <t>Balto</t>
  </si>
  <si>
    <t>Queen Christina</t>
  </si>
  <si>
    <t>Antikiller</t>
  </si>
  <si>
    <t>Cheetah</t>
  </si>
  <si>
    <t>Star Trek V: The Final Frontier</t>
  </si>
  <si>
    <t>Scary Movie 2</t>
  </si>
  <si>
    <t>The Wolf of Wall Street</t>
  </si>
  <si>
    <t>The Bounty Hunter</t>
  </si>
  <si>
    <t>The Shawshank Redemption</t>
  </si>
  <si>
    <t>Promised Land</t>
  </si>
  <si>
    <t>Guardians of the Galaxy</t>
  </si>
  <si>
    <t>License to Wed</t>
  </si>
  <si>
    <t>Feast of Love</t>
  </si>
  <si>
    <t>Man on a Ledge</t>
  </si>
  <si>
    <t>Coffee and Cigarettes</t>
  </si>
  <si>
    <t>Crank: High Voltage</t>
  </si>
  <si>
    <t>Look Who's Back</t>
  </si>
  <si>
    <t>American Ninja</t>
  </si>
  <si>
    <t>Happy Days</t>
  </si>
  <si>
    <t>Raging Bull</t>
  </si>
  <si>
    <t>Child's Play 2</t>
  </si>
  <si>
    <t>The Rocky Horror Picture Show</t>
  </si>
  <si>
    <t>Alexander's Ragtime Band</t>
  </si>
  <si>
    <t>Alpha Dog</t>
  </si>
  <si>
    <t>Phenomenon</t>
  </si>
  <si>
    <t>King Kong</t>
  </si>
  <si>
    <t>Apollo 13</t>
  </si>
  <si>
    <t>ml</t>
  </si>
  <si>
    <t>['ml']</t>
  </si>
  <si>
    <t>Grandmaster</t>
  </si>
  <si>
    <t>Wall Street</t>
  </si>
  <si>
    <t>Possession</t>
  </si>
  <si>
    <t>['ar', 'en', 'fr', 'ro']</t>
  </si>
  <si>
    <t>The Visitor</t>
  </si>
  <si>
    <t>['en', 'es', 'ja']</t>
  </si>
  <si>
    <t>Resident Evil: Afterlife</t>
  </si>
  <si>
    <t>New in Town</t>
  </si>
  <si>
    <t>The Adventures of Tintin</t>
  </si>
  <si>
    <t>['en', 'vi', 'fr']</t>
  </si>
  <si>
    <t>We Were Soldiers</t>
  </si>
  <si>
    <t>A Guy Named Joe</t>
  </si>
  <si>
    <t>Prom</t>
  </si>
  <si>
    <t>The Last Unicorn</t>
  </si>
  <si>
    <t>['en', 'ru', 'fr']</t>
  </si>
  <si>
    <t>Anastasia</t>
  </si>
  <si>
    <t>The Warriors</t>
  </si>
  <si>
    <t>The Field</t>
  </si>
  <si>
    <t>['cn', 'zh', 'th']</t>
  </si>
  <si>
    <t>Monster Hunt</t>
  </si>
  <si>
    <t>['cs', 'en', 'sr']</t>
  </si>
  <si>
    <t>Cat People</t>
  </si>
  <si>
    <t>The Mist</t>
  </si>
  <si>
    <t>Wedding Crashers</t>
  </si>
  <si>
    <t>The Smurfs 2</t>
  </si>
  <si>
    <t>The Fifth Estate</t>
  </si>
  <si>
    <t>Untraceable</t>
  </si>
  <si>
    <t>Scream 3</t>
  </si>
  <si>
    <t>['en', 'ru', 'de', 'it']</t>
  </si>
  <si>
    <t>The Bourne Supremacy</t>
  </si>
  <si>
    <t>Cedar Rapids</t>
  </si>
  <si>
    <t>The Interview</t>
  </si>
  <si>
    <t>Amores perros</t>
  </si>
  <si>
    <t>Fantastic Mr. Fox</t>
  </si>
  <si>
    <t>Godzilla 1985</t>
  </si>
  <si>
    <t>The Pink Panther</t>
  </si>
  <si>
    <t>Leviathan</t>
  </si>
  <si>
    <t>The Black Dahlia</t>
  </si>
  <si>
    <t>I'm Staying</t>
  </si>
  <si>
    <t>Company Business</t>
  </si>
  <si>
    <t>Angel Heart</t>
  </si>
  <si>
    <t>Once Upon a Time in Mexico</t>
  </si>
  <si>
    <t>Major League</t>
  </si>
  <si>
    <t>Full Frontal</t>
  </si>
  <si>
    <t>A Man Who Was Superman</t>
  </si>
  <si>
    <t>The Hitcher</t>
  </si>
  <si>
    <t>The Mirror Crack'd</t>
  </si>
  <si>
    <t>The Three Burials of Melquiades Estrada</t>
  </si>
  <si>
    <t>Oculus</t>
  </si>
  <si>
    <t>3 Godfathers</t>
  </si>
  <si>
    <t>Exit Wounds</t>
  </si>
  <si>
    <t>A Thousand Words</t>
  </si>
  <si>
    <t>The Last Legion</t>
  </si>
  <si>
    <t>A Simple Life</t>
  </si>
  <si>
    <t>Pirates of the Caribbean: The Curse of the Black Pearl</t>
  </si>
  <si>
    <t>Band of Outsiders</t>
  </si>
  <si>
    <t>Friday the 13th</t>
  </si>
  <si>
    <t>The Best Offer</t>
  </si>
  <si>
    <t>Snow Flower and the Secret Fan</t>
  </si>
  <si>
    <t>['en', 'uk']</t>
  </si>
  <si>
    <t>Don't Breathe</t>
  </si>
  <si>
    <t>Ace Ventura: Pet Detective</t>
  </si>
  <si>
    <t>Fido</t>
  </si>
  <si>
    <t>Stagecoach</t>
  </si>
  <si>
    <t>Battle in Seattle</t>
  </si>
  <si>
    <t>The Ring Two</t>
  </si>
  <si>
    <t>Mishima: A Life in Four Chapters</t>
  </si>
  <si>
    <t>['ml', 'ta']</t>
  </si>
  <si>
    <t>Vinnaithaandi Varuvaayaa</t>
  </si>
  <si>
    <t>The World Is Not Enough</t>
  </si>
  <si>
    <t>The Man without a Face</t>
  </si>
  <si>
    <t>Logan's Run</t>
  </si>
  <si>
    <t>Killing Them Softly</t>
  </si>
  <si>
    <t>Eraser</t>
  </si>
  <si>
    <t>The Birdcage</t>
  </si>
  <si>
    <t>Moonlight Mile</t>
  </si>
  <si>
    <t>Downtown</t>
  </si>
  <si>
    <t>Spartacus</t>
  </si>
  <si>
    <t>Olympus Has Fallen</t>
  </si>
  <si>
    <t>Broken Flowers</t>
  </si>
  <si>
    <t>Mike and Dave Need Wedding Dates</t>
  </si>
  <si>
    <t>Speed 2: Cruise Control</t>
  </si>
  <si>
    <t>Guardians of the Galaxy Vol. 2</t>
  </si>
  <si>
    <t>Cats &amp; Dogs</t>
  </si>
  <si>
    <t>The Last Temptation of Christ</t>
  </si>
  <si>
    <t>Scary Movie 5</t>
  </si>
  <si>
    <t>About a Boy</t>
  </si>
  <si>
    <t>['en', 'ru', 'sr']</t>
  </si>
  <si>
    <t>Hitman</t>
  </si>
  <si>
    <t>The Warrior's Way</t>
  </si>
  <si>
    <t>Van Helsing</t>
  </si>
  <si>
    <t>Pirates of the Caribbean: On Stranger Tides</t>
  </si>
  <si>
    <t>Police Academy 6: City Under Siege</t>
  </si>
  <si>
    <t>Conquest of the Planet of the Apes</t>
  </si>
  <si>
    <t>Gangster Squad</t>
  </si>
  <si>
    <t>['af', 'en', 'zu']</t>
  </si>
  <si>
    <t>Catch a Fire</t>
  </si>
  <si>
    <t>Sicario</t>
  </si>
  <si>
    <t>The Magnificent Seven</t>
  </si>
  <si>
    <t>The Last Exorcism Part II</t>
  </si>
  <si>
    <t>License to Drive</t>
  </si>
  <si>
    <t>Rosemary's Baby</t>
  </si>
  <si>
    <t>['en', 'hi', 'de']</t>
  </si>
  <si>
    <t>The Accidental Husband</t>
  </si>
  <si>
    <t>Big Momma's House 2</t>
  </si>
  <si>
    <t>Mechenosets</t>
  </si>
  <si>
    <t>['da', 'en', 'fr', 'de', 'es']</t>
  </si>
  <si>
    <t>The Pagemaster</t>
  </si>
  <si>
    <t>Reno 911!: Miami</t>
  </si>
  <si>
    <t>Supersonic Man</t>
  </si>
  <si>
    <t>Hitler's Kaput!</t>
  </si>
  <si>
    <t>Vampire in Brooklyn</t>
  </si>
  <si>
    <t>Dreamcatcher</t>
  </si>
  <si>
    <t>Stand by Me</t>
  </si>
  <si>
    <t>['en', 'is', 'pt', 'fr', 'tl', 'de', 'it']</t>
  </si>
  <si>
    <t>The Life Aquatic with Steve Zissou</t>
  </si>
  <si>
    <t>Bend It Like Beckham</t>
  </si>
  <si>
    <t>Regression</t>
  </si>
  <si>
    <t>Gremlins</t>
  </si>
  <si>
    <t>Higher Learning</t>
  </si>
  <si>
    <t>Texas Chainsaw Massacre: The Next Generation</t>
  </si>
  <si>
    <t>Joy</t>
  </si>
  <si>
    <t>The Loft</t>
  </si>
  <si>
    <t>Chain Reaction</t>
  </si>
  <si>
    <t>The Hangover Part III</t>
  </si>
  <si>
    <t>Mistress America</t>
  </si>
  <si>
    <t>House of Wax</t>
  </si>
  <si>
    <t>The Lobster</t>
  </si>
  <si>
    <t>['en', 'fi']</t>
  </si>
  <si>
    <t>Star Trek IV: The Voyage Home</t>
  </si>
  <si>
    <t>Welcome Mr. President!</t>
  </si>
  <si>
    <t>A Moment of Innocence</t>
  </si>
  <si>
    <t>Masters of the Universe</t>
  </si>
  <si>
    <t>['it', 'fr', 'es', 'en', 'ca', 'da', 'de']</t>
  </si>
  <si>
    <t>The Spanish Apartment</t>
  </si>
  <si>
    <t>Crossroads</t>
  </si>
  <si>
    <t>21 Grams</t>
  </si>
  <si>
    <t>The Last Castle</t>
  </si>
  <si>
    <t>Mystic River</t>
  </si>
  <si>
    <t>Police Academy 3: Back in Training</t>
  </si>
  <si>
    <t>Hart's War</t>
  </si>
  <si>
    <t>Admission</t>
  </si>
  <si>
    <t>1492: Conquest of Paradise</t>
  </si>
  <si>
    <t>The Heart is Deceitful Above All Things</t>
  </si>
  <si>
    <t>The Limey</t>
  </si>
  <si>
    <t>Zero Effect</t>
  </si>
  <si>
    <t>The Silver Chalice</t>
  </si>
  <si>
    <t>Charlie St. Cloud</t>
  </si>
  <si>
    <t>['cn', 'en', 'zh', 'th']</t>
  </si>
  <si>
    <t>Ip Man 3</t>
  </si>
  <si>
    <t>Appleseed</t>
  </si>
  <si>
    <t>Money Monster</t>
  </si>
  <si>
    <t>The Train</t>
  </si>
  <si>
    <t>Kidnapping, Caucasian Style</t>
  </si>
  <si>
    <t>She's the Man</t>
  </si>
  <si>
    <t>Batman Returns</t>
  </si>
  <si>
    <t>Storks</t>
  </si>
  <si>
    <t>Cirque du Freak: The Vampire's Assistant</t>
  </si>
  <si>
    <t>['en', 'fa', 'es', 'zh', 'ko']</t>
  </si>
  <si>
    <t>Crash</t>
  </si>
  <si>
    <t>Simon Birch</t>
  </si>
  <si>
    <t>Total Recall</t>
  </si>
  <si>
    <t>Delta Force 2: The Colombian Connection</t>
  </si>
  <si>
    <t>Pirates of the Caribbean: At World's End</t>
  </si>
  <si>
    <t>The Valet</t>
  </si>
  <si>
    <t>Love Story</t>
  </si>
  <si>
    <t>Lockout</t>
  </si>
  <si>
    <t>All About My Mother</t>
  </si>
  <si>
    <t>Black Snake Moan</t>
  </si>
  <si>
    <t>Life As We Know It</t>
  </si>
  <si>
    <t>Anomalisa</t>
  </si>
  <si>
    <t>A Scanner Darkly</t>
  </si>
  <si>
    <t>Fish Tank</t>
  </si>
  <si>
    <t>['fr', 'en', 'de']</t>
  </si>
  <si>
    <t>Bottle Shock</t>
  </si>
  <si>
    <t>['en', 'fr', 'ru', 'vi']</t>
  </si>
  <si>
    <t>The Deer Hunter</t>
  </si>
  <si>
    <t>She's All That</t>
  </si>
  <si>
    <t>bn</t>
  </si>
  <si>
    <t>['bn']</t>
  </si>
  <si>
    <t>Pather Panchali</t>
  </si>
  <si>
    <t>Gentleman's Agreement</t>
  </si>
  <si>
    <t>20,000 Leagues Under the Sea</t>
  </si>
  <si>
    <t>Fast &amp; Furious</t>
  </si>
  <si>
    <t>Frida</t>
  </si>
  <si>
    <t>Out of Bounds</t>
  </si>
  <si>
    <t>The Valley of Decision</t>
  </si>
  <si>
    <t>The Midnight Meat Train</t>
  </si>
  <si>
    <t>Boys on the Side</t>
  </si>
  <si>
    <t>Cop Out</t>
  </si>
  <si>
    <t>Princess Kaiulani</t>
  </si>
  <si>
    <t>Birdy</t>
  </si>
  <si>
    <t>['pt', 'en', 'fr', 'ja']</t>
  </si>
  <si>
    <t>Senna</t>
  </si>
  <si>
    <t>Sankofa</t>
  </si>
  <si>
    <t>Stanley &amp; Iris</t>
  </si>
  <si>
    <t>Dhoom 3</t>
  </si>
  <si>
    <t>I Spit on Your Grave</t>
  </si>
  <si>
    <t>['ja', 'en', 'fr', 'gd', 'de']</t>
  </si>
  <si>
    <t>Zero Dark Thirty</t>
  </si>
  <si>
    <t>Sea of Love</t>
  </si>
  <si>
    <t>Match Point</t>
  </si>
  <si>
    <t>The Girl Next Door</t>
  </si>
  <si>
    <t>Don't Think Twice</t>
  </si>
  <si>
    <t>Machete</t>
  </si>
  <si>
    <t>Resident Evil</t>
  </si>
  <si>
    <t>The Great Debaters</t>
  </si>
  <si>
    <t>The Amityville Horror</t>
  </si>
  <si>
    <t>Welcome to the Sticks</t>
  </si>
  <si>
    <t>Capote</t>
  </si>
  <si>
    <t>Judge Dredd</t>
  </si>
  <si>
    <t>The Mighty Quinn</t>
  </si>
  <si>
    <t>Broken City</t>
  </si>
  <si>
    <t>Twins</t>
  </si>
  <si>
    <t>Aasai</t>
  </si>
  <si>
    <t>What Women Want</t>
  </si>
  <si>
    <t>Madea Goes to Jail</t>
  </si>
  <si>
    <t>['en', 'pt', 'ps', 'ru', 'ur']</t>
  </si>
  <si>
    <t>The Kite Runner</t>
  </si>
  <si>
    <t>American Pie 2</t>
  </si>
  <si>
    <t>Mean Streets</t>
  </si>
  <si>
    <t>Before the Fall</t>
  </si>
  <si>
    <t>The Girlfriend Experience</t>
  </si>
  <si>
    <t>The Player</t>
  </si>
  <si>
    <t>London Has Fallen</t>
  </si>
  <si>
    <t>My Blueberry Nights</t>
  </si>
  <si>
    <t>['de', 'no', 'en']</t>
  </si>
  <si>
    <t>Dead Snow 2: Red vs. Dead</t>
  </si>
  <si>
    <t>The Adventures of Pluto Nash</t>
  </si>
  <si>
    <t>Daddy's Little Girls</t>
  </si>
  <si>
    <t>My Giant</t>
  </si>
  <si>
    <t>Pee-wee's Big Adventure</t>
  </si>
  <si>
    <t>Nitro Circus: The Movie</t>
  </si>
  <si>
    <t>Tales from Earthsea</t>
  </si>
  <si>
    <t>Tower Heist</t>
  </si>
  <si>
    <t>Bombay Velvet</t>
  </si>
  <si>
    <t>The Duelist</t>
  </si>
  <si>
    <t>Old School</t>
  </si>
  <si>
    <t>Steel</t>
  </si>
  <si>
    <t>The Circle</t>
  </si>
  <si>
    <t>The Secret Life of Walter Mitty</t>
  </si>
  <si>
    <t>Horton Hears a Who!</t>
  </si>
  <si>
    <t>The Truman Show</t>
  </si>
  <si>
    <t>This Is England</t>
  </si>
  <si>
    <t>It Doesn't Hurt Me</t>
  </si>
  <si>
    <t>Papillon</t>
  </si>
  <si>
    <t>Robin Hood: Prince of Thieves</t>
  </si>
  <si>
    <t>Evangelion: 2.0 You Can (Not) Advance</t>
  </si>
  <si>
    <t>Losin' It</t>
  </si>
  <si>
    <t>The Rapture</t>
  </si>
  <si>
    <t>A Clockwork Orange</t>
  </si>
  <si>
    <t>Max &amp; Leon</t>
  </si>
  <si>
    <t>Baby Mama</t>
  </si>
  <si>
    <t>Capturing the Friedmans</t>
  </si>
  <si>
    <t>The Iron Lady</t>
  </si>
  <si>
    <t>Wish I Was Here</t>
  </si>
  <si>
    <t>The Great Outdoors</t>
  </si>
  <si>
    <t>The Fisher King</t>
  </si>
  <si>
    <t>Hello, Dolly!</t>
  </si>
  <si>
    <t>The To Do List</t>
  </si>
  <si>
    <t>ATL</t>
  </si>
  <si>
    <t>['en', 'fr', 'es', 'eu']</t>
  </si>
  <si>
    <t>Titanic</t>
  </si>
  <si>
    <t>Transformers: Dark of the Moon</t>
  </si>
  <si>
    <t>Cold Mountain</t>
  </si>
  <si>
    <t>Deadpool</t>
  </si>
  <si>
    <t>Beetlejuice</t>
  </si>
  <si>
    <t>Alex Cross</t>
  </si>
  <si>
    <t>['en', 'ko', 'zh']</t>
  </si>
  <si>
    <t>Late Autumn</t>
  </si>
  <si>
    <t>My Week with Marilyn</t>
  </si>
  <si>
    <t>You Only Live Twice</t>
  </si>
  <si>
    <t>Kung Fu Dunk</t>
  </si>
  <si>
    <t>Smokey and the Bandit II</t>
  </si>
  <si>
    <t>Something Wild</t>
  </si>
  <si>
    <t>Fight Club</t>
  </si>
  <si>
    <t>Cinderfella</t>
  </si>
  <si>
    <t>The Frighteners</t>
  </si>
  <si>
    <t>Recep ?vedik</t>
  </si>
  <si>
    <t>Desert Hearts</t>
  </si>
  <si>
    <t>Flyboys</t>
  </si>
  <si>
    <t>How to Eat Fried Worms</t>
  </si>
  <si>
    <t>The Longest Day</t>
  </si>
  <si>
    <t>Hidden Figures</t>
  </si>
  <si>
    <t>Gardens of Stone</t>
  </si>
  <si>
    <t>['de', 'fr', 'la', 'ar', 'el', 'en']</t>
  </si>
  <si>
    <t>The Exorcist</t>
  </si>
  <si>
    <t>Accepted</t>
  </si>
  <si>
    <t>['en', 'si']</t>
  </si>
  <si>
    <t>Indiana Jones and the Temple of Doom</t>
  </si>
  <si>
    <t>Earthquake</t>
  </si>
  <si>
    <t>Jodhaa Akbar</t>
  </si>
  <si>
    <t>Johnson Family Vacation</t>
  </si>
  <si>
    <t>American History X</t>
  </si>
  <si>
    <t>Hudson Hawk</t>
  </si>
  <si>
    <t>Man of Steel</t>
  </si>
  <si>
    <t>A Fine Mess</t>
  </si>
  <si>
    <t>['fr', 'es']</t>
  </si>
  <si>
    <t>Neruda</t>
  </si>
  <si>
    <t>Knockaround Guys</t>
  </si>
  <si>
    <t>Jack</t>
  </si>
  <si>
    <t>Into the Storm</t>
  </si>
  <si>
    <t>Labyrinth of Lies</t>
  </si>
  <si>
    <t>Shaun the Sheep Movie</t>
  </si>
  <si>
    <t>Internal Affairs</t>
  </si>
  <si>
    <t>Dreamgirls</t>
  </si>
  <si>
    <t>Wrath of the Titans</t>
  </si>
  <si>
    <t>House Calls</t>
  </si>
  <si>
    <t>Julie &amp; Julia</t>
  </si>
  <si>
    <t>About Time</t>
  </si>
  <si>
    <t>Norbit</t>
  </si>
  <si>
    <t>Jaane Tu... Ya Jaane Na</t>
  </si>
  <si>
    <t>Michael Clayton</t>
  </si>
  <si>
    <t>Faithful</t>
  </si>
  <si>
    <t>Van Wilder 2: The Rise of Taj</t>
  </si>
  <si>
    <t>Secretary</t>
  </si>
  <si>
    <t>Another Year</t>
  </si>
  <si>
    <t>Innerspace</t>
  </si>
  <si>
    <t>Thunderbolt and Lightfoot</t>
  </si>
  <si>
    <t>Ice Age: Dawn of the Dinosaurs</t>
  </si>
  <si>
    <t>['hr', 'en']</t>
  </si>
  <si>
    <t>My Sister's Keeper</t>
  </si>
  <si>
    <t>The End of Evangelion</t>
  </si>
  <si>
    <t>Khatta Meetha</t>
  </si>
  <si>
    <t>Thunderball</t>
  </si>
  <si>
    <t>The Twilight Samurai</t>
  </si>
  <si>
    <t>Spy Kids</t>
  </si>
  <si>
    <t>['pt', 'en', 'it']</t>
  </si>
  <si>
    <t>Eat Pray Love</t>
  </si>
  <si>
    <t>Ransom</t>
  </si>
  <si>
    <t>Labor Day</t>
  </si>
  <si>
    <t>Junior</t>
  </si>
  <si>
    <t>Starsky &amp; Hutch</t>
  </si>
  <si>
    <t>The Bonfire of the Vanities</t>
  </si>
  <si>
    <t>The Town</t>
  </si>
  <si>
    <t>Moonlight</t>
  </si>
  <si>
    <t>The Night We Never Met</t>
  </si>
  <si>
    <t>Run</t>
  </si>
  <si>
    <t>Men of Honor</t>
  </si>
  <si>
    <t>Fired Up!</t>
  </si>
  <si>
    <t>Interview with the Vampire</t>
  </si>
  <si>
    <t>Bliss</t>
  </si>
  <si>
    <t>The Electric Horseman</t>
  </si>
  <si>
    <t>Benny &amp; Joon</t>
  </si>
  <si>
    <t>Knock Knock</t>
  </si>
  <si>
    <t>Willy Wonka &amp; the Chocolate Factory</t>
  </si>
  <si>
    <t>Species</t>
  </si>
  <si>
    <t>Evita</t>
  </si>
  <si>
    <t>S. Darko</t>
  </si>
  <si>
    <t>['fr', 'tr']</t>
  </si>
  <si>
    <t>Monsieur Ibrahim</t>
  </si>
  <si>
    <t>The Sting II</t>
  </si>
  <si>
    <t>Amarkalam</t>
  </si>
  <si>
    <t>Deep Blue Sea</t>
  </si>
  <si>
    <t>Police Academy 4: Citizens on Patrol</t>
  </si>
  <si>
    <t>Overdose</t>
  </si>
  <si>
    <t>That Thing You Do!</t>
  </si>
  <si>
    <t>Tuck Everlasting</t>
  </si>
  <si>
    <t>55 Days at Peking</t>
  </si>
  <si>
    <t>The Conjuring 2</t>
  </si>
  <si>
    <t>The Legend I</t>
  </si>
  <si>
    <t>Dear Zindagi</t>
  </si>
  <si>
    <t>The Perfect Storm</t>
  </si>
  <si>
    <t>Hannah and Her Sisters</t>
  </si>
  <si>
    <t>Blood Work</t>
  </si>
  <si>
    <t>Lucky Number Slevin</t>
  </si>
  <si>
    <t>Night of the Comet</t>
  </si>
  <si>
    <t>Race to Witch Mountain</t>
  </si>
  <si>
    <t>The Twilight Saga: Eclipse</t>
  </si>
  <si>
    <t>The Pirates of Penzance</t>
  </si>
  <si>
    <t>Alien Nation</t>
  </si>
  <si>
    <t>Moby Dick</t>
  </si>
  <si>
    <t>Juno</t>
  </si>
  <si>
    <t>['cs', 'en', 'el', 'ru']</t>
  </si>
  <si>
    <t>15 Minutes</t>
  </si>
  <si>
    <t>Bounce</t>
  </si>
  <si>
    <t>['la', 'es', 'en']</t>
  </si>
  <si>
    <t>Ace in the Hole</t>
  </si>
  <si>
    <t>Dolphin Tale</t>
  </si>
  <si>
    <t>A Dirty Shame</t>
  </si>
  <si>
    <t>The Internship</t>
  </si>
  <si>
    <t>Ted</t>
  </si>
  <si>
    <t>Bee Season</t>
  </si>
  <si>
    <t>Before I Wake</t>
  </si>
  <si>
    <t>Epic</t>
  </si>
  <si>
    <t>['de', 'en', 'it', 'sw']</t>
  </si>
  <si>
    <t>The Constant Gardener</t>
  </si>
  <si>
    <t>Happy Times</t>
  </si>
  <si>
    <t>Midnight Special</t>
  </si>
  <si>
    <t>Dances with Wolves</t>
  </si>
  <si>
    <t>Take Me Home Tonight</t>
  </si>
  <si>
    <t>Aloha</t>
  </si>
  <si>
    <t>Peggy Sue Got Married</t>
  </si>
  <si>
    <t>The Arrival</t>
  </si>
  <si>
    <t>Collateral Damage</t>
  </si>
  <si>
    <t>More American Graffiti</t>
  </si>
  <si>
    <t>Ghosts of Mars</t>
  </si>
  <si>
    <t>The Good Dinosaur</t>
  </si>
  <si>
    <t>May</t>
  </si>
  <si>
    <t>Penguins of Madagascar</t>
  </si>
  <si>
    <t>Ace Ventura: When Nature Calls</t>
  </si>
  <si>
    <t>Blaze</t>
  </si>
  <si>
    <t>The Men Who Stare at Goats</t>
  </si>
  <si>
    <t>A Civil Action</t>
  </si>
  <si>
    <t>Cocktail</t>
  </si>
  <si>
    <t>The Next Three Days</t>
  </si>
  <si>
    <t>Elektra</t>
  </si>
  <si>
    <t>Once Upon a Time in China II</t>
  </si>
  <si>
    <t>Noah</t>
  </si>
  <si>
    <t>Speed Racer</t>
  </si>
  <si>
    <t>Scarlet Street</t>
  </si>
  <si>
    <t>Zombieland</t>
  </si>
  <si>
    <t>Diary of a Wimpy Kid: The Long Haul</t>
  </si>
  <si>
    <t>Home Run</t>
  </si>
  <si>
    <t>The Station Agent</t>
  </si>
  <si>
    <t>Wings of Desire</t>
  </si>
  <si>
    <t>['ja', 'en', 'it']</t>
  </si>
  <si>
    <t>Donnie Brasco</t>
  </si>
  <si>
    <t>Hooked on the Game 2. The Next Level</t>
  </si>
  <si>
    <t>['kw', 'en']</t>
  </si>
  <si>
    <t>Legends of the Fall</t>
  </si>
  <si>
    <t>My Soul to Take</t>
  </si>
  <si>
    <t>Hyde Park on Hudson</t>
  </si>
  <si>
    <t>National Lampoonâ€™s European Vacation</t>
  </si>
  <si>
    <t>Loverboy</t>
  </si>
  <si>
    <t>We Are from the Future 2</t>
  </si>
  <si>
    <t>The Ides of March</t>
  </si>
  <si>
    <t>['en', 'es', 'ko']</t>
  </si>
  <si>
    <t>Harsh Times</t>
  </si>
  <si>
    <t>['hr', 'en', 'fr', 'de', 'it', 'ko', 'pt', 'ru', 'es']</t>
  </si>
  <si>
    <t>Pina</t>
  </si>
  <si>
    <t>Wild Target</t>
  </si>
  <si>
    <t>The Hijack That Went South</t>
  </si>
  <si>
    <t>Howards End</t>
  </si>
  <si>
    <t>Bride of Chucky</t>
  </si>
  <si>
    <t>Blow Out</t>
  </si>
  <si>
    <t>The Equalizer</t>
  </si>
  <si>
    <t>['de', 'en', 'fr']</t>
  </si>
  <si>
    <t>Clouds of Sils Maria</t>
  </si>
  <si>
    <t>Their Finest</t>
  </si>
  <si>
    <t>['fr', 'pt']</t>
  </si>
  <si>
    <t>Asterix at the Olympic Games</t>
  </si>
  <si>
    <t>You Don't Mess with the Zohan</t>
  </si>
  <si>
    <t>['en', 'it', 'yi']</t>
  </si>
  <si>
    <t>Heavy Traffic</t>
  </si>
  <si>
    <t>Always</t>
  </si>
  <si>
    <t>Evil Dead II</t>
  </si>
  <si>
    <t>The Keep</t>
  </si>
  <si>
    <t>Sex and Zen</t>
  </si>
  <si>
    <t>Solaris</t>
  </si>
  <si>
    <t>The Outsiders</t>
  </si>
  <si>
    <t>Boyhood</t>
  </si>
  <si>
    <t>The Cowboys</t>
  </si>
  <si>
    <t>Waterloo</t>
  </si>
  <si>
    <t>The Kingdom</t>
  </si>
  <si>
    <t>['fr', 'it', 'ru', 'es', 'en']</t>
  </si>
  <si>
    <t>PrÃªt-Ã -Porter</t>
  </si>
  <si>
    <t>The Hobbit: An Unexpected Journey</t>
  </si>
  <si>
    <t>The Rocket: The Legend of Rocket Richard</t>
  </si>
  <si>
    <t>Domestic Disturbance</t>
  </si>
  <si>
    <t>Public Enemies</t>
  </si>
  <si>
    <t>The Eiger Sanction</t>
  </si>
  <si>
    <t>Collide</t>
  </si>
  <si>
    <t>Josh</t>
  </si>
  <si>
    <t>Pieta</t>
  </si>
  <si>
    <t>This Is 40</t>
  </si>
  <si>
    <t>The Kids Are All Right</t>
  </si>
  <si>
    <t>D.O.A.</t>
  </si>
  <si>
    <t>Basic</t>
  </si>
  <si>
    <t>['ar', 'en', 'zh']</t>
  </si>
  <si>
    <t>Patriots Day</t>
  </si>
  <si>
    <t>Star Trek III: The Search for Spock</t>
  </si>
  <si>
    <t>I Am Legend</t>
  </si>
  <si>
    <t>Magnum Force</t>
  </si>
  <si>
    <t>Get on Up</t>
  </si>
  <si>
    <t>The Glass House</t>
  </si>
  <si>
    <t>Space Jam</t>
  </si>
  <si>
    <t>The Gun in Betty Lou's Handbag</t>
  </si>
  <si>
    <t>G</t>
  </si>
  <si>
    <t>Bound</t>
  </si>
  <si>
    <t>Day Watch</t>
  </si>
  <si>
    <t>She's Out of Control</t>
  </si>
  <si>
    <t>Punch-Drunk Love</t>
  </si>
  <si>
    <t>Finding Dory</t>
  </si>
  <si>
    <t>Kabhi Alvida Naa Kehna</t>
  </si>
  <si>
    <t>Walk Hard: The Dewey Cox Story</t>
  </si>
  <si>
    <t>He Got Game</t>
  </si>
  <si>
    <t>The Wackness</t>
  </si>
  <si>
    <t>Gabbar Is Back</t>
  </si>
  <si>
    <t>The Beastmaster</t>
  </si>
  <si>
    <t>Off Limits</t>
  </si>
  <si>
    <t>The Polar Express</t>
  </si>
  <si>
    <t>Mojin: The Lost Legend</t>
  </si>
  <si>
    <t>Ringu</t>
  </si>
  <si>
    <t>Straw Dogs</t>
  </si>
  <si>
    <t>Louis C.K.: Live at the Beacon Theater</t>
  </si>
  <si>
    <t>Waste Land</t>
  </si>
  <si>
    <t>Rope</t>
  </si>
  <si>
    <t>Boogeyman</t>
  </si>
  <si>
    <t>The November Man</t>
  </si>
  <si>
    <t>Superbabies: Baby Geniuses 2</t>
  </si>
  <si>
    <t>Airport 1975</t>
  </si>
  <si>
    <t>A Shot in the Dark</t>
  </si>
  <si>
    <t>Gridiron Gang</t>
  </si>
  <si>
    <t>Lock, Stock and Two Smoking Barrels</t>
  </si>
  <si>
    <t>['fr', 'en', 'pl', 'pt']</t>
  </si>
  <si>
    <t>Guess Who</t>
  </si>
  <si>
    <t>['la', 'en', 'fr', 'de']</t>
  </si>
  <si>
    <t>Blast from the Past</t>
  </si>
  <si>
    <t>Son of the Pink Panther</t>
  </si>
  <si>
    <t>Barbershop</t>
  </si>
  <si>
    <t>Come Back to the 5 &amp; Dime, Jimmy Dean, Jimmy Dean</t>
  </si>
  <si>
    <t>The Missionary</t>
  </si>
  <si>
    <t>Enemy of the State</t>
  </si>
  <si>
    <t>Mr. Holland's Opus</t>
  </si>
  <si>
    <t>Alien: Resurrection</t>
  </si>
  <si>
    <t>Judy Moody and the Not Bummer Summer</t>
  </si>
  <si>
    <t>Analyze This</t>
  </si>
  <si>
    <t>Quills</t>
  </si>
  <si>
    <t>Brick</t>
  </si>
  <si>
    <t>Field of Dreams</t>
  </si>
  <si>
    <t>['en', 'de', 'tr', 'ar']</t>
  </si>
  <si>
    <t>Mystery, Alaska</t>
  </si>
  <si>
    <t>The One</t>
  </si>
  <si>
    <t>Zelig</t>
  </si>
  <si>
    <t>Throw Momma from the Train</t>
  </si>
  <si>
    <t>['he', 'la']</t>
  </si>
  <si>
    <t>The Passion of the Christ</t>
  </si>
  <si>
    <t>Black Swan</t>
  </si>
  <si>
    <t>['pt', 'en', 'hu']</t>
  </si>
  <si>
    <t>Middle School: The Worst Years of My Life</t>
  </si>
  <si>
    <t>Spice World</t>
  </si>
  <si>
    <t>The Last Starfighter</t>
  </si>
  <si>
    <t>Valerian and the City of a Thousand Planets</t>
  </si>
  <si>
    <t>Get Out</t>
  </si>
  <si>
    <t>Doom</t>
  </si>
  <si>
    <t>Unfriended</t>
  </si>
  <si>
    <t>['ro']</t>
  </si>
  <si>
    <t>4 Months, 3 Weeks and 2 Days</t>
  </si>
  <si>
    <t>Homeward Bound II: Lost in San Francisco</t>
  </si>
  <si>
    <t>Dope</t>
  </si>
  <si>
    <t>Cloud Atlas</t>
  </si>
  <si>
    <t>Red Planet</t>
  </si>
  <si>
    <t>Halloween: Resurrection</t>
  </si>
  <si>
    <t>['de', 'zh']</t>
  </si>
  <si>
    <t>Shaolin Temple 2: Kids from Shaolin</t>
  </si>
  <si>
    <t>The First Power</t>
  </si>
  <si>
    <t>Legion</t>
  </si>
  <si>
    <t>22 Jump Street</t>
  </si>
  <si>
    <t>The Dilemma</t>
  </si>
  <si>
    <t>Top Five</t>
  </si>
  <si>
    <t>Mystery Date</t>
  </si>
  <si>
    <t>Killers</t>
  </si>
  <si>
    <t>Nim's Island</t>
  </si>
  <si>
    <t>Starship Troopers</t>
  </si>
  <si>
    <t>My Old Classmate</t>
  </si>
  <si>
    <t>Kenny</t>
  </si>
  <si>
    <t>['en', 'ru', 'fr', 'ar', 'sv']</t>
  </si>
  <si>
    <t>Mission: Impossible - Ghost Protocol</t>
  </si>
  <si>
    <t>This Means War</t>
  </si>
  <si>
    <t>Shalako</t>
  </si>
  <si>
    <t>Stargate: The Ark of Truth</t>
  </si>
  <si>
    <t>Operation Petticoat</t>
  </si>
  <si>
    <t>['en', 'eo']</t>
  </si>
  <si>
    <t>The Great Dictator</t>
  </si>
  <si>
    <t>La Bamba</t>
  </si>
  <si>
    <t>['de', 'fr', 'ja']</t>
  </si>
  <si>
    <t>Taxi 2</t>
  </si>
  <si>
    <t>['en', 'es', 'sv', 'th']</t>
  </si>
  <si>
    <t>The Impossible</t>
  </si>
  <si>
    <t>Dick</t>
  </si>
  <si>
    <t>The Morning After</t>
  </si>
  <si>
    <t>The Last Dragon</t>
  </si>
  <si>
    <t>The Lord of the Rings</t>
  </si>
  <si>
    <t>Tammy</t>
  </si>
  <si>
    <t>Kadhal Kottai</t>
  </si>
  <si>
    <t>Paul Blart: Mall Cop 2</t>
  </si>
  <si>
    <t>Pay It Forward</t>
  </si>
  <si>
    <t>Ruthless People</t>
  </si>
  <si>
    <t>The Tree of Life</t>
  </si>
  <si>
    <t>The Whole Nine Yards</t>
  </si>
  <si>
    <t>Lights Out</t>
  </si>
  <si>
    <t>Pocahontas</t>
  </si>
  <si>
    <t>A Chorus Line</t>
  </si>
  <si>
    <t>The New World</t>
  </si>
  <si>
    <t>The Sacrifice</t>
  </si>
  <si>
    <t>The Rover</t>
  </si>
  <si>
    <t>Bitter Moon</t>
  </si>
  <si>
    <t>['da', 'en', 'es']</t>
  </si>
  <si>
    <t>The Invincible Iron Man</t>
  </si>
  <si>
    <t>La Dolce Vita</t>
  </si>
  <si>
    <t>Warrior</t>
  </si>
  <si>
    <t>Sparrows</t>
  </si>
  <si>
    <t>Death Wish 5: The Face of Death</t>
  </si>
  <si>
    <t>One, Two, Three</t>
  </si>
  <si>
    <t>Pet Sematary</t>
  </si>
  <si>
    <t>Thief</t>
  </si>
  <si>
    <t>Pet Sematary II</t>
  </si>
  <si>
    <t>Subway</t>
  </si>
  <si>
    <t>['ar', 'id', 'ja', 'en']</t>
  </si>
  <si>
    <t>The Raid 2</t>
  </si>
  <si>
    <t>What Dreams May Come</t>
  </si>
  <si>
    <t>Takers</t>
  </si>
  <si>
    <t>The Little Vampire</t>
  </si>
  <si>
    <t>Falling Down</t>
  </si>
  <si>
    <t>Fireproof</t>
  </si>
  <si>
    <t>The Muppet Movie</t>
  </si>
  <si>
    <t>Desperately Seeking Susan</t>
  </si>
  <si>
    <t>Battle Beyond the Stars</t>
  </si>
  <si>
    <t>Smoke &amp; Mirrors</t>
  </si>
  <si>
    <t>The Young Victoria</t>
  </si>
  <si>
    <t>The Amateur</t>
  </si>
  <si>
    <t>Take the Lead</t>
  </si>
  <si>
    <t>Drop Dead Gorgeous</t>
  </si>
  <si>
    <t>No Holds Barred</t>
  </si>
  <si>
    <t>Virgin Territory</t>
  </si>
  <si>
    <t>Fred Claus</t>
  </si>
  <si>
    <t>Max Keeble's Big Move</t>
  </si>
  <si>
    <t>Panther</t>
  </si>
  <si>
    <t>The Scorpion King</t>
  </si>
  <si>
    <t>Thor: Tales of Asgard</t>
  </si>
  <si>
    <t>['hi', 'ta', 'te']</t>
  </si>
  <si>
    <t>Vishwaroopam</t>
  </si>
  <si>
    <t>The Thirteenth Floor</t>
  </si>
  <si>
    <t>Annie</t>
  </si>
  <si>
    <t>Dead &amp; Buried</t>
  </si>
  <si>
    <t>The Sweetest Thing</t>
  </si>
  <si>
    <t>The Secret of My Success</t>
  </si>
  <si>
    <t>Fletch Lives</t>
  </si>
  <si>
    <t>Mean Creek</t>
  </si>
  <si>
    <t>Cats Don't Dance</t>
  </si>
  <si>
    <t>The Last House on the Left</t>
  </si>
  <si>
    <t>The Producers</t>
  </si>
  <si>
    <t>Kill List</t>
  </si>
  <si>
    <t>Colegas</t>
  </si>
  <si>
    <t>The Boss Baby</t>
  </si>
  <si>
    <t>['en', 'mi']</t>
  </si>
  <si>
    <t>The Piano</t>
  </si>
  <si>
    <t>Scary Movie</t>
  </si>
  <si>
    <t>Meet the Applegates</t>
  </si>
  <si>
    <t>The Preacher's Wife</t>
  </si>
  <si>
    <t>Paul</t>
  </si>
  <si>
    <t>Rock-A-Doodle</t>
  </si>
  <si>
    <t>['fr', 'en', 'es', 'it', 'de']</t>
  </si>
  <si>
    <t>Spectre</t>
  </si>
  <si>
    <t>Atlantis: The Lost Empire</t>
  </si>
  <si>
    <t>The Incredibles</t>
  </si>
  <si>
    <t>Sukiyaki Western Django</t>
  </si>
  <si>
    <t>Kung Fu Hustle</t>
  </si>
  <si>
    <t>Out of Time</t>
  </si>
  <si>
    <t>The Informant!</t>
  </si>
  <si>
    <t>The Island of Dr. Moreau</t>
  </si>
  <si>
    <t>Betty Blue</t>
  </si>
  <si>
    <t>Rambo III</t>
  </si>
  <si>
    <t>Oldboy</t>
  </si>
  <si>
    <t>['fr', 'en', 'ja']</t>
  </si>
  <si>
    <t>Mr. Holmes</t>
  </si>
  <si>
    <t>Barfly</t>
  </si>
  <si>
    <t>['ru', 'en', 'he']</t>
  </si>
  <si>
    <t>Rounders</t>
  </si>
  <si>
    <t>['de', 'es']</t>
  </si>
  <si>
    <t>The Clan</t>
  </si>
  <si>
    <t>Renaissance Man</t>
  </si>
  <si>
    <t>The Hours</t>
  </si>
  <si>
    <t>Miranda</t>
  </si>
  <si>
    <t>Mulan: Rise of a Warrior</t>
  </si>
  <si>
    <t>The Chamber</t>
  </si>
  <si>
    <t>The Musketeer</t>
  </si>
  <si>
    <t>Zid</t>
  </si>
  <si>
    <t>Cinema Paradiso</t>
  </si>
  <si>
    <t>Chocolat</t>
  </si>
  <si>
    <t>Saw: The Final Chapter</t>
  </si>
  <si>
    <t>Burn</t>
  </si>
  <si>
    <t>The Fourth Kind</t>
  </si>
  <si>
    <t>Avengers: Age of Ultron</t>
  </si>
  <si>
    <t>Flight of the Navigator</t>
  </si>
  <si>
    <t>Child 44</t>
  </si>
  <si>
    <t>['es', 'en', 'ar']</t>
  </si>
  <si>
    <t>The Siege</t>
  </si>
  <si>
    <t>Mighty Aphrodite</t>
  </si>
  <si>
    <t>['en', 'it', 'ja', 'ru']</t>
  </si>
  <si>
    <t>Hackers</t>
  </si>
  <si>
    <t>The Phantom</t>
  </si>
  <si>
    <t>The Longest Yard</t>
  </si>
  <si>
    <t>Cellular</t>
  </si>
  <si>
    <t>Sudden Death</t>
  </si>
  <si>
    <t>Blood, Guts, Bullets and Octane</t>
  </si>
  <si>
    <t>Out of Sight</t>
  </si>
  <si>
    <t>John Q</t>
  </si>
  <si>
    <t>Excalibur</t>
  </si>
  <si>
    <t>Revelation</t>
  </si>
  <si>
    <t>Bellflower</t>
  </si>
  <si>
    <t>The Book of Eli</t>
  </si>
  <si>
    <t>Gwendoline</t>
  </si>
  <si>
    <t>Music and Lyrics</t>
  </si>
  <si>
    <t>['en', 'pl', 'pt', 'es']</t>
  </si>
  <si>
    <t>Let's Go to Prison</t>
  </si>
  <si>
    <t>['en', 'ja', 'nv']</t>
  </si>
  <si>
    <t>Windtalkers</t>
  </si>
  <si>
    <t>Ted 2</t>
  </si>
  <si>
    <t>The DUFF</t>
  </si>
  <si>
    <t>The Visual Bible: The Gospel of John</t>
  </si>
  <si>
    <t>The Princess of Montpensier</t>
  </si>
  <si>
    <t>The Misfits</t>
  </si>
  <si>
    <t>Wall Street: Money Never Sleeps</t>
  </si>
  <si>
    <t>Fracture</t>
  </si>
  <si>
    <t>Harry Potter and the Chamber of Secrets</t>
  </si>
  <si>
    <t>The Crocodile Hunter: Collision Course</t>
  </si>
  <si>
    <t>El Mariachi</t>
  </si>
  <si>
    <t>Showdown in Little Tokyo</t>
  </si>
  <si>
    <t>Sky High</t>
  </si>
  <si>
    <t>['hi', 'it', 'ur']</t>
  </si>
  <si>
    <t>Fanaa</t>
  </si>
  <si>
    <t>Ferris Bueller's Day Off</t>
  </si>
  <si>
    <t>The Swan Princess</t>
  </si>
  <si>
    <t>White God</t>
  </si>
  <si>
    <t>The Dressmaker</t>
  </si>
  <si>
    <t>Two Moon Junction</t>
  </si>
  <si>
    <t>Pain &amp; Gain</t>
  </si>
  <si>
    <t>Tadpole</t>
  </si>
  <si>
    <t>Strange Wilderness</t>
  </si>
  <si>
    <t>We're Back! A Dinosaur's Story</t>
  </si>
  <si>
    <t>The Ex</t>
  </si>
  <si>
    <t>Villan</t>
  </si>
  <si>
    <t>Friday the 13th Part 2</t>
  </si>
  <si>
    <t>Mr. Brooks</t>
  </si>
  <si>
    <t>Miracle on 34th Street</t>
  </si>
  <si>
    <t>Conan the Destroyer</t>
  </si>
  <si>
    <t>Kids</t>
  </si>
  <si>
    <t>Air Bud: Golden Receiver</t>
  </si>
  <si>
    <t>Bajirao Mastani</t>
  </si>
  <si>
    <t>Mutant Chronicles</t>
  </si>
  <si>
    <t>Best Defense</t>
  </si>
  <si>
    <t>The Queen</t>
  </si>
  <si>
    <t>Scrooged</t>
  </si>
  <si>
    <t>Something's Gotta Give</t>
  </si>
  <si>
    <t>Our Family Wedding</t>
  </si>
  <si>
    <t>The Perfect Game</t>
  </si>
  <si>
    <t>Magic in the Moonlight</t>
  </si>
  <si>
    <t>The Beguiled</t>
  </si>
  <si>
    <t>The Mask of Zorro</t>
  </si>
  <si>
    <t>Another 48 Hrs.</t>
  </si>
  <si>
    <t>The Matador</t>
  </si>
  <si>
    <t>The Mortal Instruments: City of Bones</t>
  </si>
  <si>
    <t>Against the Ropes</t>
  </si>
  <si>
    <t>Robots</t>
  </si>
  <si>
    <t>Jersey Boys</t>
  </si>
  <si>
    <t>Hipsters</t>
  </si>
  <si>
    <t>Tinker Bell and the Pirate Fairy</t>
  </si>
  <si>
    <t>Enemy Mine</t>
  </si>
  <si>
    <t>Goon</t>
  </si>
  <si>
    <t>Trapped in Paradise</t>
  </si>
  <si>
    <t>Following</t>
  </si>
  <si>
    <t>The Tale of the Princess Kaguya</t>
  </si>
  <si>
    <t>Madras Cafe</t>
  </si>
  <si>
    <t>['en', 'it', 'ja', 'yi']</t>
  </si>
  <si>
    <t>Cars</t>
  </si>
  <si>
    <t>['en', 'gu', 'hi', 'mr']</t>
  </si>
  <si>
    <t>Singham</t>
  </si>
  <si>
    <t>Gandhi</t>
  </si>
  <si>
    <t>The Cable Guy</t>
  </si>
  <si>
    <t>Pro Lyuboff</t>
  </si>
  <si>
    <t>Play It to the Bone</t>
  </si>
  <si>
    <t>Tutto tutto niente niente</t>
  </si>
  <si>
    <t>['la', 'en', 'fr']</t>
  </si>
  <si>
    <t>National Treasure: Book of Secrets</t>
  </si>
  <si>
    <t>Halo Legends</t>
  </si>
  <si>
    <t>St. Vincent</t>
  </si>
  <si>
    <t>['uk', 'en', 'it']</t>
  </si>
  <si>
    <t>The Italian Job</t>
  </si>
  <si>
    <t>['en', 'ja', 'ru', 'es']</t>
  </si>
  <si>
    <t>Antwone Fisher</t>
  </si>
  <si>
    <t>['uk', 'de', 'pl', 'ru']</t>
  </si>
  <si>
    <t>Katyn</t>
  </si>
  <si>
    <t>Extreme Measures</t>
  </si>
  <si>
    <t>['en', 'de', 'it', 'la']</t>
  </si>
  <si>
    <t>Amadeus</t>
  </si>
  <si>
    <t>Beneath the Planet of the Apes</t>
  </si>
  <si>
    <t>The Bells of St. Mary's</t>
  </si>
  <si>
    <t>White House Down</t>
  </si>
  <si>
    <t>['ru', 'en', 'de']</t>
  </si>
  <si>
    <t>Bridge of Spies</t>
  </si>
  <si>
    <t>Where the Buffalo Roam</t>
  </si>
  <si>
    <t>The X Files: I Want to Believe</t>
  </si>
  <si>
    <t>Joy Ride</t>
  </si>
  <si>
    <t>The Caine Mutiny</t>
  </si>
  <si>
    <t>Manhattan</t>
  </si>
  <si>
    <t>Rings</t>
  </si>
  <si>
    <t>['en', 'no', 'da']</t>
  </si>
  <si>
    <t>The Thing</t>
  </si>
  <si>
    <t>Mona Lisa</t>
  </si>
  <si>
    <t>Animal House</t>
  </si>
  <si>
    <t>The Score</t>
  </si>
  <si>
    <t>Rock Star</t>
  </si>
  <si>
    <t>Patriot Games</t>
  </si>
  <si>
    <t>Dinosaur</t>
  </si>
  <si>
    <t>Rita's Last Fairy Tale</t>
  </si>
  <si>
    <t>Backdraft</t>
  </si>
  <si>
    <t>['en', 'fr', 'ur']</t>
  </si>
  <si>
    <t>A Mighty Heart</t>
  </si>
  <si>
    <t>Trainspotting</t>
  </si>
  <si>
    <t>Prefontaine</t>
  </si>
  <si>
    <t>Sleepless in Seattle</t>
  </si>
  <si>
    <t>Cobra</t>
  </si>
  <si>
    <t>The Chase</t>
  </si>
  <si>
    <t>Florence Foster Jenkins</t>
  </si>
  <si>
    <t>Ninotchka</t>
  </si>
  <si>
    <t>Exorcist: The Beginning</t>
  </si>
  <si>
    <t>Burnt by the Sun</t>
  </si>
  <si>
    <t>['de', 'fr', 'pl', 'en']</t>
  </si>
  <si>
    <t>Deathwatch</t>
  </si>
  <si>
    <t>Keeping Up with the Joneses</t>
  </si>
  <si>
    <t>Hannibal</t>
  </si>
  <si>
    <t>The Bad Lieutenant: Port of Call - New Orleans</t>
  </si>
  <si>
    <t>Beaches</t>
  </si>
  <si>
    <t>The Big Town</t>
  </si>
  <si>
    <t>Hillary's America: The Secret History of the Democratic Party</t>
  </si>
  <si>
    <t>The Care Bears Adventure in Wonderland</t>
  </si>
  <si>
    <t>The Clearing</t>
  </si>
  <si>
    <t>Raw Deal</t>
  </si>
  <si>
    <t>The Salesman</t>
  </si>
  <si>
    <t>Paranormal Activity 4</t>
  </si>
  <si>
    <t>Balls of Fury</t>
  </si>
  <si>
    <t>['en', 'ko', 'cn', 'de', 'es', 'is', 'it']</t>
  </si>
  <si>
    <t>Die Another Day</t>
  </si>
  <si>
    <t>['en', 'hu', 'es']</t>
  </si>
  <si>
    <t>Music Box</t>
  </si>
  <si>
    <t>['ar', 'en', 'fr', 'ko']</t>
  </si>
  <si>
    <t>Team America: World Police</t>
  </si>
  <si>
    <t>The Princess Bride</t>
  </si>
  <si>
    <t>Titan A.E.</t>
  </si>
  <si>
    <t>The Sand Pebbles</t>
  </si>
  <si>
    <t>Random Hearts</t>
  </si>
  <si>
    <t>Diary of a Wimpy Kid: Dog Days</t>
  </si>
  <si>
    <t>The Stepford Wives</t>
  </si>
  <si>
    <t>Mother's Day</t>
  </si>
  <si>
    <t>['gd', 'en']</t>
  </si>
  <si>
    <t>Prometheus</t>
  </si>
  <si>
    <t>The Goodbye Girl</t>
  </si>
  <si>
    <t>Trapped</t>
  </si>
  <si>
    <t>James and the Giant Peach</t>
  </si>
  <si>
    <t>['km', 'en', 'fr', 'vi']</t>
  </si>
  <si>
    <t>Apocalypse Now</t>
  </si>
  <si>
    <t>Tom Jones</t>
  </si>
  <si>
    <t>My Best Girl</t>
  </si>
  <si>
    <t>Grimsby</t>
  </si>
  <si>
    <t>['ca', 'la', 'es']</t>
  </si>
  <si>
    <t>Butterfly</t>
  </si>
  <si>
    <t>Freddy vs. Jason</t>
  </si>
  <si>
    <t>['so', 'en']</t>
  </si>
  <si>
    <t>Eye in the Sky</t>
  </si>
  <si>
    <t>The Age of Adaline</t>
  </si>
  <si>
    <t>The Way of the Gun</t>
  </si>
  <si>
    <t>Alfie</t>
  </si>
  <si>
    <t>Brooklyn's Finest</t>
  </si>
  <si>
    <t>['hu', 'en']</t>
  </si>
  <si>
    <t>Firewalker</t>
  </si>
  <si>
    <t>Money Train</t>
  </si>
  <si>
    <t>U2 3D</t>
  </si>
  <si>
    <t>['hi', 'it']</t>
  </si>
  <si>
    <t>Jab We Met</t>
  </si>
  <si>
    <t>4.3.2.1</t>
  </si>
  <si>
    <t>Porky's</t>
  </si>
  <si>
    <t>The Shack</t>
  </si>
  <si>
    <t>Sky Of Love</t>
  </si>
  <si>
    <t>Powaqqatsi</t>
  </si>
  <si>
    <t>Les MisÃ©rables</t>
  </si>
  <si>
    <t>Spawn</t>
  </si>
  <si>
    <t>The Hustler</t>
  </si>
  <si>
    <t>BloodRayne</t>
  </si>
  <si>
    <t>Gosford Park</t>
  </si>
  <si>
    <t>The Bodyguard</t>
  </si>
  <si>
    <t>Mr. Destiny</t>
  </si>
  <si>
    <t>Dragon Tiger Gate</t>
  </si>
  <si>
    <t>My Science Project</t>
  </si>
  <si>
    <t>Aliens in the Attic</t>
  </si>
  <si>
    <t>Drowning Mona</t>
  </si>
  <si>
    <t>Angel Eyes</t>
  </si>
  <si>
    <t>The Back-Up Plan</t>
  </si>
  <si>
    <t>Action Hero Biju</t>
  </si>
  <si>
    <t>Smashed</t>
  </si>
  <si>
    <t>['en', 'es', 'fr']</t>
  </si>
  <si>
    <t>S.W.A.T.</t>
  </si>
  <si>
    <t>Freedomland</t>
  </si>
  <si>
    <t>Paparazzi</t>
  </si>
  <si>
    <t>The Terror Within</t>
  </si>
  <si>
    <t>Ten</t>
  </si>
  <si>
    <t>B.A.P.S.</t>
  </si>
  <si>
    <t>Save the Last Dance</t>
  </si>
  <si>
    <t>The Thief of Bagdad</t>
  </si>
  <si>
    <t>['bg', 'en', 'fr', 'ru', 'es']</t>
  </si>
  <si>
    <t>The Terminal</t>
  </si>
  <si>
    <t>School Ties</t>
  </si>
  <si>
    <t>Chasers</t>
  </si>
  <si>
    <t>We Are the Best!</t>
  </si>
  <si>
    <t>The Long Kiss Goodnight</t>
  </si>
  <si>
    <t>Along Came Polly</t>
  </si>
  <si>
    <t>Abduction</t>
  </si>
  <si>
    <t>budget_year_ratio</t>
  </si>
  <si>
    <t>AMERICA</t>
  </si>
  <si>
    <t>AUS+EUR</t>
  </si>
  <si>
    <t>Twentieth Century Fox Film Corporation</t>
  </si>
  <si>
    <t>Paramount Pictures</t>
  </si>
  <si>
    <t>Warner Bros.</t>
  </si>
  <si>
    <t>Universal Pictures</t>
  </si>
  <si>
    <t>Thriller</t>
  </si>
  <si>
    <t>Action</t>
  </si>
  <si>
    <t>Romance</t>
  </si>
  <si>
    <t>Drama</t>
  </si>
  <si>
    <t>Comedy</t>
  </si>
  <si>
    <t>Thursday</t>
  </si>
  <si>
    <t>Inferences</t>
  </si>
  <si>
    <t>Mean Revenue</t>
  </si>
  <si>
    <t>ROI</t>
  </si>
  <si>
    <t>Average ROI</t>
  </si>
  <si>
    <t xml:space="preserve"> Action</t>
  </si>
  <si>
    <t>AVERAGE REVENUE</t>
  </si>
  <si>
    <t>AVERAGE BUDGET</t>
  </si>
  <si>
    <t>Genre</t>
  </si>
  <si>
    <t>Production Company</t>
  </si>
  <si>
    <t>Warner Bros</t>
  </si>
  <si>
    <t>Universal</t>
  </si>
  <si>
    <t>20th Century Fox</t>
  </si>
  <si>
    <t>Paramount</t>
  </si>
  <si>
    <t>Belongs to Collection</t>
  </si>
  <si>
    <t>Average Popularity</t>
  </si>
  <si>
    <t>final_outcome</t>
  </si>
  <si>
    <t>lreg_outcome</t>
  </si>
  <si>
    <t>kreg_outcome</t>
  </si>
  <si>
    <t>AVG BUDGET</t>
  </si>
  <si>
    <t>AVG REVENUE</t>
  </si>
  <si>
    <t>Non</t>
  </si>
  <si>
    <t>AVG ROI</t>
  </si>
  <si>
    <t>Non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</si>
</sst>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8" fillId="0" borderId="0" xfId="0" applyFont="1"/>
    <xf numFmtId="0" fontId="14" fillId="33" borderId="0" xfId="0" applyFont="1" applyFill="1"/>
    <xf numFmtId="0" fontId="19" fillId="33" borderId="0" xfId="0" applyFont="1" applyFill="1" applyProtection="1"/>
    <xf numFmtId="0" fontId="19" fillId="33" borderId="0" xfId="0" applyFont="1" applyFill="1"/>
    <xf numFmtId="0" fontId="0" fillId="0" borderId="0" xfId="0" applyNumberFormat="1"/>
    <xf numFmtId="0" fontId="0" fillId="0" borderId="0" xfId="0" applyAlignment="1">
      <alignment horizontal="left"/>
    </xf>
    <xf numFmtId="165" fontId="19" fillId="33" borderId="0" xfId="1" applyNumberFormat="1" applyFont="1" applyFill="1" applyProtection="1"/>
    <xf numFmtId="165" fontId="0" fillId="0" borderId="0" xfId="1" applyNumberFormat="1" applyFont="1"/>
    <xf numFmtId="0" fontId="14" fillId="33" borderId="0" xfId="0" applyFont="1" applyFill="1" applyAlignment="1">
      <alignment horizontal="left"/>
    </xf>
    <xf numFmtId="0" fontId="14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0:D15" totalsRowShown="0">
  <autoFilter ref="A10:D15"/>
  <tableColumns count="4">
    <tableColumn id="1" name="Genre"/>
    <tableColumn id="2" name="AVERAGE REVENUE"/>
    <tableColumn id="3" name="AVERAGE BUDGET"/>
    <tableColumn id="4" name="Average ROI" dataDxfId="3">
      <calculatedColumnFormula>Table1[[#This Row],[AVERAGE REVENUE]]/Table1[[#This Row],[AVERAGE BUDGET]]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8:D22" totalsRowShown="0">
  <autoFilter ref="A18:D22"/>
  <tableColumns count="4">
    <tableColumn id="1" name="Production Company"/>
    <tableColumn id="2" name="AVERAGE REVENUE"/>
    <tableColumn id="3" name="AVERAGE BUDGET"/>
    <tableColumn id="4" name="Average ROI" dataDxfId="2">
      <calculatedColumnFormula>Table13[[#This Row],[AVERAGE REVENUE]]/Table13[[#This Row],[AVERAGE BUDGET]]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6:E28" totalsRowShown="0">
  <autoFilter ref="A26:E28"/>
  <tableColumns count="5">
    <tableColumn id="1" name="Belongs to Collection"/>
    <tableColumn id="2" name="AVERAGE REVENUE"/>
    <tableColumn id="3" name="AVERAGE BUDGET"/>
    <tableColumn id="4" name="Average ROI" dataDxfId="1">
      <calculatedColumnFormula>Table134[[#This Row],[AVERAGE REVENUE]]/Table134[[#This Row],[AVERAGE BUDGET]]</calculatedColumnFormula>
    </tableColumn>
    <tableColumn id="5" name="Average Popularity" dataDxfId="0">
      <calculatedColumnFormula>AVERAGEIF(clean_data_pruned!B:B, 1, clean_data_pruned!F:F)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E11" sqref="E11"/>
    </sheetView>
  </sheetViews>
  <sheetFormatPr defaultRowHeight="14.4" x14ac:dyDescent="0.3"/>
  <cols>
    <col min="1" max="1" width="25.6640625" customWidth="1"/>
    <col min="2" max="2" width="20.33203125" customWidth="1"/>
    <col min="3" max="3" width="17.88671875" customWidth="1"/>
    <col min="4" max="4" width="12.5546875" customWidth="1"/>
    <col min="5" max="5" width="12" bestFit="1" customWidth="1"/>
    <col min="9" max="9" width="12.5546875" customWidth="1"/>
    <col min="10" max="10" width="17.6640625" customWidth="1"/>
    <col min="11" max="11" width="13.6640625" customWidth="1"/>
    <col min="12" max="12" width="12.5546875" customWidth="1"/>
    <col min="13" max="13" width="13.6640625" customWidth="1"/>
    <col min="14" max="16" width="12" customWidth="1"/>
    <col min="17" max="17" width="12" bestFit="1" customWidth="1"/>
    <col min="18" max="18" width="11" customWidth="1"/>
    <col min="19" max="19" width="10" customWidth="1"/>
    <col min="20" max="20" width="12" bestFit="1" customWidth="1"/>
    <col min="21" max="21" width="9" customWidth="1"/>
    <col min="22" max="22" width="11" customWidth="1"/>
    <col min="23" max="27" width="12" bestFit="1" customWidth="1"/>
    <col min="28" max="28" width="11" customWidth="1"/>
    <col min="29" max="31" width="12" bestFit="1" customWidth="1"/>
    <col min="32" max="32" width="10" customWidth="1"/>
    <col min="33" max="33" width="12" customWidth="1"/>
    <col min="34" max="34" width="12" bestFit="1" customWidth="1"/>
    <col min="35" max="35" width="12" customWidth="1"/>
    <col min="36" max="36" width="8" customWidth="1"/>
    <col min="37" max="46" width="12" bestFit="1" customWidth="1"/>
    <col min="47" max="47" width="11" customWidth="1"/>
    <col min="48" max="48" width="12" bestFit="1" customWidth="1"/>
    <col min="49" max="49" width="10" customWidth="1"/>
    <col min="50" max="52" width="12" bestFit="1" customWidth="1"/>
    <col min="53" max="53" width="10" customWidth="1"/>
    <col min="54" max="55" width="12" bestFit="1" customWidth="1"/>
    <col min="56" max="56" width="10" customWidth="1"/>
    <col min="57" max="57" width="11" customWidth="1"/>
    <col min="58" max="61" width="12" bestFit="1" customWidth="1"/>
    <col min="62" max="62" width="11" customWidth="1"/>
    <col min="63" max="64" width="12" bestFit="1" customWidth="1"/>
    <col min="65" max="65" width="11" customWidth="1"/>
    <col min="66" max="68" width="12" bestFit="1" customWidth="1"/>
    <col min="69" max="69" width="10" customWidth="1"/>
    <col min="70" max="72" width="12" bestFit="1" customWidth="1"/>
    <col min="73" max="73" width="9" customWidth="1"/>
    <col min="74" max="74" width="12" bestFit="1" customWidth="1"/>
    <col min="75" max="75" width="11" customWidth="1"/>
    <col min="76" max="76" width="12" bestFit="1" customWidth="1"/>
    <col min="77" max="77" width="10" customWidth="1"/>
    <col min="78" max="89" width="12" bestFit="1" customWidth="1"/>
    <col min="90" max="90" width="9" customWidth="1"/>
    <col min="91" max="94" width="12" bestFit="1" customWidth="1"/>
    <col min="95" max="95" width="9" customWidth="1"/>
    <col min="96" max="96" width="11" customWidth="1"/>
    <col min="97" max="98" width="12" bestFit="1" customWidth="1"/>
    <col min="99" max="99" width="10" customWidth="1"/>
    <col min="100" max="102" width="12" bestFit="1" customWidth="1"/>
    <col min="103" max="103" width="10" customWidth="1"/>
    <col min="104" max="107" width="12" bestFit="1" customWidth="1"/>
    <col min="108" max="108" width="10" bestFit="1" customWidth="1"/>
    <col min="109" max="109" width="10" customWidth="1"/>
    <col min="110" max="110" width="12" bestFit="1" customWidth="1"/>
    <col min="111" max="111" width="9" bestFit="1" customWidth="1"/>
    <col min="112" max="112" width="9" customWidth="1"/>
    <col min="113" max="113" width="12" bestFit="1" customWidth="1"/>
    <col min="114" max="114" width="10" customWidth="1"/>
    <col min="115" max="116" width="12" bestFit="1" customWidth="1"/>
    <col min="117" max="117" width="10" customWidth="1"/>
    <col min="118" max="118" width="11" bestFit="1" customWidth="1"/>
    <col min="119" max="119" width="11" customWidth="1"/>
    <col min="120" max="120" width="12" bestFit="1" customWidth="1"/>
    <col min="121" max="121" width="11" customWidth="1"/>
    <col min="122" max="122" width="12" bestFit="1" customWidth="1"/>
    <col min="123" max="123" width="10" customWidth="1"/>
    <col min="124" max="134" width="12" bestFit="1" customWidth="1"/>
    <col min="135" max="135" width="10" bestFit="1" customWidth="1"/>
    <col min="136" max="136" width="10" customWidth="1"/>
    <col min="137" max="137" width="12" bestFit="1" customWidth="1"/>
    <col min="138" max="138" width="10" customWidth="1"/>
    <col min="139" max="141" width="12" bestFit="1" customWidth="1"/>
    <col min="142" max="142" width="11" customWidth="1"/>
    <col min="143" max="146" width="12" bestFit="1" customWidth="1"/>
    <col min="147" max="147" width="11" customWidth="1"/>
    <col min="148" max="152" width="12" bestFit="1" customWidth="1"/>
    <col min="153" max="153" width="11" customWidth="1"/>
    <col min="154" max="155" width="12" bestFit="1" customWidth="1"/>
    <col min="156" max="156" width="12" customWidth="1"/>
    <col min="157" max="157" width="8" customWidth="1"/>
    <col min="158" max="158" width="7" customWidth="1"/>
    <col min="159" max="159" width="12" customWidth="1"/>
    <col min="160" max="160" width="8" customWidth="1"/>
    <col min="161" max="161" width="9" customWidth="1"/>
    <col min="162" max="162" width="12" bestFit="1" customWidth="1"/>
    <col min="163" max="163" width="9" customWidth="1"/>
    <col min="164" max="170" width="12" bestFit="1" customWidth="1"/>
    <col min="171" max="171" width="9" customWidth="1"/>
    <col min="172" max="172" width="12" bestFit="1" customWidth="1"/>
    <col min="173" max="173" width="12" customWidth="1"/>
    <col min="174" max="174" width="8" customWidth="1"/>
    <col min="175" max="176" width="12" bestFit="1" customWidth="1"/>
    <col min="177" max="177" width="9" customWidth="1"/>
    <col min="178" max="187" width="12" bestFit="1" customWidth="1"/>
    <col min="188" max="188" width="11" bestFit="1" customWidth="1"/>
    <col min="189" max="189" width="10" customWidth="1"/>
    <col min="190" max="192" width="12" bestFit="1" customWidth="1"/>
    <col min="193" max="193" width="10" customWidth="1"/>
    <col min="194" max="194" width="12" customWidth="1"/>
    <col min="195" max="195" width="8" customWidth="1"/>
    <col min="196" max="197" width="12" bestFit="1" customWidth="1"/>
    <col min="198" max="198" width="11" customWidth="1"/>
    <col min="199" max="204" width="12" bestFit="1" customWidth="1"/>
    <col min="205" max="205" width="10" customWidth="1"/>
    <col min="206" max="207" width="12" bestFit="1" customWidth="1"/>
    <col min="208" max="208" width="11" bestFit="1" customWidth="1"/>
    <col min="209" max="209" width="10" customWidth="1"/>
    <col min="210" max="215" width="12" bestFit="1" customWidth="1"/>
    <col min="216" max="216" width="10" customWidth="1"/>
    <col min="217" max="217" width="12" bestFit="1" customWidth="1"/>
    <col min="218" max="218" width="11" bestFit="1" customWidth="1"/>
    <col min="219" max="219" width="11" customWidth="1"/>
    <col min="220" max="220" width="12" bestFit="1" customWidth="1"/>
    <col min="221" max="221" width="10" customWidth="1"/>
    <col min="222" max="223" width="12" bestFit="1" customWidth="1"/>
    <col min="224" max="224" width="10" customWidth="1"/>
    <col min="225" max="230" width="12" bestFit="1" customWidth="1"/>
    <col min="231" max="231" width="10" customWidth="1"/>
    <col min="232" max="236" width="12" bestFit="1" customWidth="1"/>
    <col min="237" max="237" width="12" customWidth="1"/>
    <col min="238" max="238" width="8" customWidth="1"/>
    <col min="239" max="239" width="11" bestFit="1" customWidth="1"/>
    <col min="240" max="240" width="10" customWidth="1"/>
    <col min="241" max="243" width="12" bestFit="1" customWidth="1"/>
    <col min="244" max="244" width="11" bestFit="1" customWidth="1"/>
    <col min="245" max="245" width="11" customWidth="1"/>
    <col min="246" max="246" width="12" bestFit="1" customWidth="1"/>
    <col min="247" max="247" width="10" customWidth="1"/>
    <col min="248" max="248" width="12" bestFit="1" customWidth="1"/>
    <col min="249" max="249" width="9" customWidth="1"/>
    <col min="250" max="250" width="8" customWidth="1"/>
    <col min="251" max="251" width="11" customWidth="1"/>
    <col min="252" max="257" width="12" bestFit="1" customWidth="1"/>
    <col min="258" max="258" width="11" customWidth="1"/>
    <col min="259" max="261" width="12" bestFit="1" customWidth="1"/>
    <col min="262" max="262" width="11" bestFit="1" customWidth="1"/>
    <col min="263" max="263" width="11" customWidth="1"/>
    <col min="264" max="269" width="12" bestFit="1" customWidth="1"/>
    <col min="270" max="270" width="10" customWidth="1"/>
    <col min="271" max="271" width="12" bestFit="1" customWidth="1"/>
    <col min="272" max="272" width="10" customWidth="1"/>
    <col min="273" max="277" width="12" bestFit="1" customWidth="1"/>
    <col min="278" max="278" width="11" bestFit="1" customWidth="1"/>
    <col min="279" max="279" width="11" customWidth="1"/>
    <col min="280" max="280" width="12" customWidth="1"/>
    <col min="281" max="281" width="7" customWidth="1"/>
    <col min="282" max="283" width="12" bestFit="1" customWidth="1"/>
    <col min="284" max="284" width="10" customWidth="1"/>
    <col min="285" max="287" width="12" bestFit="1" customWidth="1"/>
    <col min="288" max="288" width="10" customWidth="1"/>
    <col min="289" max="289" width="12" bestFit="1" customWidth="1"/>
    <col min="290" max="290" width="10" customWidth="1"/>
    <col min="291" max="293" width="12" bestFit="1" customWidth="1"/>
    <col min="294" max="294" width="10" customWidth="1"/>
    <col min="295" max="296" width="12" bestFit="1" customWidth="1"/>
    <col min="297" max="297" width="11" customWidth="1"/>
    <col min="298" max="302" width="12" bestFit="1" customWidth="1"/>
    <col min="303" max="303" width="12" customWidth="1"/>
    <col min="304" max="304" width="8" customWidth="1"/>
    <col min="305" max="306" width="12" bestFit="1" customWidth="1"/>
    <col min="307" max="307" width="11" customWidth="1"/>
    <col min="308" max="311" width="12" bestFit="1" customWidth="1"/>
    <col min="312" max="312" width="9" customWidth="1"/>
    <col min="313" max="313" width="12" bestFit="1" customWidth="1"/>
    <col min="314" max="314" width="11" customWidth="1"/>
    <col min="315" max="315" width="12" bestFit="1" customWidth="1"/>
    <col min="316" max="316" width="10" customWidth="1"/>
    <col min="317" max="317" width="8" customWidth="1"/>
    <col min="318" max="318" width="10" bestFit="1" customWidth="1"/>
    <col min="319" max="319" width="10" customWidth="1"/>
    <col min="320" max="323" width="12" bestFit="1" customWidth="1"/>
    <col min="324" max="324" width="11" customWidth="1"/>
    <col min="325" max="330" width="12" bestFit="1" customWidth="1"/>
    <col min="331" max="331" width="9" customWidth="1"/>
    <col min="332" max="332" width="8" customWidth="1"/>
    <col min="333" max="344" width="12" bestFit="1" customWidth="1"/>
    <col min="345" max="345" width="10" customWidth="1"/>
    <col min="346" max="346" width="12" bestFit="1" customWidth="1"/>
    <col min="347" max="347" width="10" customWidth="1"/>
    <col min="348" max="349" width="12" bestFit="1" customWidth="1"/>
    <col min="350" max="350" width="9" customWidth="1"/>
    <col min="351" max="354" width="12" bestFit="1" customWidth="1"/>
    <col min="355" max="355" width="9" customWidth="1"/>
    <col min="356" max="357" width="12" bestFit="1" customWidth="1"/>
    <col min="358" max="358" width="9" customWidth="1"/>
    <col min="359" max="359" width="10" customWidth="1"/>
    <col min="360" max="363" width="12" bestFit="1" customWidth="1"/>
    <col min="364" max="364" width="12" customWidth="1"/>
    <col min="365" max="365" width="8" customWidth="1"/>
    <col min="366" max="366" width="11" customWidth="1"/>
    <col min="367" max="373" width="12" bestFit="1" customWidth="1"/>
    <col min="374" max="374" width="10" customWidth="1"/>
    <col min="375" max="378" width="12" bestFit="1" customWidth="1"/>
    <col min="379" max="379" width="10" customWidth="1"/>
    <col min="380" max="387" width="12" bestFit="1" customWidth="1"/>
    <col min="388" max="388" width="10" bestFit="1" customWidth="1"/>
    <col min="389" max="389" width="10" customWidth="1"/>
    <col min="390" max="390" width="11" customWidth="1"/>
    <col min="391" max="391" width="12" customWidth="1"/>
    <col min="392" max="392" width="8" customWidth="1"/>
    <col min="393" max="393" width="11" customWidth="1"/>
    <col min="394" max="394" width="12" bestFit="1" customWidth="1"/>
    <col min="395" max="395" width="10" customWidth="1"/>
    <col min="396" max="396" width="12" bestFit="1" customWidth="1"/>
    <col min="397" max="397" width="11" customWidth="1"/>
    <col min="398" max="398" width="12" bestFit="1" customWidth="1"/>
    <col min="399" max="399" width="10" customWidth="1"/>
    <col min="400" max="403" width="12" bestFit="1" customWidth="1"/>
    <col min="404" max="404" width="12" customWidth="1"/>
    <col min="405" max="405" width="8" customWidth="1"/>
    <col min="406" max="406" width="10" customWidth="1"/>
    <col min="407" max="407" width="12" bestFit="1" customWidth="1"/>
    <col min="408" max="408" width="10" customWidth="1"/>
    <col min="409" max="412" width="12" bestFit="1" customWidth="1"/>
    <col min="413" max="413" width="10" customWidth="1"/>
    <col min="414" max="415" width="12" bestFit="1" customWidth="1"/>
    <col min="416" max="416" width="11" customWidth="1"/>
    <col min="417" max="417" width="12" bestFit="1" customWidth="1"/>
    <col min="418" max="418" width="9" customWidth="1"/>
    <col min="419" max="425" width="12" bestFit="1" customWidth="1"/>
    <col min="426" max="426" width="10" customWidth="1"/>
    <col min="427" max="431" width="12" bestFit="1" customWidth="1"/>
    <col min="432" max="432" width="10" customWidth="1"/>
    <col min="433" max="440" width="12" bestFit="1" customWidth="1"/>
    <col min="441" max="441" width="11" bestFit="1" customWidth="1"/>
    <col min="442" max="442" width="10" customWidth="1"/>
    <col min="443" max="445" width="12" bestFit="1" customWidth="1"/>
    <col min="446" max="446" width="10" customWidth="1"/>
    <col min="447" max="447" width="11" bestFit="1" customWidth="1"/>
    <col min="448" max="448" width="9" customWidth="1"/>
    <col min="449" max="450" width="12" bestFit="1" customWidth="1"/>
    <col min="451" max="451" width="9" customWidth="1"/>
    <col min="452" max="452" width="10" customWidth="1"/>
    <col min="453" max="453" width="11" customWidth="1"/>
    <col min="454" max="454" width="12" bestFit="1" customWidth="1"/>
    <col min="455" max="455" width="11" customWidth="1"/>
    <col min="456" max="456" width="12" bestFit="1" customWidth="1"/>
    <col min="457" max="457" width="11" bestFit="1" customWidth="1"/>
    <col min="458" max="458" width="10" customWidth="1"/>
    <col min="459" max="461" width="12" bestFit="1" customWidth="1"/>
    <col min="462" max="462" width="11" customWidth="1"/>
    <col min="463" max="466" width="12" bestFit="1" customWidth="1"/>
    <col min="467" max="467" width="11" customWidth="1"/>
    <col min="468" max="469" width="12" bestFit="1" customWidth="1"/>
    <col min="470" max="470" width="12" customWidth="1"/>
    <col min="471" max="471" width="8" customWidth="1"/>
    <col min="472" max="474" width="12" bestFit="1" customWidth="1"/>
    <col min="475" max="475" width="10" customWidth="1"/>
    <col min="476" max="477" width="9" bestFit="1" customWidth="1"/>
    <col min="478" max="478" width="9" customWidth="1"/>
    <col min="479" max="485" width="12" bestFit="1" customWidth="1"/>
    <col min="486" max="486" width="11" customWidth="1"/>
    <col min="487" max="487" width="12" bestFit="1" customWidth="1"/>
    <col min="488" max="488" width="11" customWidth="1"/>
    <col min="489" max="496" width="12" bestFit="1" customWidth="1"/>
    <col min="497" max="497" width="11" customWidth="1"/>
    <col min="498" max="501" width="12" bestFit="1" customWidth="1"/>
    <col min="502" max="502" width="11" customWidth="1"/>
    <col min="503" max="505" width="12" bestFit="1" customWidth="1"/>
    <col min="506" max="506" width="10" customWidth="1"/>
    <col min="507" max="507" width="12" customWidth="1"/>
    <col min="508" max="508" width="9" bestFit="1" customWidth="1"/>
    <col min="509" max="509" width="9" customWidth="1"/>
    <col min="510" max="512" width="12" bestFit="1" customWidth="1"/>
    <col min="513" max="513" width="11" customWidth="1"/>
    <col min="514" max="514" width="12" bestFit="1" customWidth="1"/>
    <col min="515" max="515" width="9" customWidth="1"/>
    <col min="516" max="516" width="11" customWidth="1"/>
    <col min="517" max="518" width="12" bestFit="1" customWidth="1"/>
    <col min="519" max="519" width="10" customWidth="1"/>
    <col min="520" max="523" width="12" bestFit="1" customWidth="1"/>
    <col min="524" max="524" width="11" customWidth="1"/>
    <col min="525" max="525" width="12" customWidth="1"/>
    <col min="526" max="526" width="4" customWidth="1"/>
    <col min="527" max="528" width="12" bestFit="1" customWidth="1"/>
    <col min="529" max="529" width="9" customWidth="1"/>
    <col min="530" max="537" width="12" bestFit="1" customWidth="1"/>
    <col min="538" max="538" width="12" customWidth="1"/>
    <col min="539" max="539" width="8" customWidth="1"/>
    <col min="540" max="540" width="9" customWidth="1"/>
    <col min="541" max="541" width="12" bestFit="1" customWidth="1"/>
    <col min="542" max="542" width="10" customWidth="1"/>
    <col min="543" max="543" width="11" customWidth="1"/>
    <col min="544" max="546" width="12" bestFit="1" customWidth="1"/>
    <col min="547" max="547" width="11" bestFit="1" customWidth="1"/>
    <col min="548" max="548" width="10" customWidth="1"/>
    <col min="549" max="549" width="12" bestFit="1" customWidth="1"/>
    <col min="550" max="550" width="10" customWidth="1"/>
    <col min="551" max="551" width="11" bestFit="1" customWidth="1"/>
    <col min="552" max="552" width="11" customWidth="1"/>
    <col min="553" max="567" width="12" bestFit="1" customWidth="1"/>
    <col min="568" max="568" width="11" customWidth="1"/>
    <col min="569" max="570" width="12" bestFit="1" customWidth="1"/>
    <col min="571" max="571" width="10" customWidth="1"/>
    <col min="572" max="575" width="12" bestFit="1" customWidth="1"/>
    <col min="576" max="576" width="10" customWidth="1"/>
    <col min="577" max="578" width="11" bestFit="1" customWidth="1"/>
    <col min="579" max="579" width="11" customWidth="1"/>
    <col min="580" max="580" width="12" bestFit="1" customWidth="1"/>
    <col min="581" max="581" width="10" customWidth="1"/>
    <col min="582" max="582" width="12" bestFit="1" customWidth="1"/>
    <col min="583" max="583" width="11" customWidth="1"/>
    <col min="584" max="584" width="12" bestFit="1" customWidth="1"/>
    <col min="585" max="585" width="11" customWidth="1"/>
    <col min="586" max="587" width="12" bestFit="1" customWidth="1"/>
    <col min="588" max="588" width="12" customWidth="1"/>
    <col min="589" max="589" width="8" customWidth="1"/>
    <col min="590" max="591" width="12" bestFit="1" customWidth="1"/>
    <col min="592" max="592" width="11" customWidth="1"/>
    <col min="593" max="596" width="12" bestFit="1" customWidth="1"/>
    <col min="597" max="597" width="11" customWidth="1"/>
    <col min="598" max="598" width="8" customWidth="1"/>
    <col min="599" max="602" width="12" bestFit="1" customWidth="1"/>
    <col min="603" max="603" width="10" customWidth="1"/>
    <col min="604" max="613" width="12" bestFit="1" customWidth="1"/>
    <col min="614" max="614" width="9" customWidth="1"/>
    <col min="615" max="615" width="10" customWidth="1"/>
    <col min="616" max="616" width="11" customWidth="1"/>
    <col min="617" max="618" width="12" bestFit="1" customWidth="1"/>
    <col min="619" max="619" width="10" customWidth="1"/>
    <col min="620" max="620" width="11" customWidth="1"/>
    <col min="621" max="624" width="12" bestFit="1" customWidth="1"/>
    <col min="625" max="625" width="10" customWidth="1"/>
    <col min="626" max="630" width="12" bestFit="1" customWidth="1"/>
    <col min="631" max="631" width="10" customWidth="1"/>
    <col min="632" max="639" width="12" bestFit="1" customWidth="1"/>
    <col min="640" max="640" width="11" customWidth="1"/>
    <col min="641" max="643" width="12" bestFit="1" customWidth="1"/>
    <col min="644" max="644" width="9" customWidth="1"/>
    <col min="645" max="645" width="11" bestFit="1" customWidth="1"/>
    <col min="646" max="646" width="10" customWidth="1"/>
    <col min="647" max="652" width="12" bestFit="1" customWidth="1"/>
    <col min="653" max="653" width="12" customWidth="1"/>
    <col min="654" max="654" width="9" customWidth="1"/>
    <col min="655" max="655" width="10" customWidth="1"/>
    <col min="656" max="658" width="12" bestFit="1" customWidth="1"/>
    <col min="659" max="659" width="10" customWidth="1"/>
    <col min="660" max="660" width="12" bestFit="1" customWidth="1"/>
    <col min="661" max="661" width="11" bestFit="1" customWidth="1"/>
    <col min="662" max="662" width="10" customWidth="1"/>
    <col min="663" max="665" width="12" bestFit="1" customWidth="1"/>
    <col min="666" max="666" width="11" customWidth="1"/>
    <col min="667" max="667" width="9" customWidth="1"/>
    <col min="668" max="672" width="12" bestFit="1" customWidth="1"/>
    <col min="673" max="674" width="11" bestFit="1" customWidth="1"/>
    <col min="675" max="675" width="11" customWidth="1"/>
    <col min="676" max="676" width="9" customWidth="1"/>
    <col min="677" max="678" width="12" bestFit="1" customWidth="1"/>
    <col min="679" max="679" width="11" customWidth="1"/>
    <col min="680" max="683" width="12" bestFit="1" customWidth="1"/>
    <col min="684" max="684" width="11" customWidth="1"/>
    <col min="685" max="688" width="12" bestFit="1" customWidth="1"/>
    <col min="689" max="689" width="11" customWidth="1"/>
    <col min="690" max="694" width="12" bestFit="1" customWidth="1"/>
    <col min="695" max="695" width="11" customWidth="1"/>
    <col min="696" max="700" width="12" bestFit="1" customWidth="1"/>
    <col min="701" max="701" width="9" customWidth="1"/>
    <col min="702" max="703" width="12" bestFit="1" customWidth="1"/>
    <col min="704" max="704" width="11" customWidth="1"/>
    <col min="705" max="706" width="12" bestFit="1" customWidth="1"/>
    <col min="707" max="707" width="9" customWidth="1"/>
    <col min="708" max="708" width="12" bestFit="1" customWidth="1"/>
    <col min="709" max="709" width="10" customWidth="1"/>
    <col min="710" max="710" width="12" bestFit="1" customWidth="1"/>
    <col min="711" max="711" width="11" bestFit="1" customWidth="1"/>
    <col min="712" max="712" width="10" customWidth="1"/>
    <col min="713" max="718" width="12" bestFit="1" customWidth="1"/>
    <col min="719" max="719" width="11" customWidth="1"/>
    <col min="720" max="721" width="12" bestFit="1" customWidth="1"/>
    <col min="722" max="722" width="10" customWidth="1"/>
    <col min="723" max="726" width="12" bestFit="1" customWidth="1"/>
    <col min="727" max="727" width="10" customWidth="1"/>
    <col min="728" max="728" width="12" bestFit="1" customWidth="1"/>
    <col min="729" max="729" width="11" bestFit="1" customWidth="1"/>
    <col min="730" max="730" width="10" customWidth="1"/>
    <col min="731" max="731" width="11" customWidth="1"/>
    <col min="732" max="732" width="12" customWidth="1"/>
    <col min="733" max="734" width="9" customWidth="1"/>
    <col min="735" max="735" width="12" bestFit="1" customWidth="1"/>
    <col min="736" max="736" width="11" customWidth="1"/>
    <col min="737" max="738" width="12" bestFit="1" customWidth="1"/>
    <col min="739" max="739" width="10" customWidth="1"/>
    <col min="740" max="740" width="12" bestFit="1" customWidth="1"/>
    <col min="741" max="741" width="9" customWidth="1"/>
    <col min="742" max="747" width="12" bestFit="1" customWidth="1"/>
    <col min="748" max="748" width="11" bestFit="1" customWidth="1"/>
    <col min="749" max="749" width="11" customWidth="1"/>
    <col min="750" max="750" width="12" bestFit="1" customWidth="1"/>
    <col min="751" max="751" width="11" customWidth="1"/>
    <col min="752" max="752" width="12" bestFit="1" customWidth="1"/>
    <col min="753" max="753" width="9" customWidth="1"/>
    <col min="754" max="756" width="12" bestFit="1" customWidth="1"/>
    <col min="757" max="757" width="11" customWidth="1"/>
    <col min="758" max="758" width="12" bestFit="1" customWidth="1"/>
    <col min="759" max="759" width="11" bestFit="1" customWidth="1"/>
    <col min="760" max="760" width="10" customWidth="1"/>
    <col min="761" max="762" width="12" bestFit="1" customWidth="1"/>
    <col min="763" max="763" width="11" customWidth="1"/>
    <col min="764" max="766" width="12" bestFit="1" customWidth="1"/>
    <col min="767" max="767" width="11" customWidth="1"/>
    <col min="768" max="769" width="12" bestFit="1" customWidth="1"/>
    <col min="770" max="770" width="11" customWidth="1"/>
    <col min="771" max="771" width="12" bestFit="1" customWidth="1"/>
    <col min="772" max="772" width="11" customWidth="1"/>
    <col min="773" max="773" width="12" bestFit="1" customWidth="1"/>
    <col min="774" max="774" width="10" customWidth="1"/>
    <col min="775" max="775" width="12" customWidth="1"/>
    <col min="776" max="776" width="9" customWidth="1"/>
    <col min="777" max="777" width="11" customWidth="1"/>
    <col min="778" max="778" width="9" customWidth="1"/>
    <col min="779" max="786" width="12" bestFit="1" customWidth="1"/>
    <col min="787" max="787" width="12" customWidth="1"/>
    <col min="788" max="788" width="9" customWidth="1"/>
    <col min="789" max="799" width="12" bestFit="1" customWidth="1"/>
    <col min="800" max="800" width="11" customWidth="1"/>
    <col min="801" max="805" width="12" bestFit="1" customWidth="1"/>
    <col min="806" max="806" width="12" customWidth="1"/>
    <col min="807" max="807" width="9" bestFit="1" customWidth="1"/>
    <col min="808" max="808" width="9" customWidth="1"/>
    <col min="809" max="809" width="12" bestFit="1" customWidth="1"/>
    <col min="810" max="810" width="10" customWidth="1"/>
    <col min="811" max="812" width="12" bestFit="1" customWidth="1"/>
    <col min="813" max="813" width="11" customWidth="1"/>
    <col min="814" max="816" width="12" bestFit="1" customWidth="1"/>
    <col min="817" max="817" width="10" customWidth="1"/>
    <col min="818" max="822" width="12" bestFit="1" customWidth="1"/>
    <col min="823" max="823" width="11" bestFit="1" customWidth="1"/>
    <col min="824" max="824" width="9" customWidth="1"/>
    <col min="825" max="825" width="11" customWidth="1"/>
    <col min="826" max="826" width="12" bestFit="1" customWidth="1"/>
    <col min="827" max="827" width="11" bestFit="1" customWidth="1"/>
    <col min="828" max="828" width="10" customWidth="1"/>
    <col min="829" max="829" width="11" customWidth="1"/>
    <col min="830" max="832" width="12" bestFit="1" customWidth="1"/>
    <col min="833" max="833" width="11" customWidth="1"/>
    <col min="834" max="834" width="12" bestFit="1" customWidth="1"/>
    <col min="835" max="835" width="10" customWidth="1"/>
    <col min="836" max="839" width="12" bestFit="1" customWidth="1"/>
    <col min="840" max="840" width="10" customWidth="1"/>
    <col min="841" max="841" width="12" bestFit="1" customWidth="1"/>
    <col min="842" max="842" width="9" customWidth="1"/>
    <col min="843" max="844" width="12" bestFit="1" customWidth="1"/>
    <col min="845" max="845" width="11" customWidth="1"/>
    <col min="846" max="848" width="12" bestFit="1" customWidth="1"/>
    <col min="849" max="849" width="11" customWidth="1"/>
    <col min="850" max="852" width="12" bestFit="1" customWidth="1"/>
    <col min="853" max="853" width="11" customWidth="1"/>
    <col min="854" max="859" width="12" bestFit="1" customWidth="1"/>
    <col min="860" max="860" width="11" bestFit="1" customWidth="1"/>
    <col min="861" max="861" width="11" customWidth="1"/>
    <col min="862" max="862" width="12" bestFit="1" customWidth="1"/>
    <col min="863" max="863" width="12" customWidth="1"/>
    <col min="864" max="864" width="12" bestFit="1" customWidth="1"/>
    <col min="865" max="865" width="11" bestFit="1" customWidth="1"/>
    <col min="866" max="866" width="10" bestFit="1" customWidth="1"/>
    <col min="867" max="867" width="9" customWidth="1"/>
    <col min="868" max="871" width="12" bestFit="1" customWidth="1"/>
    <col min="872" max="872" width="10" customWidth="1"/>
    <col min="873" max="874" width="12" bestFit="1" customWidth="1"/>
    <col min="875" max="875" width="11" customWidth="1"/>
    <col min="876" max="877" width="12" bestFit="1" customWidth="1"/>
    <col min="878" max="878" width="10" customWidth="1"/>
    <col min="879" max="879" width="8" customWidth="1"/>
    <col min="880" max="880" width="10" customWidth="1"/>
    <col min="881" max="886" width="12" bestFit="1" customWidth="1"/>
    <col min="887" max="887" width="10" customWidth="1"/>
    <col min="888" max="888" width="12" bestFit="1" customWidth="1"/>
    <col min="889" max="889" width="10" customWidth="1"/>
    <col min="890" max="896" width="12" bestFit="1" customWidth="1"/>
    <col min="897" max="897" width="10" customWidth="1"/>
    <col min="898" max="898" width="11" customWidth="1"/>
    <col min="899" max="899" width="12" bestFit="1" customWidth="1"/>
    <col min="900" max="900" width="10" customWidth="1"/>
    <col min="901" max="904" width="12" bestFit="1" customWidth="1"/>
    <col min="905" max="905" width="9" customWidth="1"/>
    <col min="906" max="906" width="12" bestFit="1" customWidth="1"/>
    <col min="907" max="907" width="10" customWidth="1"/>
    <col min="908" max="908" width="12" bestFit="1" customWidth="1"/>
    <col min="909" max="909" width="10" customWidth="1"/>
    <col min="910" max="910" width="12" bestFit="1" customWidth="1"/>
    <col min="911" max="911" width="10" bestFit="1" customWidth="1"/>
    <col min="912" max="912" width="10" customWidth="1"/>
    <col min="913" max="913" width="12" bestFit="1" customWidth="1"/>
    <col min="914" max="914" width="10" customWidth="1"/>
    <col min="915" max="920" width="12" bestFit="1" customWidth="1"/>
    <col min="921" max="921" width="9" customWidth="1"/>
    <col min="922" max="923" width="12" bestFit="1" customWidth="1"/>
    <col min="924" max="924" width="9" customWidth="1"/>
    <col min="925" max="928" width="12" bestFit="1" customWidth="1"/>
    <col min="929" max="929" width="10" customWidth="1"/>
    <col min="930" max="930" width="11" customWidth="1"/>
    <col min="931" max="931" width="12" bestFit="1" customWidth="1"/>
    <col min="932" max="932" width="11" customWidth="1"/>
    <col min="933" max="934" width="12" bestFit="1" customWidth="1"/>
    <col min="935" max="935" width="10" bestFit="1" customWidth="1"/>
    <col min="936" max="936" width="9" customWidth="1"/>
    <col min="937" max="937" width="11" customWidth="1"/>
    <col min="938" max="939" width="12" bestFit="1" customWidth="1"/>
    <col min="940" max="940" width="11" customWidth="1"/>
    <col min="941" max="941" width="12" bestFit="1" customWidth="1"/>
    <col min="942" max="942" width="11" customWidth="1"/>
    <col min="943" max="944" width="12" bestFit="1" customWidth="1"/>
    <col min="945" max="945" width="10" customWidth="1"/>
    <col min="946" max="946" width="12" bestFit="1" customWidth="1"/>
    <col min="947" max="947" width="11" customWidth="1"/>
    <col min="948" max="949" width="12" bestFit="1" customWidth="1"/>
    <col min="950" max="950" width="9" customWidth="1"/>
    <col min="951" max="952" width="12" bestFit="1" customWidth="1"/>
    <col min="953" max="953" width="9" customWidth="1"/>
    <col min="954" max="954" width="11" customWidth="1"/>
    <col min="955" max="956" width="12" bestFit="1" customWidth="1"/>
    <col min="957" max="957" width="11" bestFit="1" customWidth="1"/>
    <col min="958" max="958" width="11" customWidth="1"/>
    <col min="959" max="961" width="12" bestFit="1" customWidth="1"/>
    <col min="962" max="962" width="10" customWidth="1"/>
    <col min="963" max="963" width="11" customWidth="1"/>
    <col min="964" max="964" width="9" customWidth="1"/>
    <col min="965" max="965" width="12" bestFit="1" customWidth="1"/>
    <col min="966" max="967" width="9" bestFit="1" customWidth="1"/>
    <col min="968" max="968" width="9" customWidth="1"/>
    <col min="969" max="969" width="12" bestFit="1" customWidth="1"/>
    <col min="970" max="970" width="11" customWidth="1"/>
    <col min="971" max="972" width="12" bestFit="1" customWidth="1"/>
    <col min="973" max="973" width="10" customWidth="1"/>
    <col min="974" max="975" width="12" bestFit="1" customWidth="1"/>
    <col min="976" max="976" width="10" customWidth="1"/>
    <col min="977" max="986" width="12" bestFit="1" customWidth="1"/>
    <col min="987" max="987" width="11" customWidth="1"/>
    <col min="988" max="988" width="12" bestFit="1" customWidth="1"/>
    <col min="989" max="989" width="10" bestFit="1" customWidth="1"/>
    <col min="990" max="990" width="10" customWidth="1"/>
    <col min="991" max="991" width="11" customWidth="1"/>
    <col min="992" max="996" width="12" bestFit="1" customWidth="1"/>
    <col min="997" max="997" width="11" customWidth="1"/>
    <col min="998" max="1000" width="12" bestFit="1" customWidth="1"/>
    <col min="1001" max="1001" width="11" customWidth="1"/>
    <col min="1002" max="1002" width="12" bestFit="1" customWidth="1"/>
    <col min="1003" max="1003" width="10" bestFit="1" customWidth="1"/>
    <col min="1004" max="1004" width="9" customWidth="1"/>
    <col min="1005" max="1005" width="12" bestFit="1" customWidth="1"/>
    <col min="1006" max="1006" width="11" customWidth="1"/>
    <col min="1007" max="1007" width="12" bestFit="1" customWidth="1"/>
    <col min="1008" max="1008" width="11" customWidth="1"/>
    <col min="1009" max="1009" width="12" bestFit="1" customWidth="1"/>
    <col min="1010" max="1010" width="10" customWidth="1"/>
    <col min="1011" max="1011" width="11" customWidth="1"/>
    <col min="1012" max="1013" width="12" bestFit="1" customWidth="1"/>
    <col min="1014" max="1014" width="10" customWidth="1"/>
    <col min="1015" max="1015" width="12" bestFit="1" customWidth="1"/>
    <col min="1016" max="1016" width="11" bestFit="1" customWidth="1"/>
    <col min="1017" max="1017" width="10" customWidth="1"/>
    <col min="1018" max="1022" width="12" bestFit="1" customWidth="1"/>
    <col min="1023" max="1023" width="12" customWidth="1"/>
    <col min="1024" max="1024" width="8" customWidth="1"/>
    <col min="1025" max="1025" width="12" bestFit="1" customWidth="1"/>
    <col min="1026" max="1026" width="11" bestFit="1" customWidth="1"/>
    <col min="1027" max="1027" width="9" customWidth="1"/>
    <col min="1028" max="1028" width="11" customWidth="1"/>
    <col min="1029" max="1031" width="12" bestFit="1" customWidth="1"/>
    <col min="1032" max="1032" width="12" customWidth="1"/>
    <col min="1033" max="1033" width="9" bestFit="1" customWidth="1"/>
    <col min="1034" max="1034" width="9" customWidth="1"/>
    <col min="1035" max="1040" width="12" bestFit="1" customWidth="1"/>
    <col min="1041" max="1041" width="12" customWidth="1"/>
    <col min="1042" max="1042" width="8" customWidth="1"/>
    <col min="1043" max="1048" width="12" bestFit="1" customWidth="1"/>
    <col min="1049" max="1049" width="12" customWidth="1"/>
    <col min="1050" max="1050" width="9" customWidth="1"/>
    <col min="1051" max="1062" width="12" bestFit="1" customWidth="1"/>
    <col min="1063" max="1063" width="11" customWidth="1"/>
    <col min="1064" max="1070" width="12" bestFit="1" customWidth="1"/>
    <col min="1071" max="1071" width="12" customWidth="1"/>
    <col min="1072" max="1072" width="8" customWidth="1"/>
    <col min="1073" max="1073" width="12" bestFit="1" customWidth="1"/>
    <col min="1074" max="1074" width="11" customWidth="1"/>
    <col min="1075" max="1078" width="12" bestFit="1" customWidth="1"/>
    <col min="1079" max="1079" width="11" customWidth="1"/>
    <col min="1080" max="1080" width="12" bestFit="1" customWidth="1"/>
    <col min="1081" max="1081" width="9" customWidth="1"/>
    <col min="1082" max="1082" width="11" customWidth="1"/>
    <col min="1083" max="1083" width="9" customWidth="1"/>
    <col min="1084" max="1085" width="12" bestFit="1" customWidth="1"/>
    <col min="1086" max="1086" width="11" customWidth="1"/>
    <col min="1087" max="1089" width="12" bestFit="1" customWidth="1"/>
    <col min="1090" max="1090" width="9" customWidth="1"/>
    <col min="1091" max="1092" width="12" bestFit="1" customWidth="1"/>
    <col min="1093" max="1093" width="10" customWidth="1"/>
    <col min="1094" max="1094" width="12" customWidth="1"/>
    <col min="1095" max="1095" width="9" customWidth="1"/>
    <col min="1096" max="1100" width="12" bestFit="1" customWidth="1"/>
    <col min="1101" max="1101" width="10" customWidth="1"/>
    <col min="1102" max="1102" width="9" bestFit="1" customWidth="1"/>
    <col min="1103" max="1103" width="9" customWidth="1"/>
    <col min="1104" max="1112" width="12" bestFit="1" customWidth="1"/>
    <col min="1113" max="1113" width="10" customWidth="1"/>
    <col min="1114" max="1116" width="12" bestFit="1" customWidth="1"/>
    <col min="1117" max="1117" width="10" customWidth="1"/>
    <col min="1118" max="1118" width="12" bestFit="1" customWidth="1"/>
    <col min="1119" max="1119" width="11" customWidth="1"/>
    <col min="1120" max="1120" width="12" bestFit="1" customWidth="1"/>
    <col min="1121" max="1121" width="9" customWidth="1"/>
    <col min="1122" max="1122" width="12" bestFit="1" customWidth="1"/>
    <col min="1123" max="1123" width="12" customWidth="1"/>
    <col min="1124" max="1124" width="10" customWidth="1"/>
    <col min="1125" max="1125" width="11" customWidth="1"/>
    <col min="1126" max="1130" width="12" bestFit="1" customWidth="1"/>
    <col min="1131" max="1131" width="10" customWidth="1"/>
    <col min="1132" max="1132" width="12" bestFit="1" customWidth="1"/>
    <col min="1133" max="1133" width="9" customWidth="1"/>
    <col min="1134" max="1134" width="10" customWidth="1"/>
    <col min="1135" max="1136" width="12" bestFit="1" customWidth="1"/>
    <col min="1137" max="1137" width="10" customWidth="1"/>
    <col min="1138" max="1138" width="12" bestFit="1" customWidth="1"/>
    <col min="1139" max="1139" width="10" customWidth="1"/>
    <col min="1140" max="1143" width="12" bestFit="1" customWidth="1"/>
    <col min="1144" max="1144" width="11" customWidth="1"/>
    <col min="1145" max="1150" width="12" bestFit="1" customWidth="1"/>
    <col min="1151" max="1151" width="12" customWidth="1"/>
    <col min="1152" max="1152" width="8" customWidth="1"/>
    <col min="1153" max="1156" width="12" bestFit="1" customWidth="1"/>
    <col min="1157" max="1157" width="12" customWidth="1"/>
    <col min="1158" max="1158" width="8" customWidth="1"/>
    <col min="1159" max="1165" width="12" bestFit="1" customWidth="1"/>
    <col min="1166" max="1166" width="11" bestFit="1" customWidth="1"/>
    <col min="1167" max="1167" width="10" customWidth="1"/>
    <col min="1168" max="1170" width="12" bestFit="1" customWidth="1"/>
    <col min="1171" max="1171" width="11" bestFit="1" customWidth="1"/>
    <col min="1172" max="1172" width="11" customWidth="1"/>
    <col min="1173" max="1174" width="12" bestFit="1" customWidth="1"/>
    <col min="1175" max="1175" width="10" customWidth="1"/>
    <col min="1176" max="1177" width="12" bestFit="1" customWidth="1"/>
    <col min="1178" max="1178" width="11" customWidth="1"/>
    <col min="1179" max="1179" width="12" bestFit="1" customWidth="1"/>
    <col min="1180" max="1180" width="12" customWidth="1"/>
    <col min="1181" max="1181" width="9" customWidth="1"/>
    <col min="1182" max="1182" width="11" customWidth="1"/>
    <col min="1183" max="1192" width="12" bestFit="1" customWidth="1"/>
    <col min="1193" max="1193" width="11" customWidth="1"/>
    <col min="1194" max="1195" width="12" bestFit="1" customWidth="1"/>
    <col min="1196" max="1196" width="11" customWidth="1"/>
    <col min="1197" max="1197" width="8" customWidth="1"/>
    <col min="1198" max="1199" width="12" bestFit="1" customWidth="1"/>
    <col min="1200" max="1200" width="10" customWidth="1"/>
    <col min="1201" max="1205" width="12" bestFit="1" customWidth="1"/>
    <col min="1206" max="1206" width="10" customWidth="1"/>
    <col min="1207" max="1208" width="12" bestFit="1" customWidth="1"/>
    <col min="1209" max="1209" width="11" customWidth="1"/>
    <col min="1210" max="1211" width="12" bestFit="1" customWidth="1"/>
    <col min="1212" max="1212" width="9" customWidth="1"/>
    <col min="1213" max="1214" width="12" bestFit="1" customWidth="1"/>
    <col min="1215" max="1215" width="10" customWidth="1"/>
    <col min="1216" max="1216" width="8" customWidth="1"/>
    <col min="1217" max="1219" width="12" bestFit="1" customWidth="1"/>
    <col min="1220" max="1220" width="10" customWidth="1"/>
    <col min="1221" max="1221" width="11" customWidth="1"/>
    <col min="1222" max="1224" width="12" bestFit="1" customWidth="1"/>
    <col min="1225" max="1225" width="11" customWidth="1"/>
    <col min="1226" max="1227" width="12" bestFit="1" customWidth="1"/>
    <col min="1228" max="1228" width="11" bestFit="1" customWidth="1"/>
    <col min="1229" max="1229" width="11" customWidth="1"/>
    <col min="1230" max="1232" width="12" bestFit="1" customWidth="1"/>
    <col min="1233" max="1233" width="11" customWidth="1"/>
    <col min="1234" max="1236" width="12" bestFit="1" customWidth="1"/>
    <col min="1237" max="1237" width="11" customWidth="1"/>
    <col min="1238" max="1242" width="12" bestFit="1" customWidth="1"/>
    <col min="1243" max="1243" width="11" customWidth="1"/>
    <col min="1244" max="1245" width="12" bestFit="1" customWidth="1"/>
    <col min="1246" max="1246" width="11" customWidth="1"/>
    <col min="1247" max="1248" width="12" bestFit="1" customWidth="1"/>
    <col min="1249" max="1249" width="11" bestFit="1" customWidth="1"/>
    <col min="1250" max="1250" width="10" customWidth="1"/>
    <col min="1251" max="1256" width="12" bestFit="1" customWidth="1"/>
    <col min="1257" max="1257" width="9" customWidth="1"/>
    <col min="1258" max="1261" width="12" bestFit="1" customWidth="1"/>
    <col min="1262" max="1262" width="11" customWidth="1"/>
    <col min="1263" max="1269" width="12" bestFit="1" customWidth="1"/>
    <col min="1270" max="1270" width="11" customWidth="1"/>
    <col min="1271" max="1275" width="12" bestFit="1" customWidth="1"/>
    <col min="1276" max="1276" width="11" customWidth="1"/>
    <col min="1277" max="1277" width="12" bestFit="1" customWidth="1"/>
    <col min="1278" max="1278" width="11" customWidth="1"/>
    <col min="1279" max="1289" width="12" bestFit="1" customWidth="1"/>
    <col min="1290" max="1290" width="10" customWidth="1"/>
    <col min="1291" max="1291" width="12" bestFit="1" customWidth="1"/>
    <col min="1292" max="1292" width="9" customWidth="1"/>
    <col min="1293" max="1294" width="12" bestFit="1" customWidth="1"/>
    <col min="1295" max="1295" width="11" customWidth="1"/>
    <col min="1296" max="1296" width="12" bestFit="1" customWidth="1"/>
    <col min="1297" max="1297" width="11" customWidth="1"/>
    <col min="1298" max="1299" width="12" bestFit="1" customWidth="1"/>
    <col min="1300" max="1300" width="11" customWidth="1"/>
    <col min="1301" max="1307" width="12" bestFit="1" customWidth="1"/>
    <col min="1308" max="1308" width="11" customWidth="1"/>
    <col min="1309" max="1312" width="12" bestFit="1" customWidth="1"/>
    <col min="1313" max="1313" width="11" customWidth="1"/>
    <col min="1314" max="1314" width="9" customWidth="1"/>
    <col min="1315" max="1315" width="12" bestFit="1" customWidth="1"/>
    <col min="1316" max="1316" width="10" bestFit="1" customWidth="1"/>
    <col min="1317" max="1317" width="10" customWidth="1"/>
    <col min="1318" max="1319" width="12" bestFit="1" customWidth="1"/>
    <col min="1320" max="1320" width="11" customWidth="1"/>
    <col min="1321" max="1333" width="12" bestFit="1" customWidth="1"/>
    <col min="1334" max="1334" width="11" bestFit="1" customWidth="1"/>
    <col min="1335" max="1335" width="10" customWidth="1"/>
    <col min="1336" max="1336" width="11" bestFit="1" customWidth="1"/>
    <col min="1337" max="1337" width="10" customWidth="1"/>
    <col min="1338" max="1340" width="12" bestFit="1" customWidth="1"/>
    <col min="1341" max="1341" width="11" bestFit="1" customWidth="1"/>
    <col min="1342" max="1342" width="10" customWidth="1"/>
    <col min="1343" max="1343" width="12" bestFit="1" customWidth="1"/>
    <col min="1344" max="1344" width="12" customWidth="1"/>
    <col min="1345" max="1345" width="9" customWidth="1"/>
    <col min="1346" max="1348" width="12" bestFit="1" customWidth="1"/>
    <col min="1349" max="1349" width="10" customWidth="1"/>
    <col min="1350" max="1350" width="12" customWidth="1"/>
    <col min="1351" max="1351" width="9" customWidth="1"/>
    <col min="1352" max="1352" width="12" bestFit="1" customWidth="1"/>
    <col min="1353" max="1353" width="12" customWidth="1"/>
    <col min="1354" max="1354" width="10" customWidth="1"/>
    <col min="1355" max="1355" width="11" customWidth="1"/>
    <col min="1356" max="1358" width="12" bestFit="1" customWidth="1"/>
    <col min="1359" max="1359" width="10" customWidth="1"/>
    <col min="1360" max="1363" width="12" bestFit="1" customWidth="1"/>
    <col min="1364" max="1364" width="12" customWidth="1"/>
    <col min="1365" max="1365" width="10" customWidth="1"/>
    <col min="1366" max="1366" width="11" customWidth="1"/>
    <col min="1367" max="1367" width="12" bestFit="1" customWidth="1"/>
    <col min="1368" max="1368" width="10" bestFit="1" customWidth="1"/>
    <col min="1369" max="1369" width="9" customWidth="1"/>
    <col min="1370" max="1370" width="12" bestFit="1" customWidth="1"/>
    <col min="1371" max="1371" width="10" customWidth="1"/>
    <col min="1372" max="1374" width="12" bestFit="1" customWidth="1"/>
    <col min="1375" max="1375" width="12" customWidth="1"/>
    <col min="1376" max="1376" width="8" customWidth="1"/>
    <col min="1377" max="1385" width="12" bestFit="1" customWidth="1"/>
    <col min="1386" max="1386" width="11" bestFit="1" customWidth="1"/>
    <col min="1387" max="1387" width="11" customWidth="1"/>
    <col min="1388" max="1394" width="12" bestFit="1" customWidth="1"/>
    <col min="1395" max="1395" width="10" customWidth="1"/>
    <col min="1396" max="1402" width="12" bestFit="1" customWidth="1"/>
    <col min="1403" max="1403" width="11" customWidth="1"/>
    <col min="1404" max="1407" width="12" bestFit="1" customWidth="1"/>
    <col min="1408" max="1408" width="11" customWidth="1"/>
    <col min="1409" max="1412" width="12" bestFit="1" customWidth="1"/>
    <col min="1413" max="1413" width="10" customWidth="1"/>
    <col min="1414" max="1414" width="12" bestFit="1" customWidth="1"/>
    <col min="1415" max="1415" width="10" customWidth="1"/>
    <col min="1416" max="1421" width="12" bestFit="1" customWidth="1"/>
    <col min="1422" max="1422" width="11" customWidth="1"/>
    <col min="1423" max="1427" width="12" bestFit="1" customWidth="1"/>
    <col min="1428" max="1428" width="9" customWidth="1"/>
    <col min="1429" max="1429" width="10" bestFit="1" customWidth="1"/>
    <col min="1430" max="1430" width="10" customWidth="1"/>
    <col min="1431" max="1435" width="12" bestFit="1" customWidth="1"/>
    <col min="1436" max="1436" width="11" bestFit="1" customWidth="1"/>
    <col min="1437" max="1437" width="11" customWidth="1"/>
    <col min="1438" max="1443" width="12" bestFit="1" customWidth="1"/>
    <col min="1444" max="1444" width="10" customWidth="1"/>
    <col min="1445" max="1446" width="12" bestFit="1" customWidth="1"/>
    <col min="1447" max="1447" width="9" customWidth="1"/>
    <col min="1448" max="1450" width="12" bestFit="1" customWidth="1"/>
    <col min="1451" max="1451" width="10" customWidth="1"/>
    <col min="1452" max="1454" width="12" bestFit="1" customWidth="1"/>
    <col min="1455" max="1455" width="11" customWidth="1"/>
    <col min="1456" max="1457" width="12" bestFit="1" customWidth="1"/>
    <col min="1458" max="1458" width="11" bestFit="1" customWidth="1"/>
    <col min="1459" max="1459" width="10" bestFit="1" customWidth="1"/>
    <col min="1460" max="1460" width="10" customWidth="1"/>
    <col min="1461" max="1461" width="11" customWidth="1"/>
    <col min="1462" max="1462" width="12" bestFit="1" customWidth="1"/>
    <col min="1463" max="1463" width="11" customWidth="1"/>
    <col min="1464" max="1464" width="12" customWidth="1"/>
    <col min="1465" max="1465" width="8" customWidth="1"/>
    <col min="1466" max="1469" width="12" bestFit="1" customWidth="1"/>
    <col min="1470" max="1470" width="10" customWidth="1"/>
    <col min="1471" max="1471" width="12" bestFit="1" customWidth="1"/>
    <col min="1472" max="1472" width="11" customWidth="1"/>
    <col min="1473" max="1476" width="12" bestFit="1" customWidth="1"/>
    <col min="1477" max="1478" width="10" bestFit="1" customWidth="1"/>
    <col min="1479" max="1479" width="10" customWidth="1"/>
    <col min="1480" max="1480" width="12" bestFit="1" customWidth="1"/>
    <col min="1481" max="1481" width="11" customWidth="1"/>
    <col min="1482" max="1483" width="12" bestFit="1" customWidth="1"/>
    <col min="1484" max="1484" width="11" customWidth="1"/>
    <col min="1485" max="1485" width="12" bestFit="1" customWidth="1"/>
    <col min="1486" max="1486" width="12" customWidth="1"/>
    <col min="1487" max="1487" width="8" customWidth="1"/>
    <col min="1488" max="1490" width="12" bestFit="1" customWidth="1"/>
    <col min="1491" max="1491" width="11" customWidth="1"/>
    <col min="1492" max="1492" width="12" bestFit="1" customWidth="1"/>
    <col min="1493" max="1493" width="11" bestFit="1" customWidth="1"/>
    <col min="1494" max="1494" width="10" customWidth="1"/>
    <col min="1495" max="1496" width="12" bestFit="1" customWidth="1"/>
    <col min="1497" max="1497" width="12" customWidth="1"/>
    <col min="1498" max="1498" width="9" customWidth="1"/>
    <col min="1499" max="1509" width="12" bestFit="1" customWidth="1"/>
    <col min="1510" max="1510" width="10" customWidth="1"/>
    <col min="1511" max="1513" width="12" bestFit="1" customWidth="1"/>
    <col min="1514" max="1514" width="11" customWidth="1"/>
    <col min="1515" max="1524" width="12" bestFit="1" customWidth="1"/>
    <col min="1525" max="1525" width="11" bestFit="1" customWidth="1"/>
    <col min="1526" max="1526" width="9" customWidth="1"/>
    <col min="1527" max="1529" width="12" bestFit="1" customWidth="1"/>
    <col min="1530" max="1530" width="11" customWidth="1"/>
    <col min="1531" max="1532" width="12" bestFit="1" customWidth="1"/>
    <col min="1533" max="1533" width="9" customWidth="1"/>
    <col min="1534" max="1535" width="12" bestFit="1" customWidth="1"/>
    <col min="1536" max="1536" width="11" bestFit="1" customWidth="1"/>
    <col min="1537" max="1537" width="9" bestFit="1" customWidth="1"/>
    <col min="1538" max="1538" width="9" customWidth="1"/>
    <col min="1539" max="1539" width="11" bestFit="1" customWidth="1"/>
    <col min="1540" max="1540" width="9" customWidth="1"/>
    <col min="1541" max="1541" width="10" customWidth="1"/>
    <col min="1542" max="1542" width="12" bestFit="1" customWidth="1"/>
    <col min="1543" max="1543" width="10" customWidth="1"/>
    <col min="1544" max="1545" width="8" customWidth="1"/>
    <col min="1546" max="1549" width="12" bestFit="1" customWidth="1"/>
    <col min="1550" max="1550" width="9" customWidth="1"/>
    <col min="1551" max="1551" width="10" customWidth="1"/>
    <col min="1552" max="1552" width="11" customWidth="1"/>
    <col min="1553" max="1553" width="10" customWidth="1"/>
    <col min="1554" max="1555" width="12" bestFit="1" customWidth="1"/>
    <col min="1556" max="1556" width="12" customWidth="1"/>
    <col min="1557" max="1557" width="9" customWidth="1"/>
    <col min="1558" max="1558" width="12" bestFit="1" customWidth="1"/>
    <col min="1559" max="1559" width="10" customWidth="1"/>
    <col min="1560" max="1561" width="12" bestFit="1" customWidth="1"/>
    <col min="1562" max="1562" width="10" customWidth="1"/>
    <col min="1563" max="1566" width="12" bestFit="1" customWidth="1"/>
    <col min="1567" max="1567" width="10" customWidth="1"/>
    <col min="1568" max="1569" width="12" bestFit="1" customWidth="1"/>
    <col min="1570" max="1570" width="10" customWidth="1"/>
    <col min="1571" max="1574" width="12" bestFit="1" customWidth="1"/>
    <col min="1575" max="1575" width="10" bestFit="1" customWidth="1"/>
    <col min="1576" max="1576" width="10" customWidth="1"/>
    <col min="1577" max="1577" width="11" bestFit="1" customWidth="1"/>
    <col min="1578" max="1578" width="11" customWidth="1"/>
    <col min="1579" max="1579" width="12" bestFit="1" customWidth="1"/>
    <col min="1580" max="1580" width="10" customWidth="1"/>
    <col min="1581" max="1581" width="12" bestFit="1" customWidth="1"/>
    <col min="1582" max="1583" width="9" customWidth="1"/>
    <col min="1584" max="1588" width="12" bestFit="1" customWidth="1"/>
    <col min="1589" max="1589" width="11" bestFit="1" customWidth="1"/>
    <col min="1590" max="1590" width="11" customWidth="1"/>
    <col min="1591" max="1592" width="12" bestFit="1" customWidth="1"/>
    <col min="1593" max="1593" width="10" customWidth="1"/>
    <col min="1594" max="1594" width="12" bestFit="1" customWidth="1"/>
    <col min="1595" max="1595" width="11" customWidth="1"/>
    <col min="1596" max="1599" width="12" bestFit="1" customWidth="1"/>
    <col min="1600" max="1600" width="10" bestFit="1" customWidth="1"/>
    <col min="1601" max="1601" width="10" customWidth="1"/>
    <col min="1602" max="1603" width="12" bestFit="1" customWidth="1"/>
    <col min="1604" max="1604" width="10" customWidth="1"/>
    <col min="1605" max="1605" width="12" bestFit="1" customWidth="1"/>
    <col min="1606" max="1606" width="10" customWidth="1"/>
    <col min="1607" max="1607" width="11" customWidth="1"/>
    <col min="1608" max="1608" width="12" customWidth="1"/>
    <col min="1609" max="1609" width="10" customWidth="1"/>
    <col min="1610" max="1610" width="11" customWidth="1"/>
    <col min="1611" max="1612" width="12" bestFit="1" customWidth="1"/>
    <col min="1613" max="1613" width="9" customWidth="1"/>
    <col min="1614" max="1614" width="11" bestFit="1" customWidth="1"/>
    <col min="1615" max="1615" width="10" customWidth="1"/>
    <col min="1616" max="1616" width="9" customWidth="1"/>
    <col min="1617" max="1619" width="12" bestFit="1" customWidth="1"/>
    <col min="1620" max="1620" width="11" customWidth="1"/>
    <col min="1621" max="1621" width="12" bestFit="1" customWidth="1"/>
    <col min="1622" max="1622" width="10" customWidth="1"/>
    <col min="1623" max="1623" width="12" bestFit="1" customWidth="1"/>
    <col min="1624" max="1624" width="11" customWidth="1"/>
    <col min="1625" max="1625" width="12" bestFit="1" customWidth="1"/>
    <col min="1626" max="1626" width="12" customWidth="1"/>
    <col min="1627" max="1627" width="9" customWidth="1"/>
    <col min="1628" max="1630" width="12" bestFit="1" customWidth="1"/>
    <col min="1631" max="1631" width="10" customWidth="1"/>
    <col min="1632" max="1637" width="12" bestFit="1" customWidth="1"/>
    <col min="1638" max="1638" width="11" customWidth="1"/>
    <col min="1639" max="1640" width="12" bestFit="1" customWidth="1"/>
    <col min="1641" max="1642" width="11" bestFit="1" customWidth="1"/>
    <col min="1643" max="1643" width="11" customWidth="1"/>
    <col min="1644" max="1644" width="12" customWidth="1"/>
    <col min="1645" max="1645" width="9" customWidth="1"/>
    <col min="1646" max="1648" width="12" bestFit="1" customWidth="1"/>
    <col min="1649" max="1649" width="12" customWidth="1"/>
    <col min="1650" max="1650" width="9" customWidth="1"/>
    <col min="1651" max="1655" width="12" bestFit="1" customWidth="1"/>
    <col min="1656" max="1656" width="10" customWidth="1"/>
    <col min="1657" max="1657" width="12" bestFit="1" customWidth="1"/>
    <col min="1658" max="1658" width="10" customWidth="1"/>
    <col min="1659" max="1659" width="11" bestFit="1" customWidth="1"/>
    <col min="1660" max="1660" width="10" customWidth="1"/>
    <col min="1661" max="1661" width="11" customWidth="1"/>
    <col min="1662" max="1664" width="12" bestFit="1" customWidth="1"/>
    <col min="1665" max="1665" width="11" customWidth="1"/>
    <col min="1666" max="1666" width="12" bestFit="1" customWidth="1"/>
    <col min="1667" max="1667" width="11" bestFit="1" customWidth="1"/>
    <col min="1668" max="1668" width="11" customWidth="1"/>
    <col min="1669" max="1670" width="12" bestFit="1" customWidth="1"/>
    <col min="1671" max="1671" width="11" customWidth="1"/>
    <col min="1672" max="1674" width="12" bestFit="1" customWidth="1"/>
    <col min="1675" max="1675" width="10" bestFit="1" customWidth="1"/>
    <col min="1676" max="1676" width="10" customWidth="1"/>
    <col min="1677" max="1678" width="12" bestFit="1" customWidth="1"/>
    <col min="1679" max="1679" width="10" customWidth="1"/>
    <col min="1680" max="1684" width="12" bestFit="1" customWidth="1"/>
    <col min="1685" max="1685" width="10" customWidth="1"/>
    <col min="1686" max="1691" width="12" bestFit="1" customWidth="1"/>
    <col min="1692" max="1692" width="11" customWidth="1"/>
    <col min="1693" max="1693" width="12" customWidth="1"/>
    <col min="1694" max="1694" width="9" customWidth="1"/>
    <col min="1695" max="1695" width="10" customWidth="1"/>
    <col min="1696" max="1696" width="11" customWidth="1"/>
    <col min="1697" max="1701" width="12" bestFit="1" customWidth="1"/>
    <col min="1702" max="1702" width="9" customWidth="1"/>
    <col min="1703" max="1703" width="12" customWidth="1"/>
    <col min="1704" max="1704" width="9" customWidth="1"/>
    <col min="1705" max="1705" width="12" bestFit="1" customWidth="1"/>
    <col min="1706" max="1706" width="12" customWidth="1"/>
    <col min="1707" max="1707" width="8" customWidth="1"/>
    <col min="1708" max="1708" width="10" customWidth="1"/>
    <col min="1709" max="1709" width="11" customWidth="1"/>
    <col min="1710" max="1710" width="12" bestFit="1" customWidth="1"/>
    <col min="1711" max="1711" width="11" bestFit="1" customWidth="1"/>
    <col min="1712" max="1712" width="11" customWidth="1"/>
    <col min="1713" max="1714" width="12" bestFit="1" customWidth="1"/>
    <col min="1715" max="1715" width="10" customWidth="1"/>
    <col min="1716" max="1717" width="12" bestFit="1" customWidth="1"/>
    <col min="1718" max="1718" width="11" customWidth="1"/>
    <col min="1719" max="1720" width="12" bestFit="1" customWidth="1"/>
    <col min="1721" max="1721" width="10" customWidth="1"/>
    <col min="1722" max="1725" width="12" bestFit="1" customWidth="1"/>
    <col min="1726" max="1726" width="11" customWidth="1"/>
    <col min="1727" max="1727" width="12" bestFit="1" customWidth="1"/>
    <col min="1728" max="1728" width="11" bestFit="1" customWidth="1"/>
    <col min="1729" max="1729" width="11" customWidth="1"/>
    <col min="1730" max="1733" width="12" bestFit="1" customWidth="1"/>
    <col min="1734" max="1734" width="11" bestFit="1" customWidth="1"/>
    <col min="1735" max="1735" width="10" customWidth="1"/>
    <col min="1736" max="1736" width="12" bestFit="1" customWidth="1"/>
    <col min="1737" max="1737" width="12" customWidth="1"/>
    <col min="1738" max="1738" width="9" bestFit="1" customWidth="1"/>
    <col min="1739" max="1739" width="9" customWidth="1"/>
    <col min="1740" max="1740" width="12" customWidth="1"/>
    <col min="1741" max="1741" width="10" customWidth="1"/>
    <col min="1742" max="1744" width="12" bestFit="1" customWidth="1"/>
    <col min="1745" max="1745" width="9" customWidth="1"/>
    <col min="1746" max="1747" width="12" bestFit="1" customWidth="1"/>
    <col min="1748" max="1748" width="10" customWidth="1"/>
    <col min="1749" max="1754" width="12" bestFit="1" customWidth="1"/>
    <col min="1755" max="1755" width="10" customWidth="1"/>
    <col min="1756" max="1756" width="12" customWidth="1"/>
    <col min="1757" max="1757" width="8" customWidth="1"/>
    <col min="1758" max="1758" width="11" customWidth="1"/>
    <col min="1759" max="1761" width="12" bestFit="1" customWidth="1"/>
    <col min="1762" max="1762" width="11" bestFit="1" customWidth="1"/>
    <col min="1763" max="1763" width="11" customWidth="1"/>
    <col min="1764" max="1769" width="12" bestFit="1" customWidth="1"/>
    <col min="1770" max="1770" width="11" customWidth="1"/>
    <col min="1771" max="1771" width="12" bestFit="1" customWidth="1"/>
    <col min="1772" max="1772" width="10" customWidth="1"/>
    <col min="1773" max="1773" width="9" bestFit="1" customWidth="1"/>
    <col min="1774" max="1774" width="9" customWidth="1"/>
    <col min="1775" max="1775" width="11" customWidth="1"/>
    <col min="1776" max="1777" width="12" bestFit="1" customWidth="1"/>
    <col min="1778" max="1778" width="10" customWidth="1"/>
    <col min="1779" max="1779" width="9" customWidth="1"/>
    <col min="1780" max="1780" width="10" bestFit="1" customWidth="1"/>
    <col min="1781" max="1781" width="10" customWidth="1"/>
    <col min="1782" max="1788" width="12" bestFit="1" customWidth="1"/>
    <col min="1789" max="1789" width="11" bestFit="1" customWidth="1"/>
    <col min="1790" max="1790" width="10" customWidth="1"/>
    <col min="1791" max="1791" width="12" bestFit="1" customWidth="1"/>
    <col min="1792" max="1792" width="10" customWidth="1"/>
    <col min="1793" max="1798" width="12" bestFit="1" customWidth="1"/>
    <col min="1799" max="1799" width="12" customWidth="1"/>
    <col min="1800" max="1800" width="10" bestFit="1" customWidth="1"/>
    <col min="1801" max="1801" width="10" customWidth="1"/>
    <col min="1802" max="1802" width="11" customWidth="1"/>
    <col min="1803" max="1803" width="12" bestFit="1" customWidth="1"/>
    <col min="1804" max="1804" width="11" customWidth="1"/>
    <col min="1805" max="1806" width="12" bestFit="1" customWidth="1"/>
    <col min="1807" max="1807" width="10" customWidth="1"/>
    <col min="1808" max="1810" width="12" bestFit="1" customWidth="1"/>
    <col min="1811" max="1811" width="11" customWidth="1"/>
    <col min="1812" max="1814" width="12" bestFit="1" customWidth="1"/>
    <col min="1815" max="1815" width="11" customWidth="1"/>
    <col min="1816" max="1817" width="12" bestFit="1" customWidth="1"/>
    <col min="1818" max="1818" width="11" customWidth="1"/>
    <col min="1819" max="1820" width="12" bestFit="1" customWidth="1"/>
    <col min="1821" max="1821" width="12" customWidth="1"/>
    <col min="1822" max="1822" width="9" customWidth="1"/>
    <col min="1823" max="1823" width="11" bestFit="1" customWidth="1"/>
    <col min="1824" max="1824" width="11" customWidth="1"/>
    <col min="1825" max="1825" width="12" bestFit="1" customWidth="1"/>
    <col min="1826" max="1826" width="10" customWidth="1"/>
    <col min="1827" max="1827" width="12" bestFit="1" customWidth="1"/>
    <col min="1828" max="1828" width="9" customWidth="1"/>
    <col min="1829" max="1830" width="12" bestFit="1" customWidth="1"/>
    <col min="1831" max="1831" width="12" customWidth="1"/>
    <col min="1832" max="1832" width="10" customWidth="1"/>
    <col min="1833" max="1836" width="12" bestFit="1" customWidth="1"/>
    <col min="1837" max="1837" width="10" customWidth="1"/>
    <col min="1838" max="1841" width="12" bestFit="1" customWidth="1"/>
    <col min="1842" max="1842" width="10" customWidth="1"/>
    <col min="1843" max="1843" width="12" bestFit="1" customWidth="1"/>
    <col min="1844" max="1844" width="10" customWidth="1"/>
    <col min="1845" max="1845" width="11" customWidth="1"/>
    <col min="1846" max="1847" width="12" bestFit="1" customWidth="1"/>
    <col min="1848" max="1848" width="11" customWidth="1"/>
    <col min="1849" max="1849" width="12" customWidth="1"/>
    <col min="1850" max="1850" width="9" customWidth="1"/>
    <col min="1851" max="1859" width="12" bestFit="1" customWidth="1"/>
    <col min="1860" max="1860" width="10" customWidth="1"/>
    <col min="1861" max="1861" width="11" bestFit="1" customWidth="1"/>
    <col min="1862" max="1862" width="11" customWidth="1"/>
    <col min="1863" max="1863" width="12" bestFit="1" customWidth="1"/>
    <col min="1864" max="1864" width="11" customWidth="1"/>
    <col min="1865" max="1874" width="12" bestFit="1" customWidth="1"/>
    <col min="1875" max="1875" width="10" bestFit="1" customWidth="1"/>
    <col min="1876" max="1876" width="9" customWidth="1"/>
    <col min="1877" max="1881" width="12" bestFit="1" customWidth="1"/>
    <col min="1882" max="1882" width="11" bestFit="1" customWidth="1"/>
    <col min="1883" max="1883" width="10" customWidth="1"/>
    <col min="1884" max="1884" width="11" customWidth="1"/>
    <col min="1885" max="1885" width="12" bestFit="1" customWidth="1"/>
    <col min="1886" max="1886" width="11" customWidth="1"/>
    <col min="1887" max="1889" width="12" bestFit="1" customWidth="1"/>
    <col min="1890" max="1890" width="10" customWidth="1"/>
    <col min="1891" max="1891" width="8" customWidth="1"/>
    <col min="1892" max="1892" width="9" customWidth="1"/>
    <col min="1893" max="1894" width="12" bestFit="1" customWidth="1"/>
    <col min="1895" max="1895" width="12" customWidth="1"/>
    <col min="1896" max="1896" width="10" customWidth="1"/>
    <col min="1897" max="1897" width="12" bestFit="1" customWidth="1"/>
    <col min="1898" max="1898" width="11" bestFit="1" customWidth="1"/>
    <col min="1899" max="1899" width="11" customWidth="1"/>
    <col min="1900" max="1904" width="12" bestFit="1" customWidth="1"/>
    <col min="1905" max="1905" width="12" customWidth="1"/>
    <col min="1906" max="1906" width="8" customWidth="1"/>
    <col min="1907" max="1907" width="12" bestFit="1" customWidth="1"/>
    <col min="1908" max="1909" width="11" bestFit="1" customWidth="1"/>
    <col min="1910" max="1910" width="10" customWidth="1"/>
    <col min="1911" max="1911" width="11" bestFit="1" customWidth="1"/>
    <col min="1912" max="1912" width="11" customWidth="1"/>
    <col min="1913" max="1918" width="12" bestFit="1" customWidth="1"/>
    <col min="1919" max="1919" width="10" customWidth="1"/>
    <col min="1920" max="1920" width="12" bestFit="1" customWidth="1"/>
    <col min="1921" max="1921" width="10" customWidth="1"/>
    <col min="1922" max="1924" width="12" bestFit="1" customWidth="1"/>
    <col min="1925" max="1925" width="12" customWidth="1"/>
    <col min="1926" max="1929" width="12" bestFit="1" customWidth="1"/>
    <col min="1930" max="1930" width="11" customWidth="1"/>
    <col min="1931" max="1932" width="12" bestFit="1" customWidth="1"/>
    <col min="1933" max="1933" width="10" customWidth="1"/>
    <col min="1934" max="1935" width="12" bestFit="1" customWidth="1"/>
    <col min="1936" max="1936" width="10" customWidth="1"/>
    <col min="1937" max="1937" width="12" bestFit="1" customWidth="1"/>
    <col min="1938" max="1939" width="10" bestFit="1" customWidth="1"/>
    <col min="1940" max="1940" width="10" customWidth="1"/>
    <col min="1941" max="1945" width="12" bestFit="1" customWidth="1"/>
    <col min="1946" max="1946" width="12" customWidth="1"/>
    <col min="1947" max="1947" width="9" customWidth="1"/>
    <col min="1948" max="1948" width="12" bestFit="1" customWidth="1"/>
    <col min="1949" max="1949" width="10" customWidth="1"/>
    <col min="1950" max="1951" width="12" bestFit="1" customWidth="1"/>
    <col min="1952" max="1952" width="11" bestFit="1" customWidth="1"/>
    <col min="1953" max="1953" width="11" customWidth="1"/>
    <col min="1954" max="1954" width="12" bestFit="1" customWidth="1"/>
    <col min="1955" max="1955" width="12" customWidth="1"/>
    <col min="1956" max="1956" width="9" customWidth="1"/>
    <col min="1957" max="1964" width="12" bestFit="1" customWidth="1"/>
    <col min="1965" max="1965" width="10" bestFit="1" customWidth="1"/>
    <col min="1966" max="1966" width="9" customWidth="1"/>
    <col min="1967" max="1967" width="11" customWidth="1"/>
    <col min="1968" max="1980" width="12" bestFit="1" customWidth="1"/>
    <col min="1981" max="1981" width="10" customWidth="1"/>
    <col min="1982" max="1990" width="12" bestFit="1" customWidth="1"/>
    <col min="1991" max="1991" width="12" customWidth="1"/>
    <col min="1992" max="1992" width="9" customWidth="1"/>
    <col min="1993" max="1997" width="12" bestFit="1" customWidth="1"/>
    <col min="1998" max="1998" width="10" customWidth="1"/>
    <col min="1999" max="2000" width="12" bestFit="1" customWidth="1"/>
    <col min="2001" max="2001" width="11" customWidth="1"/>
    <col min="2002" max="2002" width="12" customWidth="1"/>
    <col min="2003" max="2003" width="8" customWidth="1"/>
    <col min="2004" max="2011" width="12" bestFit="1" customWidth="1"/>
    <col min="2012" max="2012" width="10" customWidth="1"/>
    <col min="2013" max="2018" width="12" bestFit="1" customWidth="1"/>
    <col min="2019" max="2019" width="10" bestFit="1" customWidth="1"/>
    <col min="2020" max="2020" width="10" customWidth="1"/>
    <col min="2021" max="2022" width="12" bestFit="1" customWidth="1"/>
    <col min="2023" max="2023" width="12" customWidth="1"/>
    <col min="2024" max="2024" width="8" customWidth="1"/>
    <col min="2025" max="2025" width="12" bestFit="1" customWidth="1"/>
    <col min="2026" max="2026" width="9" customWidth="1"/>
    <col min="2027" max="2030" width="12" bestFit="1" customWidth="1"/>
    <col min="2031" max="2031" width="10" customWidth="1"/>
    <col min="2032" max="2032" width="12" bestFit="1" customWidth="1"/>
    <col min="2033" max="2033" width="10" bestFit="1" customWidth="1"/>
    <col min="2034" max="2034" width="10" customWidth="1"/>
    <col min="2035" max="2035" width="11" customWidth="1"/>
    <col min="2036" max="2036" width="12" bestFit="1" customWidth="1"/>
    <col min="2037" max="2037" width="12" customWidth="1"/>
    <col min="2038" max="2038" width="9" customWidth="1"/>
    <col min="2039" max="2044" width="12" bestFit="1" customWidth="1"/>
    <col min="2045" max="2045" width="11" customWidth="1"/>
    <col min="2046" max="2046" width="12" bestFit="1" customWidth="1"/>
    <col min="2047" max="2047" width="11" customWidth="1"/>
    <col min="2048" max="2052" width="12" bestFit="1" customWidth="1"/>
    <col min="2053" max="2053" width="9" customWidth="1"/>
    <col min="2054" max="2056" width="12" bestFit="1" customWidth="1"/>
    <col min="2057" max="2057" width="10" customWidth="1"/>
    <col min="2058" max="2062" width="12" bestFit="1" customWidth="1"/>
    <col min="2063" max="2063" width="12" customWidth="1"/>
    <col min="2064" max="2064" width="6" customWidth="1"/>
    <col min="2065" max="2065" width="12" bestFit="1" customWidth="1"/>
    <col min="2066" max="2066" width="9" customWidth="1"/>
    <col min="2067" max="2067" width="12" customWidth="1"/>
    <col min="2068" max="2068" width="7" customWidth="1"/>
    <col min="2069" max="2069" width="12" bestFit="1" customWidth="1"/>
    <col min="2070" max="2070" width="10" customWidth="1"/>
    <col min="2071" max="2071" width="9" customWidth="1"/>
    <col min="2072" max="2072" width="11" customWidth="1"/>
    <col min="2073" max="2074" width="12" bestFit="1" customWidth="1"/>
    <col min="2075" max="2075" width="10" customWidth="1"/>
    <col min="2076" max="2076" width="12" bestFit="1" customWidth="1"/>
    <col min="2077" max="2077" width="10" customWidth="1"/>
    <col min="2078" max="2078" width="12" bestFit="1" customWidth="1"/>
    <col min="2079" max="2079" width="11" bestFit="1" customWidth="1"/>
    <col min="2080" max="2080" width="11" customWidth="1"/>
    <col min="2081" max="2082" width="12" bestFit="1" customWidth="1"/>
    <col min="2083" max="2083" width="11" bestFit="1" customWidth="1"/>
    <col min="2084" max="2084" width="10" customWidth="1"/>
    <col min="2085" max="2085" width="12" bestFit="1" customWidth="1"/>
    <col min="2086" max="2086" width="11" customWidth="1"/>
    <col min="2087" max="2088" width="12" bestFit="1" customWidth="1"/>
    <col min="2089" max="2089" width="11" customWidth="1"/>
    <col min="2090" max="2090" width="12" bestFit="1" customWidth="1"/>
    <col min="2091" max="2091" width="9" customWidth="1"/>
    <col min="2092" max="2092" width="11" customWidth="1"/>
    <col min="2093" max="2095" width="12" bestFit="1" customWidth="1"/>
    <col min="2096" max="2096" width="10" customWidth="1"/>
    <col min="2097" max="2097" width="12" bestFit="1" customWidth="1"/>
    <col min="2098" max="2098" width="10" customWidth="1"/>
    <col min="2099" max="2099" width="12" bestFit="1" customWidth="1"/>
    <col min="2100" max="2100" width="9" customWidth="1"/>
    <col min="2101" max="2106" width="12" bestFit="1" customWidth="1"/>
    <col min="2107" max="2107" width="10" customWidth="1"/>
    <col min="2108" max="2110" width="12" bestFit="1" customWidth="1"/>
    <col min="2111" max="2111" width="10" customWidth="1"/>
    <col min="2112" max="2119" width="12" bestFit="1" customWidth="1"/>
    <col min="2120" max="2121" width="9" customWidth="1"/>
    <col min="2122" max="2122" width="10" customWidth="1"/>
    <col min="2123" max="2123" width="9" customWidth="1"/>
    <col min="2124" max="2125" width="12" bestFit="1" customWidth="1"/>
    <col min="2126" max="2126" width="12" customWidth="1"/>
    <col min="2127" max="2127" width="10" bestFit="1" customWidth="1"/>
    <col min="2128" max="2128" width="10" customWidth="1"/>
    <col min="2129" max="2130" width="12" bestFit="1" customWidth="1"/>
    <col min="2131" max="2131" width="11" customWidth="1"/>
    <col min="2132" max="2137" width="12" bestFit="1" customWidth="1"/>
    <col min="2138" max="2138" width="10" customWidth="1"/>
    <col min="2139" max="2141" width="12" bestFit="1" customWidth="1"/>
    <col min="2142" max="2142" width="11" bestFit="1" customWidth="1"/>
    <col min="2143" max="2143" width="9" customWidth="1"/>
    <col min="2144" max="2145" width="12" bestFit="1" customWidth="1"/>
    <col min="2146" max="2146" width="10" customWidth="1"/>
    <col min="2147" max="2152" width="12" bestFit="1" customWidth="1"/>
    <col min="2153" max="2153" width="10" bestFit="1" customWidth="1"/>
    <col min="2154" max="2154" width="10" customWidth="1"/>
    <col min="2155" max="2155" width="12" bestFit="1" customWidth="1"/>
    <col min="2156" max="2156" width="10" customWidth="1"/>
    <col min="2157" max="2159" width="12" bestFit="1" customWidth="1"/>
    <col min="2160" max="2160" width="12" customWidth="1"/>
    <col min="2161" max="2161" width="8" customWidth="1"/>
    <col min="2162" max="2162" width="12" bestFit="1" customWidth="1"/>
    <col min="2163" max="2163" width="10" customWidth="1"/>
    <col min="2164" max="2164" width="12" customWidth="1"/>
    <col min="2165" max="2165" width="9" customWidth="1"/>
    <col min="2166" max="2171" width="12" bestFit="1" customWidth="1"/>
    <col min="2172" max="2172" width="10" customWidth="1"/>
    <col min="2173" max="2174" width="11" bestFit="1" customWidth="1"/>
    <col min="2175" max="2175" width="11" customWidth="1"/>
    <col min="2176" max="2177" width="12" bestFit="1" customWidth="1"/>
    <col min="2178" max="2178" width="12" customWidth="1"/>
    <col min="2179" max="2179" width="9" customWidth="1"/>
    <col min="2180" max="2180" width="12" bestFit="1" customWidth="1"/>
    <col min="2181" max="2181" width="12" customWidth="1"/>
    <col min="2182" max="2182" width="6" customWidth="1"/>
    <col min="2183" max="2183" width="12" bestFit="1" customWidth="1"/>
    <col min="2184" max="2184" width="12" customWidth="1"/>
    <col min="2185" max="2185" width="5" customWidth="1"/>
    <col min="2186" max="2186" width="12" bestFit="1" customWidth="1"/>
    <col min="2187" max="2187" width="10" customWidth="1"/>
    <col min="2188" max="2190" width="12" bestFit="1" customWidth="1"/>
    <col min="2191" max="2191" width="12" customWidth="1"/>
    <col min="2192" max="2192" width="9" customWidth="1"/>
    <col min="2193" max="2195" width="12" bestFit="1" customWidth="1"/>
    <col min="2196" max="2196" width="10" customWidth="1"/>
    <col min="2197" max="2197" width="12" customWidth="1"/>
    <col min="2198" max="2198" width="8" customWidth="1"/>
    <col min="2199" max="2199" width="12" bestFit="1" customWidth="1"/>
    <col min="2200" max="2200" width="10" customWidth="1"/>
    <col min="2201" max="2202" width="12" bestFit="1" customWidth="1"/>
    <col min="2203" max="2203" width="11" customWidth="1"/>
    <col min="2204" max="2204" width="12" customWidth="1"/>
    <col min="2205" max="2205" width="10" bestFit="1" customWidth="1"/>
    <col min="2206" max="2206" width="9" customWidth="1"/>
    <col min="2207" max="2207" width="12" bestFit="1" customWidth="1"/>
    <col min="2208" max="2208" width="9" customWidth="1"/>
    <col min="2209" max="2212" width="12" bestFit="1" customWidth="1"/>
    <col min="2213" max="2213" width="10" customWidth="1"/>
    <col min="2214" max="2216" width="12" bestFit="1" customWidth="1"/>
    <col min="2217" max="2217" width="10" customWidth="1"/>
    <col min="2218" max="2218" width="12" bestFit="1" customWidth="1"/>
    <col min="2219" max="2220" width="10" customWidth="1"/>
    <col min="2221" max="2221" width="12" bestFit="1" customWidth="1"/>
    <col min="2222" max="2222" width="12" customWidth="1"/>
    <col min="2223" max="2223" width="8" customWidth="1"/>
    <col min="2224" max="2224" width="10" customWidth="1"/>
    <col min="2225" max="2231" width="12" bestFit="1" customWidth="1"/>
    <col min="2232" max="2232" width="10" customWidth="1"/>
    <col min="2233" max="2235" width="12" bestFit="1" customWidth="1"/>
    <col min="2236" max="2236" width="9" customWidth="1"/>
    <col min="2237" max="2237" width="12" customWidth="1"/>
    <col min="2238" max="2238" width="9" customWidth="1"/>
    <col min="2239" max="2242" width="12" bestFit="1" customWidth="1"/>
    <col min="2243" max="2243" width="11" customWidth="1"/>
    <col min="2244" max="2249" width="12" bestFit="1" customWidth="1"/>
    <col min="2250" max="2250" width="10" customWidth="1"/>
    <col min="2251" max="2255" width="12" bestFit="1" customWidth="1"/>
    <col min="2256" max="2256" width="11" customWidth="1"/>
    <col min="2257" max="2258" width="12" bestFit="1" customWidth="1"/>
    <col min="2259" max="2259" width="10" customWidth="1"/>
    <col min="2260" max="2260" width="9" customWidth="1"/>
    <col min="2261" max="2267" width="12" bestFit="1" customWidth="1"/>
    <col min="2268" max="2268" width="9" customWidth="1"/>
    <col min="2269" max="2274" width="12" bestFit="1" customWidth="1"/>
    <col min="2275" max="2275" width="9" customWidth="1"/>
    <col min="2276" max="2277" width="12" bestFit="1" customWidth="1"/>
    <col min="2278" max="2278" width="11" bestFit="1" customWidth="1"/>
    <col min="2279" max="2279" width="10" bestFit="1" customWidth="1"/>
    <col min="2280" max="2280" width="10" customWidth="1"/>
    <col min="2281" max="2281" width="9" customWidth="1"/>
    <col min="2282" max="2282" width="11" customWidth="1"/>
    <col min="2283" max="2284" width="12" bestFit="1" customWidth="1"/>
    <col min="2285" max="2285" width="9" customWidth="1"/>
    <col min="2286" max="2286" width="12" bestFit="1" customWidth="1"/>
    <col min="2287" max="2287" width="11" customWidth="1"/>
    <col min="2288" max="2289" width="12" bestFit="1" customWidth="1"/>
    <col min="2290" max="2290" width="10" customWidth="1"/>
    <col min="2291" max="2292" width="12" bestFit="1" customWidth="1"/>
    <col min="2293" max="2293" width="10" customWidth="1"/>
    <col min="2294" max="2296" width="12" bestFit="1" customWidth="1"/>
    <col min="2297" max="2297" width="11" customWidth="1"/>
    <col min="2298" max="2303" width="12" bestFit="1" customWidth="1"/>
    <col min="2304" max="2304" width="11" customWidth="1"/>
    <col min="2305" max="2305" width="12" customWidth="1"/>
    <col min="2306" max="2306" width="10" customWidth="1"/>
    <col min="2307" max="2311" width="12" bestFit="1" customWidth="1"/>
    <col min="2312" max="2312" width="10" bestFit="1" customWidth="1"/>
    <col min="2313" max="2313" width="10" customWidth="1"/>
    <col min="2314" max="2314" width="12" customWidth="1"/>
    <col min="2315" max="2315" width="9" customWidth="1"/>
    <col min="2316" max="2316" width="10" customWidth="1"/>
    <col min="2317" max="2317" width="12" bestFit="1" customWidth="1"/>
    <col min="2318" max="2318" width="10" customWidth="1"/>
    <col min="2319" max="2319" width="8" customWidth="1"/>
    <col min="2320" max="2320" width="9" customWidth="1"/>
    <col min="2321" max="2325" width="12" bestFit="1" customWidth="1"/>
    <col min="2326" max="2326" width="11" customWidth="1"/>
    <col min="2327" max="2327" width="12" customWidth="1"/>
    <col min="2328" max="2328" width="9" customWidth="1"/>
    <col min="2329" max="2329" width="10" bestFit="1" customWidth="1"/>
    <col min="2330" max="2330" width="10" customWidth="1"/>
    <col min="2331" max="2332" width="12" bestFit="1" customWidth="1"/>
    <col min="2333" max="2333" width="12" customWidth="1"/>
    <col min="2334" max="2334" width="8" customWidth="1"/>
    <col min="2335" max="2337" width="12" bestFit="1" customWidth="1"/>
    <col min="2338" max="2338" width="11" bestFit="1" customWidth="1"/>
    <col min="2339" max="2339" width="9" customWidth="1"/>
    <col min="2340" max="2340" width="12" bestFit="1" customWidth="1"/>
    <col min="2341" max="2341" width="11" bestFit="1" customWidth="1"/>
    <col min="2342" max="2342" width="11" customWidth="1"/>
    <col min="2343" max="2343" width="12" bestFit="1" customWidth="1"/>
    <col min="2344" max="2344" width="11" customWidth="1"/>
    <col min="2345" max="2350" width="12" bestFit="1" customWidth="1"/>
    <col min="2351" max="2351" width="11" customWidth="1"/>
    <col min="2352" max="2363" width="12" bestFit="1" customWidth="1"/>
    <col min="2364" max="2364" width="12" customWidth="1"/>
    <col min="2365" max="2365" width="8" customWidth="1"/>
    <col min="2366" max="2366" width="10" customWidth="1"/>
    <col min="2367" max="2367" width="12" bestFit="1" customWidth="1"/>
    <col min="2368" max="2368" width="11" customWidth="1"/>
    <col min="2369" max="2369" width="12" bestFit="1" customWidth="1"/>
    <col min="2370" max="2370" width="11" customWidth="1"/>
    <col min="2371" max="2373" width="12" bestFit="1" customWidth="1"/>
    <col min="2374" max="2374" width="11" bestFit="1" customWidth="1"/>
    <col min="2375" max="2375" width="10" customWidth="1"/>
    <col min="2376" max="2376" width="12" customWidth="1"/>
    <col min="2377" max="2377" width="8" customWidth="1"/>
    <col min="2378" max="2378" width="10" customWidth="1"/>
    <col min="2379" max="2379" width="12" customWidth="1"/>
    <col min="2380" max="2380" width="9" customWidth="1"/>
    <col min="2381" max="2381" width="11" customWidth="1"/>
    <col min="2382" max="2382" width="12" bestFit="1" customWidth="1"/>
    <col min="2383" max="2383" width="9" customWidth="1"/>
    <col min="2384" max="2384" width="10" customWidth="1"/>
    <col min="2385" max="2385" width="11" customWidth="1"/>
    <col min="2386" max="2386" width="12" bestFit="1" customWidth="1"/>
    <col min="2387" max="2387" width="12" customWidth="1"/>
    <col min="2388" max="2388" width="10" customWidth="1"/>
    <col min="2389" max="2393" width="12" bestFit="1" customWidth="1"/>
    <col min="2394" max="2394" width="11" customWidth="1"/>
    <col min="2395" max="2395" width="12" bestFit="1" customWidth="1"/>
    <col min="2396" max="2396" width="12" customWidth="1"/>
    <col min="2397" max="2397" width="9" customWidth="1"/>
    <col min="2398" max="2398" width="12" bestFit="1" customWidth="1"/>
    <col min="2399" max="2399" width="10" customWidth="1"/>
    <col min="2400" max="2400" width="9" customWidth="1"/>
    <col min="2401" max="2401" width="10" customWidth="1"/>
    <col min="2402" max="2402" width="11" customWidth="1"/>
    <col min="2403" max="2405" width="12" bestFit="1" customWidth="1"/>
    <col min="2406" max="2406" width="10" customWidth="1"/>
    <col min="2407" max="2408" width="12" bestFit="1" customWidth="1"/>
    <col min="2409" max="2409" width="11" customWidth="1"/>
    <col min="2410" max="2410" width="10" customWidth="1"/>
    <col min="2411" max="2420" width="12" bestFit="1" customWidth="1"/>
    <col min="2421" max="2421" width="11" bestFit="1" customWidth="1"/>
    <col min="2422" max="2422" width="11" customWidth="1"/>
    <col min="2423" max="2423" width="12" customWidth="1"/>
    <col min="2424" max="2424" width="10" customWidth="1"/>
    <col min="2425" max="2426" width="12" bestFit="1" customWidth="1"/>
    <col min="2427" max="2427" width="10" customWidth="1"/>
    <col min="2428" max="2430" width="12" bestFit="1" customWidth="1"/>
    <col min="2431" max="2431" width="12" customWidth="1"/>
    <col min="2432" max="2432" width="9" customWidth="1"/>
    <col min="2433" max="2434" width="12" bestFit="1" customWidth="1"/>
    <col min="2435" max="2435" width="11" bestFit="1" customWidth="1"/>
    <col min="2436" max="2436" width="10" customWidth="1"/>
    <col min="2437" max="2439" width="12" bestFit="1" customWidth="1"/>
    <col min="2440" max="2440" width="12" customWidth="1"/>
    <col min="2441" max="2441" width="3" customWidth="1"/>
    <col min="2442" max="2442" width="11" customWidth="1"/>
    <col min="2443" max="2443" width="12" bestFit="1" customWidth="1"/>
    <col min="2444" max="2445" width="11" bestFit="1" customWidth="1"/>
    <col min="2446" max="2446" width="10" customWidth="1"/>
    <col min="2447" max="2447" width="11" customWidth="1"/>
    <col min="2448" max="2448" width="9" customWidth="1"/>
    <col min="2449" max="2449" width="12" bestFit="1" customWidth="1"/>
    <col min="2450" max="2450" width="10" customWidth="1"/>
    <col min="2451" max="2454" width="12" bestFit="1" customWidth="1"/>
    <col min="2455" max="2455" width="11" customWidth="1"/>
    <col min="2456" max="2460" width="12" bestFit="1" customWidth="1"/>
    <col min="2461" max="2461" width="11" customWidth="1"/>
    <col min="2462" max="2462" width="10" customWidth="1"/>
    <col min="2463" max="2464" width="12" bestFit="1" customWidth="1"/>
    <col min="2465" max="2465" width="11" customWidth="1"/>
    <col min="2466" max="2471" width="12" bestFit="1" customWidth="1"/>
    <col min="2472" max="2472" width="12" customWidth="1"/>
    <col min="2473" max="2473" width="8" customWidth="1"/>
    <col min="2474" max="2475" width="12" bestFit="1" customWidth="1"/>
    <col min="2476" max="2476" width="12" customWidth="1"/>
    <col min="2477" max="2477" width="4" customWidth="1"/>
    <col min="2478" max="2478" width="11" customWidth="1"/>
    <col min="2479" max="2479" width="12" customWidth="1"/>
    <col min="2480" max="2480" width="9" customWidth="1"/>
    <col min="2481" max="2482" width="12" bestFit="1" customWidth="1"/>
    <col min="2483" max="2483" width="10" customWidth="1"/>
    <col min="2484" max="2484" width="12" bestFit="1" customWidth="1"/>
    <col min="2485" max="2485" width="11" customWidth="1"/>
    <col min="2486" max="2487" width="12" bestFit="1" customWidth="1"/>
    <col min="2488" max="2488" width="11" customWidth="1"/>
    <col min="2489" max="2489" width="12" customWidth="1"/>
    <col min="2490" max="2490" width="9" customWidth="1"/>
    <col min="2491" max="2491" width="10" customWidth="1"/>
    <col min="2492" max="2492" width="12" customWidth="1"/>
    <col min="2493" max="2493" width="9" customWidth="1"/>
    <col min="2494" max="2496" width="12" bestFit="1" customWidth="1"/>
    <col min="2497" max="2497" width="10" customWidth="1"/>
    <col min="2498" max="2498" width="9" customWidth="1"/>
    <col min="2499" max="2499" width="12" bestFit="1" customWidth="1"/>
    <col min="2500" max="2500" width="12" customWidth="1"/>
    <col min="2501" max="2501" width="8" customWidth="1"/>
    <col min="2502" max="2502" width="12" bestFit="1" customWidth="1"/>
    <col min="2503" max="2503" width="11" customWidth="1"/>
    <col min="2504" max="2505" width="12" bestFit="1" customWidth="1"/>
    <col min="2506" max="2506" width="10" customWidth="1"/>
    <col min="2507" max="2511" width="12" bestFit="1" customWidth="1"/>
    <col min="2512" max="2512" width="12" customWidth="1"/>
    <col min="2513" max="2513" width="7" customWidth="1"/>
    <col min="2514" max="2514" width="10" bestFit="1" customWidth="1"/>
    <col min="2515" max="2515" width="9" customWidth="1"/>
    <col min="2516" max="2516" width="10" customWidth="1"/>
    <col min="2517" max="2517" width="12" bestFit="1" customWidth="1"/>
    <col min="2518" max="2518" width="11" customWidth="1"/>
    <col min="2519" max="2519" width="9" customWidth="1"/>
    <col min="2520" max="2520" width="11" bestFit="1" customWidth="1"/>
    <col min="2521" max="2521" width="11" customWidth="1"/>
    <col min="2522" max="2522" width="9" customWidth="1"/>
    <col min="2523" max="2523" width="12" bestFit="1" customWidth="1"/>
    <col min="2524" max="2524" width="12" customWidth="1"/>
    <col min="2525" max="2525" width="9" bestFit="1" customWidth="1"/>
    <col min="2526" max="2526" width="9" customWidth="1"/>
    <col min="2527" max="2527" width="12" bestFit="1" customWidth="1"/>
    <col min="2528" max="2528" width="11" customWidth="1"/>
    <col min="2529" max="2529" width="9" customWidth="1"/>
    <col min="2530" max="2530" width="8" customWidth="1"/>
    <col min="2531" max="2531" width="12" bestFit="1" customWidth="1"/>
    <col min="2532" max="2532" width="10" customWidth="1"/>
    <col min="2533" max="2534" width="12" bestFit="1" customWidth="1"/>
    <col min="2535" max="2535" width="12" customWidth="1"/>
    <col min="2536" max="2536" width="9" customWidth="1"/>
    <col min="2537" max="2537" width="16.6640625" bestFit="1" customWidth="1"/>
    <col min="2538" max="2538" width="11" bestFit="1" customWidth="1"/>
    <col min="2539" max="2543" width="12" bestFit="1" customWidth="1"/>
    <col min="2544" max="2544" width="11" bestFit="1" customWidth="1"/>
    <col min="2545" max="2545" width="10" bestFit="1" customWidth="1"/>
    <col min="2546" max="2546" width="12" bestFit="1" customWidth="1"/>
    <col min="2547" max="2547" width="9" bestFit="1" customWidth="1"/>
    <col min="2548" max="2548" width="11" bestFit="1" customWidth="1"/>
    <col min="2549" max="2553" width="12" bestFit="1" customWidth="1"/>
    <col min="2554" max="2554" width="11" bestFit="1" customWidth="1"/>
    <col min="2555" max="2557" width="12" bestFit="1" customWidth="1"/>
    <col min="2558" max="2558" width="10" bestFit="1" customWidth="1"/>
    <col min="2559" max="2561" width="12" bestFit="1" customWidth="1"/>
    <col min="2562" max="2562" width="8" customWidth="1"/>
    <col min="2563" max="2572" width="12" bestFit="1" customWidth="1"/>
    <col min="2573" max="2573" width="11" bestFit="1" customWidth="1"/>
    <col min="2574" max="2574" width="12" bestFit="1" customWidth="1"/>
    <col min="2575" max="2575" width="10" bestFit="1" customWidth="1"/>
    <col min="2576" max="2578" width="12" bestFit="1" customWidth="1"/>
    <col min="2579" max="2579" width="10" bestFit="1" customWidth="1"/>
    <col min="2580" max="2581" width="12" bestFit="1" customWidth="1"/>
    <col min="2582" max="2582" width="10" bestFit="1" customWidth="1"/>
    <col min="2583" max="2583" width="11" bestFit="1" customWidth="1"/>
    <col min="2584" max="2587" width="12" bestFit="1" customWidth="1"/>
    <col min="2588" max="2588" width="11" bestFit="1" customWidth="1"/>
    <col min="2589" max="2590" width="12" bestFit="1" customWidth="1"/>
    <col min="2591" max="2591" width="11" bestFit="1" customWidth="1"/>
    <col min="2592" max="2594" width="12" bestFit="1" customWidth="1"/>
    <col min="2595" max="2595" width="10" bestFit="1" customWidth="1"/>
    <col min="2596" max="2598" width="12" bestFit="1" customWidth="1"/>
    <col min="2599" max="2599" width="9" bestFit="1" customWidth="1"/>
    <col min="2600" max="2600" width="12" bestFit="1" customWidth="1"/>
    <col min="2601" max="2601" width="11" bestFit="1" customWidth="1"/>
    <col min="2602" max="2602" width="12" bestFit="1" customWidth="1"/>
    <col min="2603" max="2603" width="10" bestFit="1" customWidth="1"/>
    <col min="2604" max="2615" width="12" bestFit="1" customWidth="1"/>
    <col min="2616" max="2616" width="9" bestFit="1" customWidth="1"/>
    <col min="2617" max="2620" width="12" bestFit="1" customWidth="1"/>
    <col min="2621" max="2621" width="9" bestFit="1" customWidth="1"/>
    <col min="2622" max="2622" width="11" bestFit="1" customWidth="1"/>
    <col min="2623" max="2624" width="12" bestFit="1" customWidth="1"/>
    <col min="2625" max="2625" width="10" bestFit="1" customWidth="1"/>
    <col min="2626" max="2628" width="12" bestFit="1" customWidth="1"/>
    <col min="2629" max="2629" width="10" bestFit="1" customWidth="1"/>
    <col min="2630" max="2633" width="12" bestFit="1" customWidth="1"/>
    <col min="2634" max="2635" width="10" bestFit="1" customWidth="1"/>
    <col min="2636" max="2636" width="12" bestFit="1" customWidth="1"/>
    <col min="2637" max="2638" width="9" bestFit="1" customWidth="1"/>
    <col min="2639" max="2639" width="12" bestFit="1" customWidth="1"/>
    <col min="2640" max="2640" width="10" bestFit="1" customWidth="1"/>
    <col min="2641" max="2642" width="12" bestFit="1" customWidth="1"/>
    <col min="2643" max="2643" width="10" bestFit="1" customWidth="1"/>
    <col min="2644" max="2645" width="11" bestFit="1" customWidth="1"/>
    <col min="2646" max="2646" width="12" bestFit="1" customWidth="1"/>
    <col min="2647" max="2647" width="11" bestFit="1" customWidth="1"/>
    <col min="2648" max="2648" width="12" bestFit="1" customWidth="1"/>
    <col min="2649" max="2649" width="10" bestFit="1" customWidth="1"/>
    <col min="2650" max="2660" width="12" bestFit="1" customWidth="1"/>
    <col min="2661" max="2662" width="10" bestFit="1" customWidth="1"/>
    <col min="2663" max="2663" width="12" bestFit="1" customWidth="1"/>
    <col min="2664" max="2664" width="10" bestFit="1" customWidth="1"/>
    <col min="2665" max="2667" width="12" bestFit="1" customWidth="1"/>
    <col min="2668" max="2668" width="11" bestFit="1" customWidth="1"/>
    <col min="2669" max="2672" width="12" bestFit="1" customWidth="1"/>
    <col min="2673" max="2673" width="11" bestFit="1" customWidth="1"/>
    <col min="2674" max="2678" width="12" bestFit="1" customWidth="1"/>
    <col min="2679" max="2679" width="11" bestFit="1" customWidth="1"/>
    <col min="2680" max="2682" width="12" bestFit="1" customWidth="1"/>
    <col min="2683" max="2683" width="9" bestFit="1" customWidth="1"/>
    <col min="2684" max="2684" width="7" customWidth="1"/>
    <col min="2685" max="2685" width="12" bestFit="1" customWidth="1"/>
    <col min="2686" max="2687" width="9" bestFit="1" customWidth="1"/>
    <col min="2688" max="2688" width="12" bestFit="1" customWidth="1"/>
    <col min="2689" max="2689" width="9" bestFit="1" customWidth="1"/>
    <col min="2690" max="2696" width="12" bestFit="1" customWidth="1"/>
    <col min="2697" max="2697" width="9" bestFit="1" customWidth="1"/>
    <col min="2698" max="2699" width="12" bestFit="1" customWidth="1"/>
    <col min="2700" max="2700" width="9" bestFit="1" customWidth="1"/>
    <col min="2701" max="2702" width="12" bestFit="1" customWidth="1"/>
    <col min="2703" max="2703" width="9" bestFit="1" customWidth="1"/>
    <col min="2704" max="2713" width="12" bestFit="1" customWidth="1"/>
    <col min="2714" max="2714" width="11" bestFit="1" customWidth="1"/>
    <col min="2715" max="2715" width="10" bestFit="1" customWidth="1"/>
    <col min="2716" max="2718" width="12" bestFit="1" customWidth="1"/>
    <col min="2719" max="2719" width="10" bestFit="1" customWidth="1"/>
    <col min="2720" max="2720" width="12" bestFit="1" customWidth="1"/>
    <col min="2721" max="2721" width="9" bestFit="1" customWidth="1"/>
    <col min="2722" max="2723" width="12" bestFit="1" customWidth="1"/>
    <col min="2724" max="2724" width="11" bestFit="1" customWidth="1"/>
    <col min="2725" max="2730" width="12" bestFit="1" customWidth="1"/>
    <col min="2731" max="2731" width="10" bestFit="1" customWidth="1"/>
    <col min="2732" max="2733" width="12" bestFit="1" customWidth="1"/>
    <col min="2734" max="2734" width="11" bestFit="1" customWidth="1"/>
    <col min="2735" max="2735" width="10" bestFit="1" customWidth="1"/>
    <col min="2736" max="2741" width="12" bestFit="1" customWidth="1"/>
    <col min="2742" max="2742" width="10" bestFit="1" customWidth="1"/>
    <col min="2743" max="2743" width="12" bestFit="1" customWidth="1"/>
    <col min="2744" max="2745" width="11" bestFit="1" customWidth="1"/>
    <col min="2746" max="2746" width="12" bestFit="1" customWidth="1"/>
    <col min="2747" max="2747" width="10" bestFit="1" customWidth="1"/>
    <col min="2748" max="2749" width="12" bestFit="1" customWidth="1"/>
    <col min="2750" max="2750" width="10" bestFit="1" customWidth="1"/>
    <col min="2751" max="2756" width="12" bestFit="1" customWidth="1"/>
    <col min="2757" max="2757" width="10" bestFit="1" customWidth="1"/>
    <col min="2758" max="2763" width="12" bestFit="1" customWidth="1"/>
    <col min="2764" max="2764" width="9" bestFit="1" customWidth="1"/>
    <col min="2765" max="2765" width="11" bestFit="1" customWidth="1"/>
    <col min="2766" max="2766" width="10" bestFit="1" customWidth="1"/>
    <col min="2767" max="2769" width="12" bestFit="1" customWidth="1"/>
    <col min="2770" max="2771" width="11" bestFit="1" customWidth="1"/>
    <col min="2772" max="2772" width="12" bestFit="1" customWidth="1"/>
    <col min="2773" max="2773" width="10" bestFit="1" customWidth="1"/>
    <col min="2774" max="2774" width="12" bestFit="1" customWidth="1"/>
    <col min="2775" max="2776" width="9" bestFit="1" customWidth="1"/>
    <col min="2777" max="2777" width="11" bestFit="1" customWidth="1"/>
    <col min="2778" max="2783" width="12" bestFit="1" customWidth="1"/>
    <col min="2784" max="2784" width="11" bestFit="1" customWidth="1"/>
    <col min="2785" max="2787" width="12" bestFit="1" customWidth="1"/>
    <col min="2788" max="2789" width="11" bestFit="1" customWidth="1"/>
    <col min="2790" max="2795" width="12" bestFit="1" customWidth="1"/>
    <col min="2796" max="2796" width="10" bestFit="1" customWidth="1"/>
    <col min="2797" max="2797" width="12" bestFit="1" customWidth="1"/>
    <col min="2798" max="2798" width="10" bestFit="1" customWidth="1"/>
    <col min="2799" max="2803" width="12" bestFit="1" customWidth="1"/>
    <col min="2804" max="2805" width="11" bestFit="1" customWidth="1"/>
    <col min="2806" max="2806" width="12" bestFit="1" customWidth="1"/>
    <col min="2807" max="2807" width="7" customWidth="1"/>
    <col min="2808" max="2809" width="12" bestFit="1" customWidth="1"/>
    <col min="2810" max="2810" width="10" bestFit="1" customWidth="1"/>
    <col min="2811" max="2813" width="12" bestFit="1" customWidth="1"/>
    <col min="2814" max="2814" width="10" bestFit="1" customWidth="1"/>
    <col min="2815" max="2815" width="12" bestFit="1" customWidth="1"/>
    <col min="2816" max="2816" width="10" bestFit="1" customWidth="1"/>
    <col min="2817" max="2819" width="12" bestFit="1" customWidth="1"/>
    <col min="2820" max="2820" width="10" bestFit="1" customWidth="1"/>
    <col min="2821" max="2822" width="12" bestFit="1" customWidth="1"/>
    <col min="2823" max="2823" width="11" bestFit="1" customWidth="1"/>
    <col min="2824" max="2829" width="12" bestFit="1" customWidth="1"/>
    <col min="2830" max="2830" width="9" bestFit="1" customWidth="1"/>
    <col min="2831" max="2832" width="12" bestFit="1" customWidth="1"/>
    <col min="2833" max="2833" width="11" bestFit="1" customWidth="1"/>
    <col min="2834" max="2837" width="12" bestFit="1" customWidth="1"/>
    <col min="2838" max="2838" width="9" bestFit="1" customWidth="1"/>
    <col min="2839" max="2839" width="12" bestFit="1" customWidth="1"/>
    <col min="2840" max="2840" width="11" bestFit="1" customWidth="1"/>
    <col min="2841" max="2841" width="12" bestFit="1" customWidth="1"/>
    <col min="2842" max="2842" width="10" bestFit="1" customWidth="1"/>
    <col min="2843" max="2843" width="9" bestFit="1" customWidth="1"/>
    <col min="2844" max="2845" width="10" bestFit="1" customWidth="1"/>
    <col min="2846" max="2849" width="12" bestFit="1" customWidth="1"/>
    <col min="2850" max="2850" width="11" bestFit="1" customWidth="1"/>
    <col min="2851" max="2856" width="12" bestFit="1" customWidth="1"/>
    <col min="2857" max="2857" width="9" bestFit="1" customWidth="1"/>
    <col min="2858" max="2858" width="8" customWidth="1"/>
    <col min="2859" max="2870" width="12" bestFit="1" customWidth="1"/>
    <col min="2871" max="2871" width="10" bestFit="1" customWidth="1"/>
    <col min="2872" max="2872" width="12" bestFit="1" customWidth="1"/>
    <col min="2873" max="2873" width="10" bestFit="1" customWidth="1"/>
    <col min="2874" max="2875" width="12" bestFit="1" customWidth="1"/>
    <col min="2876" max="2876" width="9" bestFit="1" customWidth="1"/>
    <col min="2877" max="2880" width="12" bestFit="1" customWidth="1"/>
    <col min="2881" max="2881" width="9" bestFit="1" customWidth="1"/>
    <col min="2882" max="2883" width="12" bestFit="1" customWidth="1"/>
    <col min="2884" max="2884" width="9" bestFit="1" customWidth="1"/>
    <col min="2885" max="2885" width="10" bestFit="1" customWidth="1"/>
    <col min="2886" max="2890" width="12" bestFit="1" customWidth="1"/>
    <col min="2891" max="2891" width="8" customWidth="1"/>
    <col min="2892" max="2892" width="11" bestFit="1" customWidth="1"/>
    <col min="2893" max="2899" width="12" bestFit="1" customWidth="1"/>
    <col min="2900" max="2900" width="10" bestFit="1" customWidth="1"/>
    <col min="2901" max="2904" width="12" bestFit="1" customWidth="1"/>
    <col min="2905" max="2905" width="10" bestFit="1" customWidth="1"/>
    <col min="2906" max="2913" width="12" bestFit="1" customWidth="1"/>
    <col min="2914" max="2915" width="10" bestFit="1" customWidth="1"/>
    <col min="2916" max="2916" width="11" bestFit="1" customWidth="1"/>
    <col min="2917" max="2917" width="12" bestFit="1" customWidth="1"/>
    <col min="2918" max="2918" width="8" customWidth="1"/>
    <col min="2919" max="2919" width="11" bestFit="1" customWidth="1"/>
    <col min="2920" max="2920" width="12" bestFit="1" customWidth="1"/>
    <col min="2921" max="2921" width="10" bestFit="1" customWidth="1"/>
    <col min="2922" max="2922" width="12" bestFit="1" customWidth="1"/>
    <col min="2923" max="2923" width="11" bestFit="1" customWidth="1"/>
    <col min="2924" max="2924" width="12" bestFit="1" customWidth="1"/>
    <col min="2925" max="2925" width="10" bestFit="1" customWidth="1"/>
    <col min="2926" max="2930" width="12" bestFit="1" customWidth="1"/>
    <col min="2931" max="2931" width="8" customWidth="1"/>
    <col min="2932" max="2932" width="10" bestFit="1" customWidth="1"/>
    <col min="2933" max="2933" width="12" bestFit="1" customWidth="1"/>
    <col min="2934" max="2934" width="10" bestFit="1" customWidth="1"/>
    <col min="2935" max="2938" width="12" bestFit="1" customWidth="1"/>
    <col min="2939" max="2939" width="10" bestFit="1" customWidth="1"/>
    <col min="2940" max="2941" width="12" bestFit="1" customWidth="1"/>
    <col min="2942" max="2942" width="11" bestFit="1" customWidth="1"/>
    <col min="2943" max="2943" width="12" bestFit="1" customWidth="1"/>
    <col min="2944" max="2944" width="9" bestFit="1" customWidth="1"/>
    <col min="2945" max="2951" width="12" bestFit="1" customWidth="1"/>
    <col min="2952" max="2952" width="10" bestFit="1" customWidth="1"/>
    <col min="2953" max="2957" width="12" bestFit="1" customWidth="1"/>
    <col min="2958" max="2958" width="10" bestFit="1" customWidth="1"/>
    <col min="2959" max="2966" width="12" bestFit="1" customWidth="1"/>
    <col min="2967" max="2967" width="11" bestFit="1" customWidth="1"/>
    <col min="2968" max="2968" width="10" bestFit="1" customWidth="1"/>
    <col min="2969" max="2971" width="12" bestFit="1" customWidth="1"/>
    <col min="2972" max="2972" width="10" bestFit="1" customWidth="1"/>
    <col min="2973" max="2973" width="11" bestFit="1" customWidth="1"/>
    <col min="2974" max="2974" width="9" bestFit="1" customWidth="1"/>
    <col min="2975" max="2976" width="12" bestFit="1" customWidth="1"/>
    <col min="2977" max="2977" width="9" bestFit="1" customWidth="1"/>
    <col min="2978" max="2978" width="10" bestFit="1" customWidth="1"/>
    <col min="2979" max="2979" width="11" bestFit="1" customWidth="1"/>
    <col min="2980" max="2980" width="12" bestFit="1" customWidth="1"/>
    <col min="2981" max="2981" width="11" bestFit="1" customWidth="1"/>
    <col min="2982" max="2982" width="12" bestFit="1" customWidth="1"/>
    <col min="2983" max="2983" width="11" bestFit="1" customWidth="1"/>
    <col min="2984" max="2984" width="10" bestFit="1" customWidth="1"/>
    <col min="2985" max="2987" width="12" bestFit="1" customWidth="1"/>
    <col min="2988" max="2988" width="11" bestFit="1" customWidth="1"/>
    <col min="2989" max="2992" width="12" bestFit="1" customWidth="1"/>
    <col min="2993" max="2993" width="11" bestFit="1" customWidth="1"/>
    <col min="2994" max="2996" width="12" bestFit="1" customWidth="1"/>
    <col min="2997" max="2997" width="8" customWidth="1"/>
    <col min="2998" max="3000" width="12" bestFit="1" customWidth="1"/>
    <col min="3001" max="3001" width="10" bestFit="1" customWidth="1"/>
    <col min="3002" max="3004" width="9" bestFit="1" customWidth="1"/>
    <col min="3005" max="3011" width="12" bestFit="1" customWidth="1"/>
    <col min="3012" max="3012" width="11" bestFit="1" customWidth="1"/>
    <col min="3013" max="3013" width="12" bestFit="1" customWidth="1"/>
    <col min="3014" max="3014" width="11" bestFit="1" customWidth="1"/>
    <col min="3015" max="3022" width="12" bestFit="1" customWidth="1"/>
    <col min="3023" max="3023" width="11" bestFit="1" customWidth="1"/>
    <col min="3024" max="3027" width="12" bestFit="1" customWidth="1"/>
    <col min="3028" max="3028" width="11" bestFit="1" customWidth="1"/>
    <col min="3029" max="3031" width="12" bestFit="1" customWidth="1"/>
    <col min="3032" max="3032" width="10" bestFit="1" customWidth="1"/>
    <col min="3033" max="3033" width="12" bestFit="1" customWidth="1"/>
    <col min="3034" max="3035" width="9" bestFit="1" customWidth="1"/>
    <col min="3036" max="3038" width="12" bestFit="1" customWidth="1"/>
    <col min="3039" max="3039" width="11" bestFit="1" customWidth="1"/>
    <col min="3040" max="3040" width="12" bestFit="1" customWidth="1"/>
    <col min="3041" max="3041" width="9" bestFit="1" customWidth="1"/>
    <col min="3042" max="3042" width="11" bestFit="1" customWidth="1"/>
    <col min="3043" max="3044" width="12" bestFit="1" customWidth="1"/>
    <col min="3045" max="3045" width="10" bestFit="1" customWidth="1"/>
    <col min="3046" max="3049" width="12" bestFit="1" customWidth="1"/>
    <col min="3050" max="3050" width="11" bestFit="1" customWidth="1"/>
    <col min="3051" max="3051" width="12" bestFit="1" customWidth="1"/>
    <col min="3052" max="3052" width="4" customWidth="1"/>
    <col min="3053" max="3054" width="12" bestFit="1" customWidth="1"/>
    <col min="3055" max="3055" width="9" bestFit="1" customWidth="1"/>
    <col min="3056" max="3064" width="12" bestFit="1" customWidth="1"/>
    <col min="3065" max="3065" width="8" customWidth="1"/>
    <col min="3066" max="3066" width="9" bestFit="1" customWidth="1"/>
    <col min="3067" max="3067" width="12" bestFit="1" customWidth="1"/>
    <col min="3068" max="3068" width="10" bestFit="1" customWidth="1"/>
    <col min="3069" max="3069" width="11" bestFit="1" customWidth="1"/>
    <col min="3070" max="3072" width="12" bestFit="1" customWidth="1"/>
    <col min="3073" max="3073" width="11" bestFit="1" customWidth="1"/>
    <col min="3074" max="3074" width="10" bestFit="1" customWidth="1"/>
    <col min="3075" max="3075" width="12" bestFit="1" customWidth="1"/>
    <col min="3076" max="3076" width="10" bestFit="1" customWidth="1"/>
    <col min="3077" max="3078" width="11" bestFit="1" customWidth="1"/>
    <col min="3079" max="3093" width="12" bestFit="1" customWidth="1"/>
    <col min="3094" max="3094" width="11" bestFit="1" customWidth="1"/>
    <col min="3095" max="3096" width="12" bestFit="1" customWidth="1"/>
    <col min="3097" max="3097" width="10" bestFit="1" customWidth="1"/>
    <col min="3098" max="3101" width="12" bestFit="1" customWidth="1"/>
    <col min="3102" max="3102" width="10" bestFit="1" customWidth="1"/>
    <col min="3103" max="3105" width="11" bestFit="1" customWidth="1"/>
    <col min="3106" max="3106" width="12" bestFit="1" customWidth="1"/>
    <col min="3107" max="3107" width="10" bestFit="1" customWidth="1"/>
    <col min="3108" max="3108" width="12" bestFit="1" customWidth="1"/>
    <col min="3109" max="3109" width="11" bestFit="1" customWidth="1"/>
    <col min="3110" max="3110" width="12" bestFit="1" customWidth="1"/>
    <col min="3111" max="3111" width="11" bestFit="1" customWidth="1"/>
    <col min="3112" max="3114" width="12" bestFit="1" customWidth="1"/>
    <col min="3115" max="3115" width="8" customWidth="1"/>
    <col min="3116" max="3117" width="12" bestFit="1" customWidth="1"/>
    <col min="3118" max="3118" width="11" bestFit="1" customWidth="1"/>
    <col min="3119" max="3122" width="12" bestFit="1" customWidth="1"/>
    <col min="3123" max="3123" width="11" bestFit="1" customWidth="1"/>
    <col min="3124" max="3124" width="8" customWidth="1"/>
    <col min="3125" max="3128" width="12" bestFit="1" customWidth="1"/>
    <col min="3129" max="3129" width="10" bestFit="1" customWidth="1"/>
    <col min="3130" max="3139" width="12" bestFit="1" customWidth="1"/>
    <col min="3140" max="3140" width="9" bestFit="1" customWidth="1"/>
    <col min="3141" max="3141" width="10" bestFit="1" customWidth="1"/>
    <col min="3142" max="3142" width="11" bestFit="1" customWidth="1"/>
    <col min="3143" max="3144" width="12" bestFit="1" customWidth="1"/>
    <col min="3145" max="3145" width="10" bestFit="1" customWidth="1"/>
    <col min="3146" max="3146" width="11" bestFit="1" customWidth="1"/>
    <col min="3147" max="3150" width="12" bestFit="1" customWidth="1"/>
    <col min="3151" max="3151" width="10" bestFit="1" customWidth="1"/>
    <col min="3152" max="3156" width="12" bestFit="1" customWidth="1"/>
    <col min="3157" max="3157" width="10" bestFit="1" customWidth="1"/>
    <col min="3158" max="3165" width="12" bestFit="1" customWidth="1"/>
    <col min="3166" max="3166" width="11" bestFit="1" customWidth="1"/>
    <col min="3167" max="3169" width="12" bestFit="1" customWidth="1"/>
    <col min="3170" max="3170" width="9" bestFit="1" customWidth="1"/>
    <col min="3171" max="3171" width="11" bestFit="1" customWidth="1"/>
    <col min="3172" max="3172" width="10" bestFit="1" customWidth="1"/>
    <col min="3173" max="3179" width="12" bestFit="1" customWidth="1"/>
    <col min="3180" max="3180" width="9" bestFit="1" customWidth="1"/>
    <col min="3181" max="3181" width="10" bestFit="1" customWidth="1"/>
    <col min="3182" max="3184" width="12" bestFit="1" customWidth="1"/>
    <col min="3185" max="3185" width="10" bestFit="1" customWidth="1"/>
    <col min="3186" max="3186" width="12" bestFit="1" customWidth="1"/>
    <col min="3187" max="3187" width="11" bestFit="1" customWidth="1"/>
    <col min="3188" max="3188" width="10" bestFit="1" customWidth="1"/>
    <col min="3189" max="3191" width="12" bestFit="1" customWidth="1"/>
    <col min="3192" max="3192" width="11" bestFit="1" customWidth="1"/>
    <col min="3193" max="3193" width="9" bestFit="1" customWidth="1"/>
    <col min="3194" max="3198" width="12" bestFit="1" customWidth="1"/>
    <col min="3199" max="3201" width="11" bestFit="1" customWidth="1"/>
    <col min="3202" max="3202" width="9" bestFit="1" customWidth="1"/>
    <col min="3203" max="3204" width="12" bestFit="1" customWidth="1"/>
    <col min="3205" max="3205" width="11" bestFit="1" customWidth="1"/>
    <col min="3206" max="3209" width="12" bestFit="1" customWidth="1"/>
    <col min="3210" max="3210" width="11" bestFit="1" customWidth="1"/>
    <col min="3211" max="3214" width="12" bestFit="1" customWidth="1"/>
    <col min="3215" max="3215" width="11" bestFit="1" customWidth="1"/>
    <col min="3216" max="3220" width="12" bestFit="1" customWidth="1"/>
    <col min="3221" max="3221" width="11" bestFit="1" customWidth="1"/>
    <col min="3222" max="3226" width="12" bestFit="1" customWidth="1"/>
    <col min="3227" max="3227" width="9" bestFit="1" customWidth="1"/>
    <col min="3228" max="3229" width="12" bestFit="1" customWidth="1"/>
    <col min="3230" max="3230" width="11" bestFit="1" customWidth="1"/>
    <col min="3231" max="3232" width="12" bestFit="1" customWidth="1"/>
    <col min="3233" max="3233" width="9" bestFit="1" customWidth="1"/>
    <col min="3234" max="3234" width="12" bestFit="1" customWidth="1"/>
    <col min="3235" max="3235" width="10" bestFit="1" customWidth="1"/>
    <col min="3236" max="3236" width="12" bestFit="1" customWidth="1"/>
    <col min="3237" max="3237" width="11" bestFit="1" customWidth="1"/>
    <col min="3238" max="3238" width="10" bestFit="1" customWidth="1"/>
    <col min="3239" max="3244" width="12" bestFit="1" customWidth="1"/>
    <col min="3245" max="3245" width="11" bestFit="1" customWidth="1"/>
    <col min="3246" max="3247" width="12" bestFit="1" customWidth="1"/>
    <col min="3248" max="3248" width="10" bestFit="1" customWidth="1"/>
    <col min="3249" max="3252" width="12" bestFit="1" customWidth="1"/>
    <col min="3253" max="3253" width="10" bestFit="1" customWidth="1"/>
    <col min="3254" max="3254" width="12" bestFit="1" customWidth="1"/>
    <col min="3255" max="3255" width="11" bestFit="1" customWidth="1"/>
    <col min="3256" max="3256" width="10" bestFit="1" customWidth="1"/>
    <col min="3257" max="3257" width="11" bestFit="1" customWidth="1"/>
    <col min="3258" max="3258" width="12" bestFit="1" customWidth="1"/>
    <col min="3259" max="3260" width="9" bestFit="1" customWidth="1"/>
    <col min="3261" max="3261" width="12" bestFit="1" customWidth="1"/>
    <col min="3262" max="3262" width="11" bestFit="1" customWidth="1"/>
    <col min="3263" max="3264" width="12" bestFit="1" customWidth="1"/>
    <col min="3265" max="3265" width="10" bestFit="1" customWidth="1"/>
    <col min="3266" max="3266" width="12" bestFit="1" customWidth="1"/>
    <col min="3267" max="3267" width="9" bestFit="1" customWidth="1"/>
    <col min="3268" max="3273" width="12" bestFit="1" customWidth="1"/>
    <col min="3274" max="3275" width="11" bestFit="1" customWidth="1"/>
    <col min="3276" max="3276" width="12" bestFit="1" customWidth="1"/>
    <col min="3277" max="3277" width="11" bestFit="1" customWidth="1"/>
    <col min="3278" max="3278" width="12" bestFit="1" customWidth="1"/>
    <col min="3279" max="3279" width="9" bestFit="1" customWidth="1"/>
    <col min="3280" max="3282" width="12" bestFit="1" customWidth="1"/>
    <col min="3283" max="3283" width="11" bestFit="1" customWidth="1"/>
    <col min="3284" max="3284" width="12" bestFit="1" customWidth="1"/>
    <col min="3285" max="3285" width="11" bestFit="1" customWidth="1"/>
    <col min="3286" max="3286" width="10" bestFit="1" customWidth="1"/>
    <col min="3287" max="3288" width="12" bestFit="1" customWidth="1"/>
    <col min="3289" max="3289" width="11" bestFit="1" customWidth="1"/>
    <col min="3290" max="3292" width="12" bestFit="1" customWidth="1"/>
    <col min="3293" max="3293" width="11" bestFit="1" customWidth="1"/>
    <col min="3294" max="3295" width="12" bestFit="1" customWidth="1"/>
    <col min="3296" max="3296" width="11" bestFit="1" customWidth="1"/>
    <col min="3297" max="3297" width="12" bestFit="1" customWidth="1"/>
    <col min="3298" max="3298" width="11" bestFit="1" customWidth="1"/>
    <col min="3299" max="3299" width="12" bestFit="1" customWidth="1"/>
    <col min="3300" max="3300" width="10" bestFit="1" customWidth="1"/>
    <col min="3301" max="3301" width="12" bestFit="1" customWidth="1"/>
    <col min="3302" max="3302" width="9" bestFit="1" customWidth="1"/>
    <col min="3303" max="3303" width="11" bestFit="1" customWidth="1"/>
    <col min="3304" max="3304" width="9" bestFit="1" customWidth="1"/>
    <col min="3305" max="3313" width="12" bestFit="1" customWidth="1"/>
    <col min="3314" max="3314" width="9" bestFit="1" customWidth="1"/>
    <col min="3315" max="3325" width="12" bestFit="1" customWidth="1"/>
    <col min="3326" max="3326" width="11" bestFit="1" customWidth="1"/>
    <col min="3327" max="3332" width="12" bestFit="1" customWidth="1"/>
    <col min="3333" max="3334" width="9" bestFit="1" customWidth="1"/>
    <col min="3335" max="3335" width="12" bestFit="1" customWidth="1"/>
    <col min="3336" max="3336" width="10" bestFit="1" customWidth="1"/>
    <col min="3337" max="3338" width="12" bestFit="1" customWidth="1"/>
    <col min="3339" max="3339" width="11" bestFit="1" customWidth="1"/>
    <col min="3340" max="3342" width="12" bestFit="1" customWidth="1"/>
    <col min="3343" max="3343" width="10" bestFit="1" customWidth="1"/>
    <col min="3344" max="3348" width="12" bestFit="1" customWidth="1"/>
    <col min="3349" max="3349" width="11" bestFit="1" customWidth="1"/>
    <col min="3350" max="3350" width="9" bestFit="1" customWidth="1"/>
    <col min="3351" max="3351" width="11" bestFit="1" customWidth="1"/>
    <col min="3352" max="3352" width="12" bestFit="1" customWidth="1"/>
    <col min="3353" max="3353" width="11" bestFit="1" customWidth="1"/>
    <col min="3354" max="3354" width="10" bestFit="1" customWidth="1"/>
    <col min="3355" max="3355" width="11" bestFit="1" customWidth="1"/>
    <col min="3356" max="3358" width="12" bestFit="1" customWidth="1"/>
    <col min="3359" max="3359" width="11" bestFit="1" customWidth="1"/>
    <col min="3360" max="3360" width="12" bestFit="1" customWidth="1"/>
    <col min="3361" max="3361" width="10" bestFit="1" customWidth="1"/>
    <col min="3362" max="3365" width="12" bestFit="1" customWidth="1"/>
    <col min="3366" max="3366" width="10" bestFit="1" customWidth="1"/>
    <col min="3367" max="3367" width="12" bestFit="1" customWidth="1"/>
    <col min="3368" max="3368" width="9" bestFit="1" customWidth="1"/>
    <col min="3369" max="3370" width="12" bestFit="1" customWidth="1"/>
    <col min="3371" max="3371" width="11" bestFit="1" customWidth="1"/>
    <col min="3372" max="3374" width="12" bestFit="1" customWidth="1"/>
    <col min="3375" max="3375" width="11" bestFit="1" customWidth="1"/>
    <col min="3376" max="3378" width="12" bestFit="1" customWidth="1"/>
    <col min="3379" max="3379" width="11" bestFit="1" customWidth="1"/>
    <col min="3380" max="3385" width="12" bestFit="1" customWidth="1"/>
    <col min="3386" max="3387" width="11" bestFit="1" customWidth="1"/>
    <col min="3388" max="3390" width="12" bestFit="1" customWidth="1"/>
    <col min="3391" max="3391" width="11" bestFit="1" customWidth="1"/>
    <col min="3392" max="3392" width="10" bestFit="1" customWidth="1"/>
    <col min="3393" max="3393" width="9" bestFit="1" customWidth="1"/>
    <col min="3394" max="3397" width="12" bestFit="1" customWidth="1"/>
    <col min="3398" max="3398" width="10" bestFit="1" customWidth="1"/>
    <col min="3399" max="3400" width="12" bestFit="1" customWidth="1"/>
    <col min="3401" max="3401" width="11" bestFit="1" customWidth="1"/>
    <col min="3402" max="3403" width="12" bestFit="1" customWidth="1"/>
    <col min="3404" max="3404" width="10" bestFit="1" customWidth="1"/>
    <col min="3405" max="3405" width="8" customWidth="1"/>
    <col min="3406" max="3406" width="10" bestFit="1" customWidth="1"/>
    <col min="3407" max="3412" width="12" bestFit="1" customWidth="1"/>
    <col min="3413" max="3413" width="10" bestFit="1" customWidth="1"/>
    <col min="3414" max="3414" width="12" bestFit="1" customWidth="1"/>
    <col min="3415" max="3415" width="10" bestFit="1" customWidth="1"/>
    <col min="3416" max="3422" width="12" bestFit="1" customWidth="1"/>
    <col min="3423" max="3423" width="10" bestFit="1" customWidth="1"/>
    <col min="3424" max="3424" width="11" bestFit="1" customWidth="1"/>
    <col min="3425" max="3425" width="12" bestFit="1" customWidth="1"/>
    <col min="3426" max="3426" width="10" bestFit="1" customWidth="1"/>
    <col min="3427" max="3430" width="12" bestFit="1" customWidth="1"/>
    <col min="3431" max="3431" width="9" bestFit="1" customWidth="1"/>
    <col min="3432" max="3432" width="12" bestFit="1" customWidth="1"/>
    <col min="3433" max="3433" width="10" bestFit="1" customWidth="1"/>
    <col min="3434" max="3434" width="12" bestFit="1" customWidth="1"/>
    <col min="3435" max="3435" width="10" bestFit="1" customWidth="1"/>
    <col min="3436" max="3436" width="12" bestFit="1" customWidth="1"/>
    <col min="3437" max="3438" width="10" bestFit="1" customWidth="1"/>
    <col min="3439" max="3439" width="12" bestFit="1" customWidth="1"/>
    <col min="3440" max="3440" width="10" bestFit="1" customWidth="1"/>
    <col min="3441" max="3446" width="12" bestFit="1" customWidth="1"/>
    <col min="3447" max="3447" width="9" bestFit="1" customWidth="1"/>
    <col min="3448" max="3449" width="12" bestFit="1" customWidth="1"/>
    <col min="3450" max="3450" width="9" bestFit="1" customWidth="1"/>
    <col min="3451" max="3454" width="12" bestFit="1" customWidth="1"/>
    <col min="3455" max="3455" width="10" bestFit="1" customWidth="1"/>
    <col min="3456" max="3456" width="11" bestFit="1" customWidth="1"/>
    <col min="3457" max="3457" width="12" bestFit="1" customWidth="1"/>
    <col min="3458" max="3458" width="11" bestFit="1" customWidth="1"/>
    <col min="3459" max="3460" width="12" bestFit="1" customWidth="1"/>
    <col min="3461" max="3461" width="10" bestFit="1" customWidth="1"/>
    <col min="3462" max="3462" width="9" bestFit="1" customWidth="1"/>
    <col min="3463" max="3463" width="11" bestFit="1" customWidth="1"/>
    <col min="3464" max="3465" width="12" bestFit="1" customWidth="1"/>
    <col min="3466" max="3466" width="11" bestFit="1" customWidth="1"/>
    <col min="3467" max="3467" width="12" bestFit="1" customWidth="1"/>
    <col min="3468" max="3468" width="11" bestFit="1" customWidth="1"/>
    <col min="3469" max="3470" width="12" bestFit="1" customWidth="1"/>
    <col min="3471" max="3471" width="10" bestFit="1" customWidth="1"/>
    <col min="3472" max="3472" width="12" bestFit="1" customWidth="1"/>
    <col min="3473" max="3473" width="11" bestFit="1" customWidth="1"/>
    <col min="3474" max="3475" width="12" bestFit="1" customWidth="1"/>
    <col min="3476" max="3476" width="9" bestFit="1" customWidth="1"/>
    <col min="3477" max="3478" width="12" bestFit="1" customWidth="1"/>
    <col min="3479" max="3479" width="9" bestFit="1" customWidth="1"/>
    <col min="3480" max="3480" width="11" bestFit="1" customWidth="1"/>
    <col min="3481" max="3482" width="12" bestFit="1" customWidth="1"/>
    <col min="3483" max="3484" width="11" bestFit="1" customWidth="1"/>
    <col min="3485" max="3487" width="12" bestFit="1" customWidth="1"/>
    <col min="3488" max="3488" width="10" bestFit="1" customWidth="1"/>
    <col min="3489" max="3489" width="11" bestFit="1" customWidth="1"/>
    <col min="3490" max="3490" width="9" bestFit="1" customWidth="1"/>
    <col min="3491" max="3491" width="12" bestFit="1" customWidth="1"/>
    <col min="3492" max="3494" width="9" bestFit="1" customWidth="1"/>
    <col min="3495" max="3495" width="12" bestFit="1" customWidth="1"/>
    <col min="3496" max="3496" width="11" bestFit="1" customWidth="1"/>
    <col min="3497" max="3498" width="12" bestFit="1" customWidth="1"/>
    <col min="3499" max="3499" width="10" bestFit="1" customWidth="1"/>
    <col min="3500" max="3501" width="12" bestFit="1" customWidth="1"/>
    <col min="3502" max="3502" width="10" bestFit="1" customWidth="1"/>
    <col min="3503" max="3512" width="12" bestFit="1" customWidth="1"/>
    <col min="3513" max="3513" width="11" bestFit="1" customWidth="1"/>
    <col min="3514" max="3514" width="12" bestFit="1" customWidth="1"/>
    <col min="3515" max="3516" width="10" bestFit="1" customWidth="1"/>
    <col min="3517" max="3517" width="11" bestFit="1" customWidth="1"/>
    <col min="3518" max="3522" width="12" bestFit="1" customWidth="1"/>
    <col min="3523" max="3523" width="11" bestFit="1" customWidth="1"/>
    <col min="3524" max="3526" width="12" bestFit="1" customWidth="1"/>
    <col min="3527" max="3527" width="11" bestFit="1" customWidth="1"/>
    <col min="3528" max="3528" width="12" bestFit="1" customWidth="1"/>
    <col min="3529" max="3529" width="10" bestFit="1" customWidth="1"/>
    <col min="3530" max="3530" width="9" bestFit="1" customWidth="1"/>
    <col min="3531" max="3531" width="12" bestFit="1" customWidth="1"/>
    <col min="3532" max="3532" width="11" bestFit="1" customWidth="1"/>
    <col min="3533" max="3533" width="12" bestFit="1" customWidth="1"/>
    <col min="3534" max="3534" width="11" bestFit="1" customWidth="1"/>
    <col min="3535" max="3535" width="12" bestFit="1" customWidth="1"/>
    <col min="3536" max="3536" width="10" bestFit="1" customWidth="1"/>
    <col min="3537" max="3537" width="11" bestFit="1" customWidth="1"/>
    <col min="3538" max="3539" width="12" bestFit="1" customWidth="1"/>
    <col min="3540" max="3540" width="10" bestFit="1" customWidth="1"/>
    <col min="3541" max="3541" width="12" bestFit="1" customWidth="1"/>
    <col min="3542" max="3542" width="11" bestFit="1" customWidth="1"/>
    <col min="3543" max="3543" width="10" bestFit="1" customWidth="1"/>
    <col min="3544" max="3549" width="12" bestFit="1" customWidth="1"/>
    <col min="3550" max="3550" width="8" customWidth="1"/>
    <col min="3551" max="3551" width="12" bestFit="1" customWidth="1"/>
    <col min="3552" max="3552" width="11" bestFit="1" customWidth="1"/>
    <col min="3553" max="3553" width="9" bestFit="1" customWidth="1"/>
    <col min="3554" max="3554" width="11" bestFit="1" customWidth="1"/>
    <col min="3555" max="3558" width="12" bestFit="1" customWidth="1"/>
    <col min="3559" max="3559" width="8" customWidth="1"/>
    <col min="3560" max="3560" width="9" bestFit="1" customWidth="1"/>
    <col min="3561" max="3567" width="12" bestFit="1" customWidth="1"/>
    <col min="3568" max="3568" width="8" customWidth="1"/>
    <col min="3569" max="3575" width="12" bestFit="1" customWidth="1"/>
    <col min="3576" max="3576" width="8" customWidth="1"/>
    <col min="3577" max="3588" width="12" bestFit="1" customWidth="1"/>
    <col min="3589" max="3589" width="11" bestFit="1" customWidth="1"/>
    <col min="3590" max="3597" width="12" bestFit="1" customWidth="1"/>
    <col min="3598" max="3598" width="8" customWidth="1"/>
    <col min="3599" max="3599" width="12" bestFit="1" customWidth="1"/>
    <col min="3600" max="3600" width="11" bestFit="1" customWidth="1"/>
    <col min="3601" max="3604" width="12" bestFit="1" customWidth="1"/>
    <col min="3605" max="3605" width="11" bestFit="1" customWidth="1"/>
    <col min="3606" max="3606" width="12" bestFit="1" customWidth="1"/>
    <col min="3607" max="3607" width="9" bestFit="1" customWidth="1"/>
    <col min="3608" max="3608" width="11" bestFit="1" customWidth="1"/>
    <col min="3609" max="3609" width="9" bestFit="1" customWidth="1"/>
    <col min="3610" max="3611" width="12" bestFit="1" customWidth="1"/>
    <col min="3612" max="3612" width="11" bestFit="1" customWidth="1"/>
    <col min="3613" max="3615" width="12" bestFit="1" customWidth="1"/>
    <col min="3616" max="3616" width="9" bestFit="1" customWidth="1"/>
    <col min="3617" max="3618" width="12" bestFit="1" customWidth="1"/>
    <col min="3619" max="3619" width="10" bestFit="1" customWidth="1"/>
    <col min="3620" max="3620" width="12" bestFit="1" customWidth="1"/>
    <col min="3621" max="3621" width="9" bestFit="1" customWidth="1"/>
    <col min="3622" max="3626" width="12" bestFit="1" customWidth="1"/>
    <col min="3627" max="3627" width="10" bestFit="1" customWidth="1"/>
    <col min="3628" max="3629" width="9" bestFit="1" customWidth="1"/>
    <col min="3630" max="3638" width="12" bestFit="1" customWidth="1"/>
    <col min="3639" max="3639" width="10" bestFit="1" customWidth="1"/>
    <col min="3640" max="3642" width="12" bestFit="1" customWidth="1"/>
    <col min="3643" max="3643" width="10" bestFit="1" customWidth="1"/>
    <col min="3644" max="3644" width="12" bestFit="1" customWidth="1"/>
    <col min="3645" max="3645" width="11" bestFit="1" customWidth="1"/>
    <col min="3646" max="3646" width="12" bestFit="1" customWidth="1"/>
    <col min="3647" max="3647" width="9" bestFit="1" customWidth="1"/>
    <col min="3648" max="3649" width="12" bestFit="1" customWidth="1"/>
    <col min="3650" max="3650" width="9" bestFit="1" customWidth="1"/>
    <col min="3651" max="3651" width="11" bestFit="1" customWidth="1"/>
    <col min="3652" max="3656" width="12" bestFit="1" customWidth="1"/>
    <col min="3657" max="3657" width="10" bestFit="1" customWidth="1"/>
    <col min="3658" max="3658" width="12" bestFit="1" customWidth="1"/>
    <col min="3659" max="3659" width="9" bestFit="1" customWidth="1"/>
    <col min="3660" max="3660" width="10" bestFit="1" customWidth="1"/>
    <col min="3661" max="3662" width="12" bestFit="1" customWidth="1"/>
    <col min="3663" max="3663" width="10" bestFit="1" customWidth="1"/>
    <col min="3664" max="3664" width="12" bestFit="1" customWidth="1"/>
    <col min="3665" max="3665" width="10" bestFit="1" customWidth="1"/>
    <col min="3666" max="3669" width="12" bestFit="1" customWidth="1"/>
    <col min="3670" max="3670" width="11" bestFit="1" customWidth="1"/>
    <col min="3671" max="3683" width="12" bestFit="1" customWidth="1"/>
    <col min="3684" max="3684" width="8" customWidth="1"/>
    <col min="3685" max="3691" width="12" bestFit="1" customWidth="1"/>
    <col min="3692" max="3692" width="11" bestFit="1" customWidth="1"/>
    <col min="3693" max="3693" width="10" bestFit="1" customWidth="1"/>
    <col min="3694" max="3696" width="12" bestFit="1" customWidth="1"/>
    <col min="3697" max="3698" width="11" bestFit="1" customWidth="1"/>
    <col min="3699" max="3700" width="12" bestFit="1" customWidth="1"/>
    <col min="3701" max="3701" width="10" bestFit="1" customWidth="1"/>
    <col min="3702" max="3703" width="12" bestFit="1" customWidth="1"/>
    <col min="3704" max="3704" width="11" bestFit="1" customWidth="1"/>
    <col min="3705" max="3706" width="12" bestFit="1" customWidth="1"/>
    <col min="3707" max="3707" width="8" customWidth="1"/>
    <col min="3708" max="3708" width="11" bestFit="1" customWidth="1"/>
    <col min="3709" max="3718" width="12" bestFit="1" customWidth="1"/>
    <col min="3719" max="3719" width="11" bestFit="1" customWidth="1"/>
    <col min="3720" max="3721" width="12" bestFit="1" customWidth="1"/>
    <col min="3722" max="3722" width="11" bestFit="1" customWidth="1"/>
    <col min="3723" max="3723" width="8" customWidth="1"/>
    <col min="3724" max="3725" width="12" bestFit="1" customWidth="1"/>
    <col min="3726" max="3726" width="10" bestFit="1" customWidth="1"/>
    <col min="3727" max="3731" width="12" bestFit="1" customWidth="1"/>
    <col min="3732" max="3732" width="10" bestFit="1" customWidth="1"/>
    <col min="3733" max="3734" width="12" bestFit="1" customWidth="1"/>
    <col min="3735" max="3735" width="11" bestFit="1" customWidth="1"/>
    <col min="3736" max="3737" width="12" bestFit="1" customWidth="1"/>
    <col min="3738" max="3738" width="9" bestFit="1" customWidth="1"/>
    <col min="3739" max="3740" width="12" bestFit="1" customWidth="1"/>
    <col min="3741" max="3741" width="10" bestFit="1" customWidth="1"/>
    <col min="3742" max="3742" width="8" customWidth="1"/>
    <col min="3743" max="3745" width="12" bestFit="1" customWidth="1"/>
    <col min="3746" max="3746" width="10" bestFit="1" customWidth="1"/>
    <col min="3747" max="3747" width="11" bestFit="1" customWidth="1"/>
    <col min="3748" max="3750" width="12" bestFit="1" customWidth="1"/>
    <col min="3751" max="3751" width="11" bestFit="1" customWidth="1"/>
    <col min="3752" max="3753" width="12" bestFit="1" customWidth="1"/>
    <col min="3754" max="3755" width="11" bestFit="1" customWidth="1"/>
    <col min="3756" max="3758" width="12" bestFit="1" customWidth="1"/>
    <col min="3759" max="3759" width="11" bestFit="1" customWidth="1"/>
    <col min="3760" max="3762" width="12" bestFit="1" customWidth="1"/>
    <col min="3763" max="3763" width="11" bestFit="1" customWidth="1"/>
    <col min="3764" max="3768" width="12" bestFit="1" customWidth="1"/>
    <col min="3769" max="3769" width="11" bestFit="1" customWidth="1"/>
    <col min="3770" max="3771" width="12" bestFit="1" customWidth="1"/>
    <col min="3772" max="3772" width="11" bestFit="1" customWidth="1"/>
    <col min="3773" max="3774" width="12" bestFit="1" customWidth="1"/>
    <col min="3775" max="3775" width="11" bestFit="1" customWidth="1"/>
    <col min="3776" max="3776" width="10" bestFit="1" customWidth="1"/>
    <col min="3777" max="3782" width="12" bestFit="1" customWidth="1"/>
    <col min="3783" max="3783" width="9" bestFit="1" customWidth="1"/>
    <col min="3784" max="3787" width="12" bestFit="1" customWidth="1"/>
    <col min="3788" max="3788" width="11" bestFit="1" customWidth="1"/>
    <col min="3789" max="3795" width="12" bestFit="1" customWidth="1"/>
    <col min="3796" max="3796" width="11" bestFit="1" customWidth="1"/>
    <col min="3797" max="3801" width="12" bestFit="1" customWidth="1"/>
    <col min="3802" max="3802" width="11" bestFit="1" customWidth="1"/>
    <col min="3803" max="3803" width="12" bestFit="1" customWidth="1"/>
    <col min="3804" max="3804" width="11" bestFit="1" customWidth="1"/>
    <col min="3805" max="3815" width="12" bestFit="1" customWidth="1"/>
    <col min="3816" max="3816" width="10" bestFit="1" customWidth="1"/>
    <col min="3817" max="3817" width="12" bestFit="1" customWidth="1"/>
    <col min="3818" max="3818" width="9" bestFit="1" customWidth="1"/>
    <col min="3819" max="3820" width="12" bestFit="1" customWidth="1"/>
    <col min="3821" max="3821" width="11" bestFit="1" customWidth="1"/>
    <col min="3822" max="3822" width="12" bestFit="1" customWidth="1"/>
    <col min="3823" max="3823" width="11" bestFit="1" customWidth="1"/>
    <col min="3824" max="3825" width="12" bestFit="1" customWidth="1"/>
    <col min="3826" max="3826" width="11" bestFit="1" customWidth="1"/>
    <col min="3827" max="3833" width="12" bestFit="1" customWidth="1"/>
    <col min="3834" max="3834" width="11" bestFit="1" customWidth="1"/>
    <col min="3835" max="3838" width="12" bestFit="1" customWidth="1"/>
    <col min="3839" max="3839" width="11" bestFit="1" customWidth="1"/>
    <col min="3840" max="3840" width="9" bestFit="1" customWidth="1"/>
    <col min="3841" max="3841" width="12" bestFit="1" customWidth="1"/>
    <col min="3842" max="3843" width="10" bestFit="1" customWidth="1"/>
    <col min="3844" max="3845" width="12" bestFit="1" customWidth="1"/>
    <col min="3846" max="3846" width="11" bestFit="1" customWidth="1"/>
    <col min="3847" max="3859" width="12" bestFit="1" customWidth="1"/>
    <col min="3860" max="3860" width="11" bestFit="1" customWidth="1"/>
    <col min="3861" max="3861" width="10" bestFit="1" customWidth="1"/>
    <col min="3862" max="3862" width="11" bestFit="1" customWidth="1"/>
    <col min="3863" max="3863" width="10" bestFit="1" customWidth="1"/>
    <col min="3864" max="3866" width="12" bestFit="1" customWidth="1"/>
    <col min="3867" max="3867" width="11" bestFit="1" customWidth="1"/>
    <col min="3868" max="3868" width="10" bestFit="1" customWidth="1"/>
    <col min="3869" max="3870" width="12" bestFit="1" customWidth="1"/>
    <col min="3871" max="3871" width="9" bestFit="1" customWidth="1"/>
    <col min="3872" max="3874" width="12" bestFit="1" customWidth="1"/>
    <col min="3875" max="3875" width="10" bestFit="1" customWidth="1"/>
    <col min="3876" max="3876" width="12" bestFit="1" customWidth="1"/>
    <col min="3877" max="3877" width="9" bestFit="1" customWidth="1"/>
    <col min="3878" max="3879" width="12" bestFit="1" customWidth="1"/>
    <col min="3880" max="3881" width="11" bestFit="1" customWidth="1"/>
    <col min="3882" max="3884" width="12" bestFit="1" customWidth="1"/>
    <col min="3885" max="3885" width="10" bestFit="1" customWidth="1"/>
    <col min="3886" max="3890" width="12" bestFit="1" customWidth="1"/>
    <col min="3891" max="3891" width="9" bestFit="1" customWidth="1"/>
    <col min="3892" max="3892" width="11" bestFit="1" customWidth="1"/>
    <col min="3893" max="3893" width="12" bestFit="1" customWidth="1"/>
    <col min="3894" max="3894" width="10" bestFit="1" customWidth="1"/>
    <col min="3895" max="3895" width="9" bestFit="1" customWidth="1"/>
    <col min="3896" max="3896" width="12" bestFit="1" customWidth="1"/>
    <col min="3897" max="3897" width="10" bestFit="1" customWidth="1"/>
    <col min="3898" max="3901" width="12" bestFit="1" customWidth="1"/>
    <col min="3902" max="3902" width="8" customWidth="1"/>
    <col min="3903" max="3911" width="12" bestFit="1" customWidth="1"/>
    <col min="3912" max="3913" width="11" bestFit="1" customWidth="1"/>
    <col min="3914" max="3920" width="12" bestFit="1" customWidth="1"/>
    <col min="3921" max="3921" width="10" bestFit="1" customWidth="1"/>
    <col min="3922" max="3928" width="12" bestFit="1" customWidth="1"/>
    <col min="3929" max="3929" width="11" bestFit="1" customWidth="1"/>
    <col min="3930" max="3933" width="12" bestFit="1" customWidth="1"/>
    <col min="3934" max="3934" width="11" bestFit="1" customWidth="1"/>
    <col min="3935" max="3938" width="12" bestFit="1" customWidth="1"/>
    <col min="3939" max="3939" width="10" bestFit="1" customWidth="1"/>
    <col min="3940" max="3940" width="12" bestFit="1" customWidth="1"/>
    <col min="3941" max="3941" width="10" bestFit="1" customWidth="1"/>
    <col min="3942" max="3947" width="12" bestFit="1" customWidth="1"/>
    <col min="3948" max="3948" width="11" bestFit="1" customWidth="1"/>
    <col min="3949" max="3953" width="12" bestFit="1" customWidth="1"/>
    <col min="3954" max="3954" width="9" bestFit="1" customWidth="1"/>
    <col min="3955" max="3956" width="10" bestFit="1" customWidth="1"/>
    <col min="3957" max="3961" width="12" bestFit="1" customWidth="1"/>
    <col min="3962" max="3963" width="11" bestFit="1" customWidth="1"/>
    <col min="3964" max="3969" width="12" bestFit="1" customWidth="1"/>
    <col min="3970" max="3970" width="10" bestFit="1" customWidth="1"/>
    <col min="3971" max="3972" width="12" bestFit="1" customWidth="1"/>
    <col min="3973" max="3973" width="9" bestFit="1" customWidth="1"/>
    <col min="3974" max="3976" width="12" bestFit="1" customWidth="1"/>
    <col min="3977" max="3977" width="10" bestFit="1" customWidth="1"/>
    <col min="3978" max="3980" width="12" bestFit="1" customWidth="1"/>
    <col min="3981" max="3981" width="11" bestFit="1" customWidth="1"/>
    <col min="3982" max="3983" width="12" bestFit="1" customWidth="1"/>
    <col min="3984" max="3984" width="11" bestFit="1" customWidth="1"/>
    <col min="3985" max="3986" width="10" bestFit="1" customWidth="1"/>
    <col min="3987" max="3987" width="11" bestFit="1" customWidth="1"/>
    <col min="3988" max="3988" width="12" bestFit="1" customWidth="1"/>
    <col min="3989" max="3989" width="11" bestFit="1" customWidth="1"/>
    <col min="3990" max="3990" width="12" bestFit="1" customWidth="1"/>
    <col min="3991" max="3991" width="8" customWidth="1"/>
    <col min="3992" max="3995" width="12" bestFit="1" customWidth="1"/>
    <col min="3996" max="3996" width="10" bestFit="1" customWidth="1"/>
    <col min="3997" max="3997" width="12" bestFit="1" customWidth="1"/>
    <col min="3998" max="3998" width="11" bestFit="1" customWidth="1"/>
    <col min="3999" max="4002" width="12" bestFit="1" customWidth="1"/>
    <col min="4003" max="4005" width="10" bestFit="1" customWidth="1"/>
    <col min="4006" max="4006" width="12" bestFit="1" customWidth="1"/>
    <col min="4007" max="4007" width="11" bestFit="1" customWidth="1"/>
    <col min="4008" max="4009" width="12" bestFit="1" customWidth="1"/>
    <col min="4010" max="4010" width="11" bestFit="1" customWidth="1"/>
    <col min="4011" max="4012" width="12" bestFit="1" customWidth="1"/>
    <col min="4013" max="4013" width="8" customWidth="1"/>
    <col min="4014" max="4016" width="12" bestFit="1" customWidth="1"/>
    <col min="4017" max="4017" width="11" bestFit="1" customWidth="1"/>
    <col min="4018" max="4018" width="12" bestFit="1" customWidth="1"/>
    <col min="4019" max="4019" width="11" bestFit="1" customWidth="1"/>
    <col min="4020" max="4020" width="10" bestFit="1" customWidth="1"/>
    <col min="4021" max="4023" width="12" bestFit="1" customWidth="1"/>
    <col min="4024" max="4024" width="9" bestFit="1" customWidth="1"/>
    <col min="4025" max="4035" width="12" bestFit="1" customWidth="1"/>
    <col min="4036" max="4036" width="10" bestFit="1" customWidth="1"/>
    <col min="4037" max="4039" width="12" bestFit="1" customWidth="1"/>
    <col min="4040" max="4040" width="11" bestFit="1" customWidth="1"/>
    <col min="4041" max="4050" width="12" bestFit="1" customWidth="1"/>
    <col min="4051" max="4051" width="11" bestFit="1" customWidth="1"/>
    <col min="4052" max="4052" width="9" bestFit="1" customWidth="1"/>
    <col min="4053" max="4055" width="12" bestFit="1" customWidth="1"/>
    <col min="4056" max="4056" width="11" bestFit="1" customWidth="1"/>
    <col min="4057" max="4058" width="12" bestFit="1" customWidth="1"/>
    <col min="4059" max="4059" width="9" bestFit="1" customWidth="1"/>
    <col min="4060" max="4061" width="12" bestFit="1" customWidth="1"/>
    <col min="4062" max="4062" width="11" bestFit="1" customWidth="1"/>
    <col min="4063" max="4064" width="9" bestFit="1" customWidth="1"/>
    <col min="4065" max="4065" width="11" bestFit="1" customWidth="1"/>
    <col min="4066" max="4066" width="9" bestFit="1" customWidth="1"/>
    <col min="4067" max="4067" width="10" bestFit="1" customWidth="1"/>
    <col min="4068" max="4068" width="12" bestFit="1" customWidth="1"/>
    <col min="4069" max="4069" width="10" bestFit="1" customWidth="1"/>
    <col min="4070" max="4071" width="8" customWidth="1"/>
    <col min="4072" max="4075" width="12" bestFit="1" customWidth="1"/>
    <col min="4076" max="4076" width="9" bestFit="1" customWidth="1"/>
    <col min="4077" max="4077" width="10" bestFit="1" customWidth="1"/>
    <col min="4078" max="4078" width="11" bestFit="1" customWidth="1"/>
    <col min="4079" max="4079" width="10" bestFit="1" customWidth="1"/>
    <col min="4080" max="4082" width="12" bestFit="1" customWidth="1"/>
    <col min="4083" max="4083" width="8" customWidth="1"/>
    <col min="4084" max="4084" width="12" bestFit="1" customWidth="1"/>
    <col min="4085" max="4085" width="10" bestFit="1" customWidth="1"/>
    <col min="4086" max="4087" width="12" bestFit="1" customWidth="1"/>
    <col min="4088" max="4088" width="10" bestFit="1" customWidth="1"/>
    <col min="4089" max="4092" width="12" bestFit="1" customWidth="1"/>
    <col min="4093" max="4093" width="10" bestFit="1" customWidth="1"/>
    <col min="4094" max="4095" width="12" bestFit="1" customWidth="1"/>
    <col min="4096" max="4096" width="10" bestFit="1" customWidth="1"/>
    <col min="4097" max="4100" width="12" bestFit="1" customWidth="1"/>
    <col min="4101" max="4102" width="10" bestFit="1" customWidth="1"/>
    <col min="4103" max="4104" width="11" bestFit="1" customWidth="1"/>
    <col min="4105" max="4105" width="12" bestFit="1" customWidth="1"/>
    <col min="4106" max="4106" width="10" bestFit="1" customWidth="1"/>
    <col min="4107" max="4107" width="12" bestFit="1" customWidth="1"/>
    <col min="4108" max="4108" width="9" bestFit="1" customWidth="1"/>
    <col min="4109" max="4109" width="8" customWidth="1"/>
    <col min="4110" max="4114" width="12" bestFit="1" customWidth="1"/>
    <col min="4115" max="4116" width="11" bestFit="1" customWidth="1"/>
    <col min="4117" max="4118" width="12" bestFit="1" customWidth="1"/>
    <col min="4119" max="4119" width="10" bestFit="1" customWidth="1"/>
    <col min="4120" max="4120" width="12" bestFit="1" customWidth="1"/>
    <col min="4121" max="4121" width="11" bestFit="1" customWidth="1"/>
    <col min="4122" max="4125" width="12" bestFit="1" customWidth="1"/>
    <col min="4126" max="4127" width="10" bestFit="1" customWidth="1"/>
    <col min="4128" max="4129" width="12" bestFit="1" customWidth="1"/>
    <col min="4130" max="4130" width="10" bestFit="1" customWidth="1"/>
    <col min="4131" max="4131" width="12" bestFit="1" customWidth="1"/>
    <col min="4132" max="4132" width="10" bestFit="1" customWidth="1"/>
    <col min="4133" max="4133" width="11" bestFit="1" customWidth="1"/>
    <col min="4134" max="4134" width="12" bestFit="1" customWidth="1"/>
    <col min="4135" max="4135" width="10" bestFit="1" customWidth="1"/>
    <col min="4136" max="4136" width="11" bestFit="1" customWidth="1"/>
    <col min="4137" max="4138" width="12" bestFit="1" customWidth="1"/>
    <col min="4139" max="4139" width="9" bestFit="1" customWidth="1"/>
    <col min="4140" max="4140" width="11" bestFit="1" customWidth="1"/>
    <col min="4141" max="4142" width="9" bestFit="1" customWidth="1"/>
    <col min="4143" max="4145" width="12" bestFit="1" customWidth="1"/>
    <col min="4146" max="4146" width="11" bestFit="1" customWidth="1"/>
    <col min="4147" max="4147" width="12" bestFit="1" customWidth="1"/>
    <col min="4148" max="4148" width="10" bestFit="1" customWidth="1"/>
    <col min="4149" max="4149" width="12" bestFit="1" customWidth="1"/>
    <col min="4150" max="4150" width="11" bestFit="1" customWidth="1"/>
    <col min="4151" max="4152" width="12" bestFit="1" customWidth="1"/>
    <col min="4153" max="4153" width="8" customWidth="1"/>
    <col min="4154" max="4156" width="12" bestFit="1" customWidth="1"/>
    <col min="4157" max="4157" width="9" bestFit="1" customWidth="1"/>
    <col min="4158" max="4163" width="12" bestFit="1" customWidth="1"/>
    <col min="4164" max="4164" width="11" bestFit="1" customWidth="1"/>
    <col min="4165" max="4166" width="12" bestFit="1" customWidth="1"/>
    <col min="4167" max="4169" width="11" bestFit="1" customWidth="1"/>
    <col min="4170" max="4170" width="12" bestFit="1" customWidth="1"/>
    <col min="4171" max="4171" width="8" customWidth="1"/>
    <col min="4172" max="4175" width="12" bestFit="1" customWidth="1"/>
    <col min="4176" max="4176" width="8" customWidth="1"/>
    <col min="4177" max="4181" width="12" bestFit="1" customWidth="1"/>
    <col min="4182" max="4182" width="10" bestFit="1" customWidth="1"/>
    <col min="4183" max="4183" width="12" bestFit="1" customWidth="1"/>
    <col min="4184" max="4184" width="10" bestFit="1" customWidth="1"/>
    <col min="4185" max="4185" width="11" bestFit="1" customWidth="1"/>
    <col min="4186" max="4186" width="10" bestFit="1" customWidth="1"/>
    <col min="4187" max="4187" width="11" bestFit="1" customWidth="1"/>
    <col min="4188" max="4190" width="12" bestFit="1" customWidth="1"/>
    <col min="4191" max="4191" width="11" bestFit="1" customWidth="1"/>
    <col min="4192" max="4192" width="12" bestFit="1" customWidth="1"/>
    <col min="4193" max="4194" width="11" bestFit="1" customWidth="1"/>
    <col min="4195" max="4196" width="12" bestFit="1" customWidth="1"/>
    <col min="4197" max="4197" width="11" bestFit="1" customWidth="1"/>
    <col min="4198" max="4200" width="12" bestFit="1" customWidth="1"/>
    <col min="4201" max="4202" width="10" bestFit="1" customWidth="1"/>
    <col min="4203" max="4204" width="12" bestFit="1" customWidth="1"/>
    <col min="4205" max="4205" width="10" bestFit="1" customWidth="1"/>
    <col min="4206" max="4210" width="12" bestFit="1" customWidth="1"/>
    <col min="4211" max="4211" width="10" bestFit="1" customWidth="1"/>
    <col min="4212" max="4217" width="12" bestFit="1" customWidth="1"/>
    <col min="4218" max="4218" width="11" bestFit="1" customWidth="1"/>
    <col min="4219" max="4219" width="12" bestFit="1" customWidth="1"/>
    <col min="4220" max="4220" width="8" customWidth="1"/>
    <col min="4221" max="4221" width="10" bestFit="1" customWidth="1"/>
    <col min="4222" max="4222" width="11" bestFit="1" customWidth="1"/>
    <col min="4223" max="4227" width="12" bestFit="1" customWidth="1"/>
    <col min="4228" max="4228" width="9" bestFit="1" customWidth="1"/>
    <col min="4229" max="4232" width="12" bestFit="1" customWidth="1"/>
    <col min="4233" max="4233" width="8" customWidth="1"/>
    <col min="4234" max="4234" width="10" bestFit="1" customWidth="1"/>
    <col min="4235" max="4235" width="11" bestFit="1" customWidth="1"/>
    <col min="4236" max="4236" width="12" bestFit="1" customWidth="1"/>
    <col min="4237" max="4238" width="11" bestFit="1" customWidth="1"/>
    <col min="4239" max="4240" width="12" bestFit="1" customWidth="1"/>
    <col min="4241" max="4241" width="10" bestFit="1" customWidth="1"/>
    <col min="4242" max="4243" width="12" bestFit="1" customWidth="1"/>
    <col min="4244" max="4244" width="11" bestFit="1" customWidth="1"/>
    <col min="4245" max="4246" width="12" bestFit="1" customWidth="1"/>
    <col min="4247" max="4247" width="10" bestFit="1" customWidth="1"/>
    <col min="4248" max="4251" width="12" bestFit="1" customWidth="1"/>
    <col min="4252" max="4252" width="11" bestFit="1" customWidth="1"/>
    <col min="4253" max="4253" width="12" bestFit="1" customWidth="1"/>
    <col min="4254" max="4255" width="11" bestFit="1" customWidth="1"/>
    <col min="4256" max="4259" width="12" bestFit="1" customWidth="1"/>
    <col min="4260" max="4260" width="11" bestFit="1" customWidth="1"/>
    <col min="4261" max="4261" width="10" bestFit="1" customWidth="1"/>
    <col min="4262" max="4263" width="12" bestFit="1" customWidth="1"/>
    <col min="4264" max="4264" width="8" customWidth="1"/>
    <col min="4265" max="4265" width="9" bestFit="1" customWidth="1"/>
    <col min="4266" max="4266" width="12" bestFit="1" customWidth="1"/>
    <col min="4267" max="4267" width="9" bestFit="1" customWidth="1"/>
    <col min="4268" max="4270" width="12" bestFit="1" customWidth="1"/>
    <col min="4271" max="4271" width="9" bestFit="1" customWidth="1"/>
    <col min="4272" max="4273" width="12" bestFit="1" customWidth="1"/>
    <col min="4274" max="4274" width="10" bestFit="1" customWidth="1"/>
    <col min="4275" max="4280" width="12" bestFit="1" customWidth="1"/>
    <col min="4281" max="4281" width="10" bestFit="1" customWidth="1"/>
    <col min="4282" max="4282" width="12" bestFit="1" customWidth="1"/>
    <col min="4283" max="4283" width="8" customWidth="1"/>
    <col min="4284" max="4284" width="11" bestFit="1" customWidth="1"/>
    <col min="4285" max="4287" width="12" bestFit="1" customWidth="1"/>
    <col min="4288" max="4289" width="11" bestFit="1" customWidth="1"/>
    <col min="4290" max="4295" width="12" bestFit="1" customWidth="1"/>
    <col min="4296" max="4296" width="11" bestFit="1" customWidth="1"/>
    <col min="4297" max="4297" width="12" bestFit="1" customWidth="1"/>
    <col min="4298" max="4298" width="10" bestFit="1" customWidth="1"/>
    <col min="4299" max="4300" width="9" bestFit="1" customWidth="1"/>
    <col min="4301" max="4301" width="11" bestFit="1" customWidth="1"/>
    <col min="4302" max="4303" width="12" bestFit="1" customWidth="1"/>
    <col min="4304" max="4304" width="10" bestFit="1" customWidth="1"/>
    <col min="4305" max="4305" width="8" customWidth="1"/>
    <col min="4306" max="4307" width="10" bestFit="1" customWidth="1"/>
    <col min="4308" max="4314" width="12" bestFit="1" customWidth="1"/>
    <col min="4315" max="4315" width="11" bestFit="1" customWidth="1"/>
    <col min="4316" max="4316" width="10" bestFit="1" customWidth="1"/>
    <col min="4317" max="4317" width="12" bestFit="1" customWidth="1"/>
    <col min="4318" max="4318" width="10" bestFit="1" customWidth="1"/>
    <col min="4319" max="4325" width="12" bestFit="1" customWidth="1"/>
    <col min="4326" max="4326" width="9" bestFit="1" customWidth="1"/>
    <col min="4327" max="4327" width="10" bestFit="1" customWidth="1"/>
    <col min="4328" max="4328" width="11" bestFit="1" customWidth="1"/>
    <col min="4329" max="4329" width="12" bestFit="1" customWidth="1"/>
    <col min="4330" max="4330" width="11" bestFit="1" customWidth="1"/>
    <col min="4331" max="4332" width="12" bestFit="1" customWidth="1"/>
    <col min="4333" max="4333" width="10" bestFit="1" customWidth="1"/>
    <col min="4334" max="4336" width="12" bestFit="1" customWidth="1"/>
    <col min="4337" max="4337" width="11" bestFit="1" customWidth="1"/>
    <col min="4338" max="4340" width="12" bestFit="1" customWidth="1"/>
    <col min="4341" max="4341" width="11" bestFit="1" customWidth="1"/>
    <col min="4342" max="4343" width="12" bestFit="1" customWidth="1"/>
    <col min="4344" max="4344" width="11" bestFit="1" customWidth="1"/>
    <col min="4345" max="4347" width="12" bestFit="1" customWidth="1"/>
    <col min="4348" max="4348" width="9" bestFit="1" customWidth="1"/>
    <col min="4349" max="4350" width="11" bestFit="1" customWidth="1"/>
    <col min="4351" max="4351" width="12" bestFit="1" customWidth="1"/>
    <col min="4352" max="4352" width="10" bestFit="1" customWidth="1"/>
    <col min="4353" max="4353" width="12" bestFit="1" customWidth="1"/>
    <col min="4354" max="4354" width="9" bestFit="1" customWidth="1"/>
    <col min="4355" max="4357" width="12" bestFit="1" customWidth="1"/>
    <col min="4358" max="4358" width="9" bestFit="1" customWidth="1"/>
    <col min="4359" max="4362" width="12" bestFit="1" customWidth="1"/>
    <col min="4363" max="4363" width="10" bestFit="1" customWidth="1"/>
    <col min="4364" max="4367" width="12" bestFit="1" customWidth="1"/>
    <col min="4368" max="4368" width="10" bestFit="1" customWidth="1"/>
    <col min="4369" max="4369" width="12" bestFit="1" customWidth="1"/>
    <col min="4370" max="4370" width="10" bestFit="1" customWidth="1"/>
    <col min="4371" max="4371" width="11" bestFit="1" customWidth="1"/>
    <col min="4372" max="4373" width="12" bestFit="1" customWidth="1"/>
    <col min="4374" max="4374" width="11" bestFit="1" customWidth="1"/>
    <col min="4375" max="4375" width="12" bestFit="1" customWidth="1"/>
    <col min="4376" max="4376" width="8" customWidth="1"/>
    <col min="4377" max="4385" width="12" bestFit="1" customWidth="1"/>
    <col min="4386" max="4386" width="10" bestFit="1" customWidth="1"/>
    <col min="4387" max="4388" width="11" bestFit="1" customWidth="1"/>
    <col min="4389" max="4389" width="12" bestFit="1" customWidth="1"/>
    <col min="4390" max="4390" width="11" bestFit="1" customWidth="1"/>
    <col min="4391" max="4400" width="12" bestFit="1" customWidth="1"/>
    <col min="4401" max="4401" width="10" bestFit="1" customWidth="1"/>
    <col min="4402" max="4402" width="9" bestFit="1" customWidth="1"/>
    <col min="4403" max="4407" width="12" bestFit="1" customWidth="1"/>
    <col min="4408" max="4408" width="11" bestFit="1" customWidth="1"/>
    <col min="4409" max="4409" width="10" bestFit="1" customWidth="1"/>
    <col min="4410" max="4410" width="11" bestFit="1" customWidth="1"/>
    <col min="4411" max="4411" width="12" bestFit="1" customWidth="1"/>
    <col min="4412" max="4412" width="11" bestFit="1" customWidth="1"/>
    <col min="4413" max="4415" width="12" bestFit="1" customWidth="1"/>
    <col min="4416" max="4416" width="10" bestFit="1" customWidth="1"/>
    <col min="4417" max="4417" width="8" customWidth="1"/>
    <col min="4418" max="4418" width="9" bestFit="1" customWidth="1"/>
    <col min="4419" max="4421" width="12" bestFit="1" customWidth="1"/>
    <col min="4422" max="4422" width="10" bestFit="1" customWidth="1"/>
    <col min="4423" max="4423" width="12" bestFit="1" customWidth="1"/>
    <col min="4424" max="4425" width="11" bestFit="1" customWidth="1"/>
    <col min="4426" max="4431" width="12" bestFit="1" customWidth="1"/>
    <col min="4432" max="4432" width="8" customWidth="1"/>
    <col min="4433" max="4433" width="12" bestFit="1" customWidth="1"/>
    <col min="4434" max="4435" width="11" bestFit="1" customWidth="1"/>
    <col min="4436" max="4436" width="10" bestFit="1" customWidth="1"/>
    <col min="4437" max="4438" width="11" bestFit="1" customWidth="1"/>
    <col min="4439" max="4444" width="12" bestFit="1" customWidth="1"/>
    <col min="4445" max="4445" width="10" bestFit="1" customWidth="1"/>
    <col min="4446" max="4446" width="12" bestFit="1" customWidth="1"/>
    <col min="4447" max="4447" width="10" bestFit="1" customWidth="1"/>
    <col min="4448" max="4455" width="12" bestFit="1" customWidth="1"/>
    <col min="4456" max="4456" width="11" bestFit="1" customWidth="1"/>
    <col min="4457" max="4458" width="12" bestFit="1" customWidth="1"/>
    <col min="4459" max="4459" width="10" bestFit="1" customWidth="1"/>
    <col min="4460" max="4461" width="12" bestFit="1" customWidth="1"/>
    <col min="4462" max="4462" width="9" bestFit="1" customWidth="1"/>
    <col min="4463" max="4463" width="12" bestFit="1" customWidth="1"/>
    <col min="4464" max="4466" width="10" bestFit="1" customWidth="1"/>
    <col min="4467" max="4472" width="12" bestFit="1" customWidth="1"/>
    <col min="4473" max="4473" width="8" customWidth="1"/>
    <col min="4474" max="4474" width="12" bestFit="1" customWidth="1"/>
    <col min="4475" max="4475" width="10" bestFit="1" customWidth="1"/>
    <col min="4476" max="4477" width="12" bestFit="1" customWidth="1"/>
    <col min="4478" max="4479" width="11" bestFit="1" customWidth="1"/>
    <col min="4480" max="4481" width="12" bestFit="1" customWidth="1"/>
    <col min="4482" max="4482" width="8" customWidth="1"/>
    <col min="4483" max="4490" width="12" bestFit="1" customWidth="1"/>
    <col min="4491" max="4491" width="10" bestFit="1" customWidth="1"/>
    <col min="4492" max="4492" width="9" bestFit="1" customWidth="1"/>
    <col min="4493" max="4493" width="11" bestFit="1" customWidth="1"/>
    <col min="4494" max="4506" width="12" bestFit="1" customWidth="1"/>
    <col min="4507" max="4507" width="10" bestFit="1" customWidth="1"/>
    <col min="4508" max="4517" width="12" bestFit="1" customWidth="1"/>
    <col min="4518" max="4518" width="9" bestFit="1" customWidth="1"/>
    <col min="4519" max="4523" width="12" bestFit="1" customWidth="1"/>
    <col min="4524" max="4524" width="10" bestFit="1" customWidth="1"/>
    <col min="4525" max="4526" width="12" bestFit="1" customWidth="1"/>
    <col min="4527" max="4527" width="11" bestFit="1" customWidth="1"/>
    <col min="4528" max="4528" width="12" bestFit="1" customWidth="1"/>
    <col min="4529" max="4529" width="8" customWidth="1"/>
    <col min="4530" max="4537" width="12" bestFit="1" customWidth="1"/>
    <col min="4538" max="4538" width="10" bestFit="1" customWidth="1"/>
    <col min="4539" max="4544" width="12" bestFit="1" customWidth="1"/>
    <col min="4545" max="4546" width="10" bestFit="1" customWidth="1"/>
    <col min="4547" max="4549" width="12" bestFit="1" customWidth="1"/>
    <col min="4550" max="4550" width="8" customWidth="1"/>
    <col min="4551" max="4551" width="12" bestFit="1" customWidth="1"/>
    <col min="4552" max="4552" width="9" bestFit="1" customWidth="1"/>
    <col min="4553" max="4556" width="12" bestFit="1" customWidth="1"/>
    <col min="4557" max="4557" width="10" bestFit="1" customWidth="1"/>
    <col min="4558" max="4558" width="12" bestFit="1" customWidth="1"/>
    <col min="4559" max="4560" width="10" bestFit="1" customWidth="1"/>
    <col min="4561" max="4561" width="11" bestFit="1" customWidth="1"/>
    <col min="4562" max="4563" width="12" bestFit="1" customWidth="1"/>
    <col min="4564" max="4564" width="9" bestFit="1" customWidth="1"/>
    <col min="4565" max="4570" width="12" bestFit="1" customWidth="1"/>
    <col min="4571" max="4571" width="11" bestFit="1" customWidth="1"/>
    <col min="4572" max="4572" width="12" bestFit="1" customWidth="1"/>
    <col min="4573" max="4573" width="11" bestFit="1" customWidth="1"/>
    <col min="4574" max="4578" width="12" bestFit="1" customWidth="1"/>
    <col min="4579" max="4579" width="9" bestFit="1" customWidth="1"/>
    <col min="4580" max="4582" width="12" bestFit="1" customWidth="1"/>
    <col min="4583" max="4583" width="10" bestFit="1" customWidth="1"/>
    <col min="4584" max="4589" width="12" bestFit="1" customWidth="1"/>
    <col min="4590" max="4590" width="6" customWidth="1"/>
    <col min="4591" max="4591" width="12" bestFit="1" customWidth="1"/>
    <col min="4592" max="4592" width="9" bestFit="1" customWidth="1"/>
    <col min="4593" max="4593" width="12" bestFit="1" customWidth="1"/>
    <col min="4594" max="4594" width="7" customWidth="1"/>
    <col min="4595" max="4595" width="12" bestFit="1" customWidth="1"/>
    <col min="4596" max="4596" width="10" bestFit="1" customWidth="1"/>
    <col min="4597" max="4597" width="9" bestFit="1" customWidth="1"/>
    <col min="4598" max="4598" width="11" bestFit="1" customWidth="1"/>
    <col min="4599" max="4600" width="12" bestFit="1" customWidth="1"/>
    <col min="4601" max="4601" width="10" bestFit="1" customWidth="1"/>
    <col min="4602" max="4602" width="12" bestFit="1" customWidth="1"/>
    <col min="4603" max="4603" width="10" bestFit="1" customWidth="1"/>
    <col min="4604" max="4604" width="12" bestFit="1" customWidth="1"/>
    <col min="4605" max="4606" width="11" bestFit="1" customWidth="1"/>
    <col min="4607" max="4608" width="12" bestFit="1" customWidth="1"/>
    <col min="4609" max="4609" width="11" bestFit="1" customWidth="1"/>
    <col min="4610" max="4610" width="9" bestFit="1" customWidth="1"/>
    <col min="4611" max="4611" width="12" bestFit="1" customWidth="1"/>
    <col min="4612" max="4612" width="11" bestFit="1" customWidth="1"/>
    <col min="4613" max="4614" width="12" bestFit="1" customWidth="1"/>
    <col min="4615" max="4615" width="11" bestFit="1" customWidth="1"/>
    <col min="4616" max="4616" width="12" bestFit="1" customWidth="1"/>
    <col min="4617" max="4617" width="9" bestFit="1" customWidth="1"/>
    <col min="4618" max="4618" width="11" bestFit="1" customWidth="1"/>
    <col min="4619" max="4621" width="12" bestFit="1" customWidth="1"/>
    <col min="4622" max="4622" width="10" bestFit="1" customWidth="1"/>
    <col min="4623" max="4623" width="12" bestFit="1" customWidth="1"/>
    <col min="4624" max="4624" width="10" bestFit="1" customWidth="1"/>
    <col min="4625" max="4625" width="12" bestFit="1" customWidth="1"/>
    <col min="4626" max="4626" width="9" bestFit="1" customWidth="1"/>
    <col min="4627" max="4632" width="12" bestFit="1" customWidth="1"/>
    <col min="4633" max="4633" width="10" bestFit="1" customWidth="1"/>
    <col min="4634" max="4636" width="12" bestFit="1" customWidth="1"/>
    <col min="4637" max="4637" width="10" bestFit="1" customWidth="1"/>
    <col min="4638" max="4645" width="12" bestFit="1" customWidth="1"/>
    <col min="4646" max="4646" width="9" bestFit="1" customWidth="1"/>
    <col min="4647" max="4647" width="8" customWidth="1"/>
    <col min="4648" max="4648" width="10" bestFit="1" customWidth="1"/>
    <col min="4649" max="4649" width="8" customWidth="1"/>
    <col min="4650" max="4652" width="12" bestFit="1" customWidth="1"/>
    <col min="4653" max="4653" width="9" bestFit="1" customWidth="1"/>
    <col min="4654" max="4654" width="10" bestFit="1" customWidth="1"/>
    <col min="4655" max="4656" width="12" bestFit="1" customWidth="1"/>
    <col min="4657" max="4657" width="11" bestFit="1" customWidth="1"/>
    <col min="4658" max="4663" width="12" bestFit="1" customWidth="1"/>
    <col min="4664" max="4664" width="10" bestFit="1" customWidth="1"/>
    <col min="4665" max="4667" width="12" bestFit="1" customWidth="1"/>
    <col min="4668" max="4668" width="11" bestFit="1" customWidth="1"/>
    <col min="4669" max="4669" width="9" bestFit="1" customWidth="1"/>
    <col min="4670" max="4671" width="12" bestFit="1" customWidth="1"/>
    <col min="4672" max="4672" width="10" bestFit="1" customWidth="1"/>
    <col min="4673" max="4678" width="12" bestFit="1" customWidth="1"/>
    <col min="4679" max="4680" width="10" bestFit="1" customWidth="1"/>
    <col min="4681" max="4681" width="12" bestFit="1" customWidth="1"/>
    <col min="4682" max="4682" width="10" bestFit="1" customWidth="1"/>
    <col min="4683" max="4686" width="12" bestFit="1" customWidth="1"/>
    <col min="4687" max="4687" width="7" customWidth="1"/>
    <col min="4688" max="4688" width="12" bestFit="1" customWidth="1"/>
    <col min="4689" max="4689" width="10" bestFit="1" customWidth="1"/>
    <col min="4690" max="4690" width="12" bestFit="1" customWidth="1"/>
    <col min="4691" max="4691" width="8" customWidth="1"/>
    <col min="4692" max="4697" width="12" bestFit="1" customWidth="1"/>
    <col min="4698" max="4698" width="10" bestFit="1" customWidth="1"/>
    <col min="4699" max="4701" width="11" bestFit="1" customWidth="1"/>
    <col min="4702" max="4704" width="12" bestFit="1" customWidth="1"/>
    <col min="4705" max="4705" width="8" customWidth="1"/>
    <col min="4706" max="4707" width="12" bestFit="1" customWidth="1"/>
    <col min="4708" max="4708" width="5" customWidth="1"/>
    <col min="4709" max="4710" width="12" bestFit="1" customWidth="1"/>
    <col min="4711" max="4711" width="5" customWidth="1"/>
    <col min="4712" max="4712" width="12" bestFit="1" customWidth="1"/>
    <col min="4713" max="4713" width="10" bestFit="1" customWidth="1"/>
    <col min="4714" max="4717" width="12" bestFit="1" customWidth="1"/>
    <col min="4718" max="4718" width="8" customWidth="1"/>
    <col min="4719" max="4721" width="12" bestFit="1" customWidth="1"/>
    <col min="4722" max="4722" width="10" bestFit="1" customWidth="1"/>
    <col min="4723" max="4723" width="12" bestFit="1" customWidth="1"/>
    <col min="4724" max="4724" width="8" customWidth="1"/>
    <col min="4725" max="4725" width="12" bestFit="1" customWidth="1"/>
    <col min="4726" max="4726" width="10" bestFit="1" customWidth="1"/>
    <col min="4727" max="4728" width="12" bestFit="1" customWidth="1"/>
    <col min="4729" max="4729" width="11" bestFit="1" customWidth="1"/>
    <col min="4730" max="4730" width="12" bestFit="1" customWidth="1"/>
    <col min="4731" max="4732" width="9" bestFit="1" customWidth="1"/>
    <col min="4733" max="4733" width="12" bestFit="1" customWidth="1"/>
    <col min="4734" max="4734" width="9" bestFit="1" customWidth="1"/>
    <col min="4735" max="4738" width="12" bestFit="1" customWidth="1"/>
    <col min="4739" max="4739" width="10" bestFit="1" customWidth="1"/>
    <col min="4740" max="4742" width="12" bestFit="1" customWidth="1"/>
    <col min="4743" max="4743" width="10" bestFit="1" customWidth="1"/>
    <col min="4744" max="4744" width="12" bestFit="1" customWidth="1"/>
    <col min="4745" max="4745" width="10" bestFit="1" customWidth="1"/>
    <col min="4746" max="4746" width="9" bestFit="1" customWidth="1"/>
    <col min="4747" max="4748" width="12" bestFit="1" customWidth="1"/>
    <col min="4749" max="4749" width="8" customWidth="1"/>
    <col min="4750" max="4750" width="10" bestFit="1" customWidth="1"/>
    <col min="4751" max="4757" width="12" bestFit="1" customWidth="1"/>
    <col min="4758" max="4758" width="9" bestFit="1" customWidth="1"/>
    <col min="4759" max="4761" width="12" bestFit="1" customWidth="1"/>
    <col min="4762" max="4762" width="9" bestFit="1" customWidth="1"/>
    <col min="4763" max="4763" width="12" bestFit="1" customWidth="1"/>
    <col min="4764" max="4764" width="8" customWidth="1"/>
    <col min="4765" max="4768" width="12" bestFit="1" customWidth="1"/>
    <col min="4769" max="4769" width="11" bestFit="1" customWidth="1"/>
    <col min="4770" max="4775" width="12" bestFit="1" customWidth="1"/>
    <col min="4776" max="4776" width="10" bestFit="1" customWidth="1"/>
    <col min="4777" max="4781" width="12" bestFit="1" customWidth="1"/>
    <col min="4782" max="4782" width="11" bestFit="1" customWidth="1"/>
    <col min="4783" max="4784" width="12" bestFit="1" customWidth="1"/>
    <col min="4785" max="4785" width="10" bestFit="1" customWidth="1"/>
    <col min="4786" max="4786" width="8" customWidth="1"/>
    <col min="4787" max="4793" width="12" bestFit="1" customWidth="1"/>
    <col min="4794" max="4794" width="9" bestFit="1" customWidth="1"/>
    <col min="4795" max="4800" width="12" bestFit="1" customWidth="1"/>
    <col min="4801" max="4801" width="9" bestFit="1" customWidth="1"/>
    <col min="4802" max="4803" width="12" bestFit="1" customWidth="1"/>
    <col min="4804" max="4804" width="11" bestFit="1" customWidth="1"/>
    <col min="4805" max="4806" width="10" bestFit="1" customWidth="1"/>
    <col min="4807" max="4807" width="8" customWidth="1"/>
    <col min="4808" max="4808" width="11" bestFit="1" customWidth="1"/>
    <col min="4809" max="4810" width="12" bestFit="1" customWidth="1"/>
    <col min="4811" max="4811" width="9" bestFit="1" customWidth="1"/>
    <col min="4812" max="4812" width="12" bestFit="1" customWidth="1"/>
    <col min="4813" max="4813" width="11" bestFit="1" customWidth="1"/>
    <col min="4814" max="4815" width="12" bestFit="1" customWidth="1"/>
    <col min="4816" max="4816" width="10" bestFit="1" customWidth="1"/>
    <col min="4817" max="4818" width="12" bestFit="1" customWidth="1"/>
    <col min="4819" max="4819" width="10" bestFit="1" customWidth="1"/>
    <col min="4820" max="4822" width="12" bestFit="1" customWidth="1"/>
    <col min="4823" max="4823" width="11" bestFit="1" customWidth="1"/>
    <col min="4824" max="4829" width="12" bestFit="1" customWidth="1"/>
    <col min="4830" max="4830" width="11" bestFit="1" customWidth="1"/>
    <col min="4831" max="4831" width="12" bestFit="1" customWidth="1"/>
    <col min="4832" max="4832" width="9" bestFit="1" customWidth="1"/>
    <col min="4833" max="4837" width="12" bestFit="1" customWidth="1"/>
    <col min="4838" max="4839" width="10" bestFit="1" customWidth="1"/>
    <col min="4840" max="4840" width="12" bestFit="1" customWidth="1"/>
    <col min="4841" max="4841" width="8" customWidth="1"/>
    <col min="4842" max="4842" width="10" bestFit="1" customWidth="1"/>
    <col min="4843" max="4843" width="12" bestFit="1" customWidth="1"/>
    <col min="4844" max="4844" width="10" bestFit="1" customWidth="1"/>
    <col min="4845" max="4845" width="7" customWidth="1"/>
    <col min="4846" max="4846" width="9" bestFit="1" customWidth="1"/>
    <col min="4847" max="4851" width="12" bestFit="1" customWidth="1"/>
    <col min="4852" max="4852" width="11" bestFit="1" customWidth="1"/>
    <col min="4853" max="4853" width="12" bestFit="1" customWidth="1"/>
    <col min="4854" max="4854" width="8" customWidth="1"/>
    <col min="4855" max="4855" width="10" bestFit="1" customWidth="1"/>
    <col min="4856" max="4856" width="9" bestFit="1" customWidth="1"/>
    <col min="4857" max="4859" width="12" bestFit="1" customWidth="1"/>
    <col min="4860" max="4860" width="8" customWidth="1"/>
    <col min="4861" max="4863" width="12" bestFit="1" customWidth="1"/>
    <col min="4864" max="4864" width="11" bestFit="1" customWidth="1"/>
    <col min="4865" max="4865" width="9" bestFit="1" customWidth="1"/>
    <col min="4866" max="4866" width="12" bestFit="1" customWidth="1"/>
    <col min="4867" max="4868" width="11" bestFit="1" customWidth="1"/>
    <col min="4869" max="4869" width="12" bestFit="1" customWidth="1"/>
    <col min="4870" max="4870" width="11" bestFit="1" customWidth="1"/>
    <col min="4871" max="4876" width="12" bestFit="1" customWidth="1"/>
    <col min="4877" max="4877" width="11" bestFit="1" customWidth="1"/>
    <col min="4878" max="4890" width="12" bestFit="1" customWidth="1"/>
    <col min="4891" max="4891" width="7" customWidth="1"/>
    <col min="4892" max="4892" width="10" bestFit="1" customWidth="1"/>
    <col min="4893" max="4893" width="12" bestFit="1" customWidth="1"/>
    <col min="4894" max="4894" width="11" bestFit="1" customWidth="1"/>
    <col min="4895" max="4895" width="12" bestFit="1" customWidth="1"/>
    <col min="4896" max="4896" width="11" bestFit="1" customWidth="1"/>
    <col min="4897" max="4899" width="12" bestFit="1" customWidth="1"/>
    <col min="4900" max="4900" width="11" bestFit="1" customWidth="1"/>
    <col min="4901" max="4901" width="10" bestFit="1" customWidth="1"/>
    <col min="4902" max="4902" width="12" bestFit="1" customWidth="1"/>
    <col min="4903" max="4903" width="7" customWidth="1"/>
    <col min="4904" max="4904" width="10" bestFit="1" customWidth="1"/>
    <col min="4905" max="4905" width="12" bestFit="1" customWidth="1"/>
    <col min="4906" max="4906" width="8" customWidth="1"/>
    <col min="4907" max="4907" width="11" bestFit="1" customWidth="1"/>
    <col min="4908" max="4908" width="12" bestFit="1" customWidth="1"/>
    <col min="4909" max="4909" width="9" bestFit="1" customWidth="1"/>
    <col min="4910" max="4910" width="10" bestFit="1" customWidth="1"/>
    <col min="4911" max="4911" width="11" bestFit="1" customWidth="1"/>
    <col min="4912" max="4913" width="12" bestFit="1" customWidth="1"/>
    <col min="4914" max="4914" width="9" bestFit="1" customWidth="1"/>
    <col min="4915" max="4919" width="12" bestFit="1" customWidth="1"/>
    <col min="4920" max="4920" width="11" bestFit="1" customWidth="1"/>
    <col min="4921" max="4922" width="12" bestFit="1" customWidth="1"/>
    <col min="4923" max="4923" width="8" customWidth="1"/>
    <col min="4924" max="4924" width="12" bestFit="1" customWidth="1"/>
    <col min="4925" max="4925" width="10" bestFit="1" customWidth="1"/>
    <col min="4926" max="4926" width="8" customWidth="1"/>
    <col min="4927" max="4927" width="10" bestFit="1" customWidth="1"/>
    <col min="4928" max="4928" width="11" bestFit="1" customWidth="1"/>
    <col min="4929" max="4931" width="12" bestFit="1" customWidth="1"/>
    <col min="4932" max="4932" width="10" bestFit="1" customWidth="1"/>
    <col min="4933" max="4934" width="12" bestFit="1" customWidth="1"/>
    <col min="4935" max="4935" width="11" bestFit="1" customWidth="1"/>
    <col min="4936" max="4936" width="8" customWidth="1"/>
    <col min="4937" max="4946" width="12" bestFit="1" customWidth="1"/>
    <col min="4947" max="4948" width="11" bestFit="1" customWidth="1"/>
    <col min="4949" max="4949" width="12" bestFit="1" customWidth="1"/>
    <col min="4950" max="4950" width="9" bestFit="1" customWidth="1"/>
    <col min="4951" max="4952" width="12" bestFit="1" customWidth="1"/>
    <col min="4953" max="4953" width="10" bestFit="1" customWidth="1"/>
    <col min="4954" max="4957" width="12" bestFit="1" customWidth="1"/>
    <col min="4958" max="4958" width="8" customWidth="1"/>
    <col min="4959" max="4960" width="12" bestFit="1" customWidth="1"/>
    <col min="4961" max="4961" width="11" bestFit="1" customWidth="1"/>
    <col min="4962" max="4962" width="10" bestFit="1" customWidth="1"/>
    <col min="4963" max="4966" width="12" bestFit="1" customWidth="1"/>
    <col min="4967" max="4967" width="3" customWidth="1"/>
    <col min="4968" max="4968" width="11" bestFit="1" customWidth="1"/>
    <col min="4969" max="4969" width="12" bestFit="1" customWidth="1"/>
    <col min="4970" max="4971" width="11" bestFit="1" customWidth="1"/>
    <col min="4972" max="4972" width="10" bestFit="1" customWidth="1"/>
    <col min="4973" max="4973" width="11" bestFit="1" customWidth="1"/>
    <col min="4974" max="4974" width="7" customWidth="1"/>
    <col min="4975" max="4975" width="12" bestFit="1" customWidth="1"/>
    <col min="4976" max="4976" width="10" bestFit="1" customWidth="1"/>
    <col min="4977" max="4980" width="12" bestFit="1" customWidth="1"/>
    <col min="4981" max="4981" width="11" bestFit="1" customWidth="1"/>
    <col min="4982" max="4986" width="12" bestFit="1" customWidth="1"/>
    <col min="4987" max="4987" width="11" bestFit="1" customWidth="1"/>
    <col min="4988" max="4988" width="8" customWidth="1"/>
    <col min="4989" max="4990" width="12" bestFit="1" customWidth="1"/>
    <col min="4991" max="4991" width="11" bestFit="1" customWidth="1"/>
    <col min="4992" max="4998" width="12" bestFit="1" customWidth="1"/>
    <col min="4999" max="4999" width="7" customWidth="1"/>
    <col min="5000" max="5002" width="12" bestFit="1" customWidth="1"/>
    <col min="5003" max="5003" width="3" customWidth="1"/>
    <col min="5004" max="5004" width="11" bestFit="1" customWidth="1"/>
    <col min="5005" max="5005" width="12" bestFit="1" customWidth="1"/>
    <col min="5006" max="5006" width="8" customWidth="1"/>
    <col min="5007" max="5008" width="12" bestFit="1" customWidth="1"/>
    <col min="5009" max="5009" width="10" bestFit="1" customWidth="1"/>
    <col min="5010" max="5010" width="12" bestFit="1" customWidth="1"/>
    <col min="5011" max="5011" width="11" bestFit="1" customWidth="1"/>
    <col min="5012" max="5013" width="12" bestFit="1" customWidth="1"/>
    <col min="5014" max="5014" width="11" bestFit="1" customWidth="1"/>
    <col min="5015" max="5015" width="12" bestFit="1" customWidth="1"/>
    <col min="5016" max="5016" width="7" customWidth="1"/>
    <col min="5017" max="5017" width="10" bestFit="1" customWidth="1"/>
    <col min="5018" max="5018" width="12" bestFit="1" customWidth="1"/>
    <col min="5019" max="5019" width="8" customWidth="1"/>
    <col min="5020" max="5022" width="12" bestFit="1" customWidth="1"/>
    <col min="5023" max="5023" width="10" bestFit="1" customWidth="1"/>
    <col min="5024" max="5024" width="8" customWidth="1"/>
    <col min="5025" max="5026" width="12" bestFit="1" customWidth="1"/>
    <col min="5027" max="5027" width="7" customWidth="1"/>
    <col min="5028" max="5028" width="12" bestFit="1" customWidth="1"/>
    <col min="5029" max="5029" width="11" bestFit="1" customWidth="1"/>
    <col min="5030" max="5031" width="12" bestFit="1" customWidth="1"/>
    <col min="5032" max="5032" width="9" bestFit="1" customWidth="1"/>
    <col min="5033" max="5038" width="12" bestFit="1" customWidth="1"/>
    <col min="5039" max="5039" width="6" customWidth="1"/>
    <col min="5040" max="5040" width="8" customWidth="1"/>
    <col min="5041" max="5041" width="9" bestFit="1" customWidth="1"/>
    <col min="5042" max="5042" width="10" bestFit="1" customWidth="1"/>
    <col min="5043" max="5043" width="12" bestFit="1" customWidth="1"/>
    <col min="5044" max="5044" width="11" bestFit="1" customWidth="1"/>
    <col min="5045" max="5045" width="7" customWidth="1"/>
    <col min="5046" max="5047" width="11" bestFit="1" customWidth="1"/>
    <col min="5048" max="5048" width="9" bestFit="1" customWidth="1"/>
    <col min="5049" max="5050" width="12" bestFit="1" customWidth="1"/>
    <col min="5051" max="5051" width="7" customWidth="1"/>
    <col min="5052" max="5052" width="9" bestFit="1" customWidth="1"/>
    <col min="5053" max="5053" width="12" bestFit="1" customWidth="1"/>
    <col min="5054" max="5054" width="11" bestFit="1" customWidth="1"/>
    <col min="5055" max="5055" width="7" customWidth="1"/>
    <col min="5056" max="5056" width="6" customWidth="1"/>
    <col min="5057" max="5057" width="12" bestFit="1" customWidth="1"/>
    <col min="5058" max="5058" width="10" bestFit="1" customWidth="1"/>
    <col min="5059" max="5061" width="12" bestFit="1" customWidth="1"/>
    <col min="5062" max="5062" width="8" customWidth="1"/>
    <col min="5063" max="5063" width="22.44140625" bestFit="1" customWidth="1"/>
    <col min="5064" max="5064" width="21.5546875" bestFit="1" customWidth="1"/>
  </cols>
  <sheetData>
    <row r="1" spans="1:13" ht="21" x14ac:dyDescent="0.4">
      <c r="A1" s="2" t="s">
        <v>2958</v>
      </c>
    </row>
    <row r="4" spans="1:13" x14ac:dyDescent="0.3">
      <c r="A4" t="s">
        <v>2959</v>
      </c>
      <c r="B4">
        <f>AVERAGE(clean_data_pruned!J:J)</f>
        <v>78205603.810196072</v>
      </c>
    </row>
    <row r="7" spans="1:13" x14ac:dyDescent="0.3">
      <c r="A7" t="s">
        <v>2961</v>
      </c>
      <c r="B7">
        <f>(SUM(clean_data_pruned!J:J)/SUM(clean_data_pruned!D:D))</f>
        <v>2.6074186308368956</v>
      </c>
    </row>
    <row r="8" spans="1:13" x14ac:dyDescent="0.3">
      <c r="I8" s="7"/>
      <c r="J8" s="6"/>
    </row>
    <row r="9" spans="1:13" x14ac:dyDescent="0.3">
      <c r="I9" s="10" t="s">
        <v>2976</v>
      </c>
      <c r="J9" s="11" t="s">
        <v>2977</v>
      </c>
      <c r="K9" s="3" t="s">
        <v>2979</v>
      </c>
    </row>
    <row r="10" spans="1:13" x14ac:dyDescent="0.3">
      <c r="A10" t="s">
        <v>2965</v>
      </c>
      <c r="B10" t="s">
        <v>2963</v>
      </c>
      <c r="C10" t="s">
        <v>2964</v>
      </c>
      <c r="D10" t="s">
        <v>2961</v>
      </c>
      <c r="H10" t="s">
        <v>2947</v>
      </c>
      <c r="I10" s="7">
        <f>AVERAGEIF(clean_data_pruned!O:O,1,clean_data_pruned!D:D)</f>
        <v>31140178.55007052</v>
      </c>
      <c r="J10" s="7">
        <f>AVERAGEIF(clean_data_pruned!O:O,1,clean_data_pruned!J:J)</f>
        <v>75809166.3977433</v>
      </c>
      <c r="K10">
        <f>J10/I10</f>
        <v>2.4344486745909046</v>
      </c>
      <c r="L10" s="7"/>
      <c r="M10" s="6"/>
    </row>
    <row r="11" spans="1:13" x14ac:dyDescent="0.3">
      <c r="A11" t="s">
        <v>2962</v>
      </c>
      <c r="B11">
        <f>AVERAGEIF(clean_data_pruned!U:U, 1, clean_data_pruned!J:J)</f>
        <v>119915901.57080293</v>
      </c>
      <c r="C11">
        <f>AVERAGEIF(clean_data_pruned!U:U, 1, clean_data_pruned!D:D)</f>
        <v>45909226.556204379</v>
      </c>
      <c r="D11">
        <f>Table1[[#This Row],[AVERAGE REVENUE]]/Table1[[#This Row],[AVERAGE BUDGET]]</f>
        <v>2.6120218214522928</v>
      </c>
      <c r="H11" t="s">
        <v>2978</v>
      </c>
      <c r="I11" s="7">
        <f>AVERAGEIF(clean_data_pruned!O:O,0,clean_data_pruned!D:D)</f>
        <v>29551891.181966323</v>
      </c>
      <c r="J11" s="7">
        <f>AVERAGEIF(clean_data_pruned!O:O,0,clean_data_pruned!J:J)</f>
        <v>79128512.080391094</v>
      </c>
      <c r="K11">
        <f>J11/I11</f>
        <v>2.6776124611841521</v>
      </c>
      <c r="L11" s="7"/>
      <c r="M11" s="6"/>
    </row>
    <row r="12" spans="1:13" x14ac:dyDescent="0.3">
      <c r="A12" t="s">
        <v>2955</v>
      </c>
      <c r="B12">
        <f>AVERAGEIF(clean_data_pruned!W:W, 1, clean_data_pruned!J:J)</f>
        <v>55146701.988057323</v>
      </c>
      <c r="C12">
        <f>AVERAGEIF(clean_data_pruned!W:W, 1, clean_data_pruned!D:D)</f>
        <v>23720210.75398089</v>
      </c>
      <c r="D12">
        <f>Table1[[#This Row],[AVERAGE REVENUE]]/Table1[[#This Row],[AVERAGE BUDGET]]</f>
        <v>2.3248824624714697</v>
      </c>
      <c r="I12" s="7"/>
      <c r="J12" s="7"/>
      <c r="L12" s="7"/>
      <c r="M12" s="6"/>
    </row>
    <row r="13" spans="1:13" x14ac:dyDescent="0.3">
      <c r="A13" t="s">
        <v>2956</v>
      </c>
      <c r="B13">
        <f>AVERAGEIF(clean_data_pruned!X:X, 1, clean_data_pruned!J:J)</f>
        <v>69522999.896551728</v>
      </c>
      <c r="C13">
        <f>AVERAGEIF(clean_data_pruned!X:X, 1, clean_data_pruned!D:D)</f>
        <v>26337279.204671856</v>
      </c>
      <c r="D13">
        <f>Table1[[#This Row],[AVERAGE REVENUE]]/Table1[[#This Row],[AVERAGE BUDGET]]</f>
        <v>2.6397183762330068</v>
      </c>
      <c r="I13" s="7"/>
      <c r="J13" s="7"/>
      <c r="L13" s="7"/>
      <c r="M13" s="6"/>
    </row>
    <row r="14" spans="1:13" x14ac:dyDescent="0.3">
      <c r="A14" t="s">
        <v>2952</v>
      </c>
      <c r="B14">
        <f>AVERAGEIF(clean_data_pruned!T:T, 1, clean_data_pruned!J:J)</f>
        <v>77945291.700434148</v>
      </c>
      <c r="C14">
        <f>AVERAGEIF(clean_data_pruned!T:T, 1, clean_data_pruned!D:D)</f>
        <v>32392209.005788714</v>
      </c>
      <c r="D14">
        <f>Table1[[#This Row],[AVERAGE REVENUE]]/Table1[[#This Row],[AVERAGE BUDGET]]</f>
        <v>2.4062975046408468</v>
      </c>
      <c r="H14" t="s">
        <v>2946</v>
      </c>
      <c r="I14" s="7">
        <f>AVERAGEIF(clean_data_pruned!N:N,1,clean_data_pruned!D:D)</f>
        <v>34212719.125853658</v>
      </c>
      <c r="J14" s="7">
        <f>AVERAGEIF(clean_data_pruned!N:N,1,clean_data_pruned!J:J)</f>
        <v>91337706.753658533</v>
      </c>
      <c r="K14">
        <f>J14/I14</f>
        <v>2.6697003070018197</v>
      </c>
      <c r="L14" s="7"/>
      <c r="M14" s="6"/>
    </row>
    <row r="15" spans="1:13" x14ac:dyDescent="0.3">
      <c r="A15" t="s">
        <v>2954</v>
      </c>
      <c r="B15">
        <f>AVERAGEIF(clean_data_pruned!V:V, 1, clean_data_pruned!J:J)</f>
        <v>62269770.32848233</v>
      </c>
      <c r="C15">
        <f>AVERAGEIF(clean_data_pruned!V:V, 1, clean_data_pruned!D:D)</f>
        <v>22223924.106029104</v>
      </c>
      <c r="D15">
        <f>Table1[[#This Row],[AVERAGE REVENUE]]/Table1[[#This Row],[AVERAGE BUDGET]]</f>
        <v>2.8019250799902267</v>
      </c>
      <c r="H15" t="s">
        <v>2978</v>
      </c>
      <c r="I15" s="7">
        <f>AVERAGEIF(clean_data_pruned!N:N,0,clean_data_pruned!D:D)</f>
        <v>12694688.1</v>
      </c>
      <c r="J15" s="7">
        <f>AVERAGEIF(clean_data_pruned!N:N,0,clean_data_pruned!J:J)</f>
        <v>24363981.741999999</v>
      </c>
      <c r="K15">
        <f>J15/I15</f>
        <v>1.9192264945839828</v>
      </c>
      <c r="L15" s="7"/>
      <c r="M15" s="6"/>
    </row>
    <row r="16" spans="1:13" x14ac:dyDescent="0.3">
      <c r="L16" s="7"/>
      <c r="M16" s="6"/>
    </row>
    <row r="17" spans="1:13" x14ac:dyDescent="0.3">
      <c r="L17" s="7"/>
      <c r="M17" s="6"/>
    </row>
    <row r="18" spans="1:13" x14ac:dyDescent="0.3">
      <c r="A18" t="s">
        <v>2966</v>
      </c>
      <c r="B18" t="s">
        <v>2963</v>
      </c>
      <c r="C18" t="s">
        <v>2964</v>
      </c>
      <c r="D18" t="s">
        <v>2961</v>
      </c>
    </row>
    <row r="19" spans="1:13" x14ac:dyDescent="0.3">
      <c r="A19" t="s">
        <v>2967</v>
      </c>
      <c r="B19">
        <f>AVERAGEIF(clean_data_pruned!R:R, 1, clean_data_pruned!J:J)</f>
        <v>123380524.59898478</v>
      </c>
      <c r="C19">
        <f>AVERAGEIF(clean_data_pruned!R:R, 1, clean_data_pruned!D:D)</f>
        <v>48270428.40101523</v>
      </c>
      <c r="D19">
        <f>Table13[[#This Row],[AVERAGE REVENUE]]/Table13[[#This Row],[AVERAGE BUDGET]]</f>
        <v>2.5560271306063203</v>
      </c>
    </row>
    <row r="20" spans="1:13" x14ac:dyDescent="0.3">
      <c r="A20" t="s">
        <v>2968</v>
      </c>
      <c r="B20">
        <f>AVERAGEIF(clean_data_pruned!S:S, 1, clean_data_pruned!J:J)</f>
        <v>111438744.36216216</v>
      </c>
      <c r="C20">
        <f>AVERAGEIF(clean_data_pruned!S:S, 1, clean_data_pruned!D:D)</f>
        <v>38667115.837837838</v>
      </c>
      <c r="D20">
        <f>Table13[[#This Row],[AVERAGE REVENUE]]/Table13[[#This Row],[AVERAGE BUDGET]]</f>
        <v>2.8820030133489656</v>
      </c>
      <c r="H20" t="s">
        <v>2953</v>
      </c>
      <c r="I20">
        <f>AVERAGEIF(clean_data_pruned!U:U,1, clean_data_pruned!D:D)</f>
        <v>45909226.556204379</v>
      </c>
      <c r="J20">
        <f>AVERAGEIF(clean_data_pruned!U:U,1,clean_data_pruned!J:J)</f>
        <v>119915901.57080293</v>
      </c>
      <c r="K20">
        <f>J20/I20</f>
        <v>2.6120218214522928</v>
      </c>
    </row>
    <row r="21" spans="1:13" x14ac:dyDescent="0.3">
      <c r="A21" t="s">
        <v>2969</v>
      </c>
      <c r="B21">
        <f>AVERAGEIF(clean_data_pruned!P:P, 1, clean_data_pruned!J:J)</f>
        <v>116484671.56296296</v>
      </c>
      <c r="C21">
        <f>AVERAGEIF(clean_data_pruned!P:P, 1, clean_data_pruned!D:D)</f>
        <v>41017155.162962966</v>
      </c>
      <c r="D21">
        <f>Table13[[#This Row],[AVERAGE REVENUE]]/Table13[[#This Row],[AVERAGE BUDGET]]</f>
        <v>2.839901282772153</v>
      </c>
      <c r="H21" t="s">
        <v>2980</v>
      </c>
      <c r="I21">
        <f>AVERAGEIF(clean_data_pruned!U:U,0, clean_data_pruned!D:D)</f>
        <v>24147773.762466487</v>
      </c>
      <c r="J21">
        <f>AVERAGEIF(clean_data_pruned!U:U,0,clean_data_pruned!J:J)</f>
        <v>62885735.731903486</v>
      </c>
      <c r="K21">
        <f>J21/I21</f>
        <v>2.6042042778141488</v>
      </c>
    </row>
    <row r="22" spans="1:13" x14ac:dyDescent="0.3">
      <c r="A22" t="s">
        <v>2970</v>
      </c>
      <c r="B22">
        <f>AVERAGEIF(clean_data_pruned!Q:Q, 1, clean_data_pruned!J:J)</f>
        <v>128773678.37820514</v>
      </c>
      <c r="C22">
        <f>AVERAGEIF(clean_data_pruned!Q:Q, 1, clean_data_pruned!D:D)</f>
        <v>39968356.64102564</v>
      </c>
      <c r="D22">
        <f>Table13[[#This Row],[AVERAGE REVENUE]]/Table13[[#This Row],[AVERAGE BUDGET]]</f>
        <v>3.221890745591101</v>
      </c>
    </row>
    <row r="26" spans="1:13" x14ac:dyDescent="0.3">
      <c r="A26" t="s">
        <v>2971</v>
      </c>
      <c r="B26" t="s">
        <v>2963</v>
      </c>
      <c r="C26" t="s">
        <v>2964</v>
      </c>
      <c r="D26" t="s">
        <v>2961</v>
      </c>
      <c r="E26" t="s">
        <v>2972</v>
      </c>
    </row>
    <row r="27" spans="1:13" x14ac:dyDescent="0.3">
      <c r="A27">
        <v>1</v>
      </c>
      <c r="B27">
        <f>AVERAGEIF(clean_data_pruned!B:B, 1, clean_data_pruned!J:J)</f>
        <v>166478435.82118055</v>
      </c>
      <c r="C27">
        <f>AVERAGEIF(clean_data_pruned!B:B, 1, clean_data_pruned!D:D)</f>
        <v>43290936.543402776</v>
      </c>
      <c r="D27">
        <f>Table134[[#This Row],[AVERAGE REVENUE]]/Table134[[#This Row],[AVERAGE BUDGET]]</f>
        <v>3.8455725173390976</v>
      </c>
      <c r="E27">
        <f>AVERAGEIF(clean_data_pruned!B:B, 1, clean_data_pruned!F:F)</f>
        <v>12.545495111111089</v>
      </c>
    </row>
    <row r="28" spans="1:13" x14ac:dyDescent="0.3">
      <c r="A28">
        <v>0</v>
      </c>
      <c r="B28">
        <f>AVERAGEIF(clean_data_pruned!B:B, 0, clean_data_pruned!J:J)</f>
        <v>52448181.70364742</v>
      </c>
      <c r="C28">
        <f>AVERAGEIF(clean_data_pruned!B:B, 0, clean_data_pruned!D:D)</f>
        <v>26113393.520263426</v>
      </c>
      <c r="D28">
        <f>Table134[[#This Row],[AVERAGE REVENUE]]/Table134[[#This Row],[AVERAGE BUDGET]]</f>
        <v>2.0084782034532882</v>
      </c>
      <c r="E28">
        <f>AVERAGEIF(clean_data_pruned!B:B, 0, clean_data_pruned!F:F)</f>
        <v>8.1849239802431821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30"/>
  <sheetViews>
    <sheetView workbookViewId="0">
      <selection activeCell="U2" sqref="U2"/>
    </sheetView>
  </sheetViews>
  <sheetFormatPr defaultRowHeight="14.4" customHeight="1" x14ac:dyDescent="0.3"/>
  <cols>
    <col min="2" max="2" width="18.5546875" customWidth="1"/>
    <col min="3" max="3" width="15.109375" customWidth="1"/>
    <col min="4" max="4" width="12.109375" customWidth="1"/>
    <col min="5" max="5" width="12.21875" customWidth="1"/>
    <col min="6" max="6" width="23.6640625" customWidth="1"/>
    <col min="7" max="7" width="9.109375" customWidth="1"/>
    <col min="9" max="9" width="26.77734375" customWidth="1"/>
    <col min="10" max="10" width="14.109375" customWidth="1"/>
    <col min="14" max="14" width="9.88671875" customWidth="1"/>
  </cols>
  <sheetData>
    <row r="1" spans="1:30" s="4" customFormat="1" ht="14.4" customHeight="1" x14ac:dyDescent="0.3">
      <c r="A1" s="4" t="s">
        <v>0</v>
      </c>
      <c r="B1" s="4" t="s">
        <v>1</v>
      </c>
      <c r="C1" s="4" t="s">
        <v>2945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8" t="s">
        <v>8</v>
      </c>
      <c r="K1" s="4" t="s">
        <v>2960</v>
      </c>
      <c r="L1" s="4" t="s">
        <v>9</v>
      </c>
      <c r="M1" s="4" t="s">
        <v>10</v>
      </c>
      <c r="N1" s="5" t="s">
        <v>2946</v>
      </c>
      <c r="O1" s="5" t="s">
        <v>2947</v>
      </c>
      <c r="P1" s="5" t="s">
        <v>2948</v>
      </c>
      <c r="Q1" s="5" t="s">
        <v>2949</v>
      </c>
      <c r="R1" s="5" t="s">
        <v>2950</v>
      </c>
      <c r="S1" s="5" t="s">
        <v>2951</v>
      </c>
      <c r="T1" s="5" t="s">
        <v>2952</v>
      </c>
      <c r="U1" s="5" t="s">
        <v>2953</v>
      </c>
      <c r="V1" s="5" t="s">
        <v>2954</v>
      </c>
      <c r="W1" s="5" t="s">
        <v>2955</v>
      </c>
      <c r="X1" s="5" t="s">
        <v>2956</v>
      </c>
      <c r="Y1" s="5" t="s">
        <v>15</v>
      </c>
      <c r="Z1" s="5" t="s">
        <v>53</v>
      </c>
      <c r="AA1" s="5" t="s">
        <v>49</v>
      </c>
      <c r="AB1" s="5" t="s">
        <v>2957</v>
      </c>
      <c r="AC1" s="5" t="s">
        <v>46</v>
      </c>
      <c r="AD1" s="5" t="s">
        <v>32</v>
      </c>
    </row>
    <row r="2" spans="1:30" ht="14.4" customHeight="1" x14ac:dyDescent="0.3">
      <c r="A2">
        <v>1</v>
      </c>
      <c r="B2">
        <v>1</v>
      </c>
      <c r="C2">
        <v>6947.8908188585601</v>
      </c>
      <c r="D2">
        <v>14000000</v>
      </c>
      <c r="E2" t="s">
        <v>11</v>
      </c>
      <c r="F2">
        <v>6.5753929999999903</v>
      </c>
      <c r="G2">
        <v>93</v>
      </c>
      <c r="H2" t="s">
        <v>13</v>
      </c>
      <c r="I2" t="s">
        <v>14</v>
      </c>
      <c r="J2" s="9">
        <v>12314651</v>
      </c>
      <c r="K2">
        <f>J2/D2</f>
        <v>0.87961792857142862</v>
      </c>
      <c r="L2">
        <v>2015</v>
      </c>
      <c r="M2" t="s">
        <v>15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ht="14.4" customHeight="1" x14ac:dyDescent="0.3">
      <c r="A3">
        <v>2</v>
      </c>
      <c r="B3">
        <v>1</v>
      </c>
      <c r="C3">
        <v>19960.0798403193</v>
      </c>
      <c r="D3">
        <v>40000000</v>
      </c>
      <c r="E3" t="s">
        <v>11</v>
      </c>
      <c r="F3">
        <v>8.2488949999999992</v>
      </c>
      <c r="G3">
        <v>113</v>
      </c>
      <c r="H3" t="s">
        <v>13</v>
      </c>
      <c r="I3" t="s">
        <v>16</v>
      </c>
      <c r="J3" s="9">
        <v>95149435</v>
      </c>
      <c r="K3">
        <f>J3/D3</f>
        <v>2.3787358749999998</v>
      </c>
      <c r="L3">
        <v>2004</v>
      </c>
      <c r="M3" t="s">
        <v>15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ht="14.4" customHeight="1" x14ac:dyDescent="0.3">
      <c r="A4">
        <v>3</v>
      </c>
      <c r="B4">
        <v>0</v>
      </c>
      <c r="C4">
        <v>1638.5302879841099</v>
      </c>
      <c r="D4">
        <v>3300000</v>
      </c>
      <c r="E4" t="s">
        <v>11</v>
      </c>
      <c r="F4">
        <v>64.299989999999994</v>
      </c>
      <c r="G4">
        <v>105</v>
      </c>
      <c r="H4" t="s">
        <v>13</v>
      </c>
      <c r="I4" t="s">
        <v>17</v>
      </c>
      <c r="J4" s="9">
        <v>13092000</v>
      </c>
      <c r="K4">
        <f>J4/D4</f>
        <v>3.9672727272727273</v>
      </c>
      <c r="L4">
        <v>2014</v>
      </c>
      <c r="M4" t="s">
        <v>15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ht="14.4" customHeight="1" x14ac:dyDescent="0.3">
      <c r="A5">
        <v>4</v>
      </c>
      <c r="B5">
        <v>0</v>
      </c>
      <c r="C5">
        <v>596.42147117296201</v>
      </c>
      <c r="D5">
        <v>1200000</v>
      </c>
      <c r="E5" t="s">
        <v>18</v>
      </c>
      <c r="F5">
        <v>3.1749360000000002</v>
      </c>
      <c r="G5">
        <v>122</v>
      </c>
      <c r="H5" t="s">
        <v>20</v>
      </c>
      <c r="I5" t="s">
        <v>21</v>
      </c>
      <c r="J5" s="9">
        <v>16000000</v>
      </c>
      <c r="K5">
        <f>J5/D5</f>
        <v>13.333333333333334</v>
      </c>
      <c r="L5">
        <v>2012</v>
      </c>
      <c r="M5" t="s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ht="14.4" customHeight="1" x14ac:dyDescent="0.3">
      <c r="A6">
        <v>5</v>
      </c>
      <c r="B6">
        <v>0</v>
      </c>
      <c r="C6">
        <v>5010.7844698855097</v>
      </c>
      <c r="D6">
        <v>10066666</v>
      </c>
      <c r="E6" t="s">
        <v>22</v>
      </c>
      <c r="F6">
        <v>1.1480699999999999</v>
      </c>
      <c r="G6">
        <v>118</v>
      </c>
      <c r="H6" t="s">
        <v>23</v>
      </c>
      <c r="I6" t="s">
        <v>24</v>
      </c>
      <c r="J6" s="9">
        <v>3923970</v>
      </c>
      <c r="K6">
        <f>J6/D6</f>
        <v>0.38979837018532254</v>
      </c>
      <c r="L6">
        <v>2009</v>
      </c>
      <c r="M6" t="s">
        <v>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</row>
    <row r="7" spans="1:30" ht="14.4" customHeight="1" x14ac:dyDescent="0.3">
      <c r="A7">
        <v>6</v>
      </c>
      <c r="B7">
        <v>0</v>
      </c>
      <c r="C7">
        <v>4026.1701056869601</v>
      </c>
      <c r="D7">
        <v>8000000</v>
      </c>
      <c r="E7" t="s">
        <v>11</v>
      </c>
      <c r="F7">
        <v>0.74327399999999999</v>
      </c>
      <c r="G7">
        <v>83</v>
      </c>
      <c r="H7" t="s">
        <v>13</v>
      </c>
      <c r="I7" t="s">
        <v>26</v>
      </c>
      <c r="J7" s="9">
        <v>3261638</v>
      </c>
      <c r="K7">
        <f>J7/D7</f>
        <v>0.40770475</v>
      </c>
      <c r="L7">
        <v>1987</v>
      </c>
      <c r="M7" t="s">
        <v>25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</row>
    <row r="8" spans="1:30" ht="14.4" customHeight="1" x14ac:dyDescent="0.3">
      <c r="A8">
        <v>7</v>
      </c>
      <c r="B8">
        <v>0</v>
      </c>
      <c r="C8">
        <v>6958.2504970178898</v>
      </c>
      <c r="D8">
        <v>14000000</v>
      </c>
      <c r="E8" t="s">
        <v>11</v>
      </c>
      <c r="F8">
        <v>7.2864769999999996</v>
      </c>
      <c r="G8">
        <v>92</v>
      </c>
      <c r="H8" t="s">
        <v>13</v>
      </c>
      <c r="I8" t="s">
        <v>27</v>
      </c>
      <c r="J8" s="9">
        <v>85446075</v>
      </c>
      <c r="K8">
        <f>J8/D8</f>
        <v>6.1032910714285711</v>
      </c>
      <c r="L8">
        <v>2012</v>
      </c>
      <c r="M8" t="s">
        <v>25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</row>
    <row r="9" spans="1:30" ht="14.4" customHeight="1" x14ac:dyDescent="0.3">
      <c r="A9">
        <v>8</v>
      </c>
      <c r="B9">
        <v>0</v>
      </c>
      <c r="C9">
        <v>20427.5698602794</v>
      </c>
      <c r="D9">
        <v>40936850</v>
      </c>
      <c r="E9" t="s">
        <v>11</v>
      </c>
      <c r="F9">
        <v>1.94904399999999</v>
      </c>
      <c r="G9">
        <v>84</v>
      </c>
      <c r="H9" t="s">
        <v>28</v>
      </c>
      <c r="I9" t="s">
        <v>29</v>
      </c>
      <c r="J9" s="9">
        <v>2586511</v>
      </c>
      <c r="K9">
        <f>J9/D9</f>
        <v>6.3182951301822193E-2</v>
      </c>
      <c r="L9">
        <v>2004</v>
      </c>
      <c r="M9" t="s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</row>
    <row r="10" spans="1:30" ht="14.4" customHeight="1" x14ac:dyDescent="0.3">
      <c r="A10">
        <v>9</v>
      </c>
      <c r="B10">
        <v>1</v>
      </c>
      <c r="C10">
        <v>16511.869238476898</v>
      </c>
      <c r="D10">
        <v>32957691</v>
      </c>
      <c r="E10" t="s">
        <v>11</v>
      </c>
      <c r="F10">
        <v>6.9024229999999998</v>
      </c>
      <c r="G10">
        <v>100</v>
      </c>
      <c r="H10" t="s">
        <v>13</v>
      </c>
      <c r="I10" t="s">
        <v>30</v>
      </c>
      <c r="J10" s="9">
        <v>34327391</v>
      </c>
      <c r="K10">
        <f>J10/D10</f>
        <v>1.0415593434625017</v>
      </c>
      <c r="L10">
        <v>1996</v>
      </c>
      <c r="M10" t="s">
        <v>15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ht="14.4" customHeight="1" x14ac:dyDescent="0.3">
      <c r="A11">
        <v>10</v>
      </c>
      <c r="B11">
        <v>0</v>
      </c>
      <c r="C11">
        <v>2995.5067398901601</v>
      </c>
      <c r="D11">
        <v>6000000</v>
      </c>
      <c r="E11" t="s">
        <v>11</v>
      </c>
      <c r="F11">
        <v>4.6720360000000003</v>
      </c>
      <c r="G11">
        <v>91</v>
      </c>
      <c r="H11" t="s">
        <v>13</v>
      </c>
      <c r="I11" t="s">
        <v>31</v>
      </c>
      <c r="J11" s="9">
        <v>18750246</v>
      </c>
      <c r="K11">
        <f>J11/D11</f>
        <v>3.125041</v>
      </c>
      <c r="L11">
        <v>2003</v>
      </c>
      <c r="M11" t="s">
        <v>32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</row>
    <row r="12" spans="1:30" ht="14.4" customHeight="1" x14ac:dyDescent="0.3">
      <c r="A12">
        <v>11</v>
      </c>
      <c r="B12">
        <v>1</v>
      </c>
      <c r="C12">
        <v>506.07287449392697</v>
      </c>
      <c r="D12">
        <v>1000000</v>
      </c>
      <c r="E12" t="s">
        <v>11</v>
      </c>
      <c r="F12">
        <v>14.774065999999999</v>
      </c>
      <c r="G12">
        <v>119</v>
      </c>
      <c r="H12" t="s">
        <v>13</v>
      </c>
      <c r="I12" t="s">
        <v>33</v>
      </c>
      <c r="J12" s="9">
        <v>117235147</v>
      </c>
      <c r="K12">
        <f>J12/D12</f>
        <v>117.235147</v>
      </c>
      <c r="L12">
        <v>1976</v>
      </c>
      <c r="M12" t="s">
        <v>34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ht="14.4" customHeight="1" x14ac:dyDescent="0.3">
      <c r="A13">
        <v>12</v>
      </c>
      <c r="B13">
        <v>1</v>
      </c>
      <c r="C13">
        <v>7428.5973829894301</v>
      </c>
      <c r="D13">
        <v>14760623</v>
      </c>
      <c r="E13" t="s">
        <v>11</v>
      </c>
      <c r="F13">
        <v>10.543749999999999</v>
      </c>
      <c r="G13">
        <v>98</v>
      </c>
      <c r="H13" t="s">
        <v>13</v>
      </c>
      <c r="I13" t="s">
        <v>35</v>
      </c>
      <c r="J13" s="9">
        <v>22642033</v>
      </c>
      <c r="K13">
        <f>J13/D13</f>
        <v>1.5339483299587016</v>
      </c>
      <c r="L13">
        <v>1987</v>
      </c>
      <c r="M13" t="s">
        <v>15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ht="14.4" customHeight="1" x14ac:dyDescent="0.3">
      <c r="A14">
        <v>13</v>
      </c>
      <c r="B14">
        <v>0</v>
      </c>
      <c r="C14">
        <v>7503.75187593796</v>
      </c>
      <c r="D14">
        <v>15000000</v>
      </c>
      <c r="E14" t="s">
        <v>11</v>
      </c>
      <c r="F14">
        <v>20.726578</v>
      </c>
      <c r="G14">
        <v>122</v>
      </c>
      <c r="H14" t="s">
        <v>13</v>
      </c>
      <c r="I14" t="s">
        <v>36</v>
      </c>
      <c r="J14" s="9">
        <v>356296601</v>
      </c>
      <c r="K14">
        <f>J14/D14</f>
        <v>23.753106733333333</v>
      </c>
      <c r="L14">
        <v>1999</v>
      </c>
      <c r="M14" t="s">
        <v>32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</row>
    <row r="15" spans="1:30" ht="14.4" customHeight="1" x14ac:dyDescent="0.3">
      <c r="A15">
        <v>14</v>
      </c>
      <c r="B15">
        <v>1</v>
      </c>
      <c r="C15">
        <v>26433.915211970001</v>
      </c>
      <c r="D15">
        <v>53000000</v>
      </c>
      <c r="E15" t="s">
        <v>11</v>
      </c>
      <c r="F15">
        <v>13.3142329999999</v>
      </c>
      <c r="G15">
        <v>118</v>
      </c>
      <c r="H15" t="s">
        <v>37</v>
      </c>
      <c r="I15" t="s">
        <v>38</v>
      </c>
      <c r="J15" s="9">
        <v>95226116</v>
      </c>
      <c r="K15">
        <f>J15/D15</f>
        <v>1.7967191698113207</v>
      </c>
      <c r="L15">
        <v>2005</v>
      </c>
      <c r="M15" t="s">
        <v>15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ht="14.4" customHeight="1" x14ac:dyDescent="0.3">
      <c r="A16">
        <v>15</v>
      </c>
      <c r="B16">
        <v>0</v>
      </c>
      <c r="C16">
        <v>50949.050949050899</v>
      </c>
      <c r="D16">
        <v>102000000</v>
      </c>
      <c r="E16" t="s">
        <v>11</v>
      </c>
      <c r="F16">
        <v>20.666063000000001</v>
      </c>
      <c r="G16">
        <v>145</v>
      </c>
      <c r="H16" t="s">
        <v>39</v>
      </c>
      <c r="I16" t="s">
        <v>40</v>
      </c>
      <c r="J16" s="9">
        <v>358372926</v>
      </c>
      <c r="K16">
        <f>J16/D16</f>
        <v>3.5134600588235294</v>
      </c>
      <c r="L16">
        <v>2002</v>
      </c>
      <c r="M16" t="s">
        <v>25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</row>
    <row r="17" spans="1:30" ht="12.6" customHeight="1" x14ac:dyDescent="0.3">
      <c r="A17">
        <v>16</v>
      </c>
      <c r="B17">
        <v>0</v>
      </c>
      <c r="C17">
        <v>12967.5810473815</v>
      </c>
      <c r="D17">
        <v>26000000</v>
      </c>
      <c r="E17" t="s">
        <v>11</v>
      </c>
      <c r="F17">
        <v>6.3369269999999904</v>
      </c>
      <c r="G17">
        <v>85</v>
      </c>
      <c r="H17" t="s">
        <v>37</v>
      </c>
      <c r="I17" t="s">
        <v>41</v>
      </c>
      <c r="J17" s="9">
        <v>57891803</v>
      </c>
      <c r="K17">
        <f>J17/D17</f>
        <v>2.2266078076923077</v>
      </c>
      <c r="L17">
        <v>2005</v>
      </c>
      <c r="M17" t="s">
        <v>25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</row>
    <row r="18" spans="1:30" ht="14.4" customHeight="1" x14ac:dyDescent="0.3">
      <c r="A18">
        <v>17</v>
      </c>
      <c r="B18">
        <v>0</v>
      </c>
      <c r="C18">
        <v>3978.1203381402202</v>
      </c>
      <c r="D18">
        <v>8000000</v>
      </c>
      <c r="E18" t="s">
        <v>11</v>
      </c>
      <c r="F18">
        <v>6.4962589999999896</v>
      </c>
      <c r="G18">
        <v>96</v>
      </c>
      <c r="H18" t="s">
        <v>42</v>
      </c>
      <c r="I18" t="s">
        <v>43</v>
      </c>
      <c r="J18" s="9">
        <v>1749457</v>
      </c>
      <c r="K18">
        <f>J18/D18</f>
        <v>0.218682125</v>
      </c>
      <c r="L18">
        <v>2011</v>
      </c>
      <c r="M18" t="s">
        <v>32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</row>
    <row r="19" spans="1:30" ht="13.8" customHeight="1" x14ac:dyDescent="0.3">
      <c r="A19">
        <v>18</v>
      </c>
      <c r="B19">
        <v>1</v>
      </c>
      <c r="C19">
        <v>15960.0997506234</v>
      </c>
      <c r="D19">
        <v>32000000</v>
      </c>
      <c r="E19" t="s">
        <v>11</v>
      </c>
      <c r="F19">
        <v>11.359658999999899</v>
      </c>
      <c r="G19">
        <v>87</v>
      </c>
      <c r="H19" t="s">
        <v>44</v>
      </c>
      <c r="I19" t="s">
        <v>45</v>
      </c>
      <c r="J19" s="9">
        <v>85167639</v>
      </c>
      <c r="K19">
        <f>J19/D19</f>
        <v>2.6614887187499998</v>
      </c>
      <c r="L19">
        <v>2005</v>
      </c>
      <c r="M19" t="s">
        <v>46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</row>
    <row r="20" spans="1:30" ht="12.6" customHeight="1" x14ac:dyDescent="0.3">
      <c r="A20">
        <v>19</v>
      </c>
      <c r="B20">
        <v>0</v>
      </c>
      <c r="C20">
        <v>40040.040040040003</v>
      </c>
      <c r="D20">
        <v>80000000</v>
      </c>
      <c r="E20" t="s">
        <v>11</v>
      </c>
      <c r="F20">
        <v>12.000579</v>
      </c>
      <c r="G20">
        <v>130</v>
      </c>
      <c r="H20" t="s">
        <v>13</v>
      </c>
      <c r="I20" t="s">
        <v>47</v>
      </c>
      <c r="J20" s="9">
        <v>136159423</v>
      </c>
      <c r="K20">
        <f>J20/D20</f>
        <v>1.7019927875</v>
      </c>
      <c r="L20">
        <v>1998</v>
      </c>
      <c r="M20" t="s">
        <v>15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ht="15" customHeight="1" x14ac:dyDescent="0.3">
      <c r="A21">
        <v>20</v>
      </c>
      <c r="B21">
        <v>1</v>
      </c>
      <c r="C21">
        <v>2018.1634712411701</v>
      </c>
      <c r="D21">
        <v>4000000</v>
      </c>
      <c r="E21" t="s">
        <v>11</v>
      </c>
      <c r="F21">
        <v>7.9922899999999997</v>
      </c>
      <c r="G21">
        <v>95</v>
      </c>
      <c r="H21" t="s">
        <v>13</v>
      </c>
      <c r="I21" t="s">
        <v>48</v>
      </c>
      <c r="J21" s="9">
        <v>36690067</v>
      </c>
      <c r="K21">
        <f>J21/D21</f>
        <v>9.1725167499999998</v>
      </c>
      <c r="L21">
        <v>1982</v>
      </c>
      <c r="M21" t="s">
        <v>15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ht="14.4" customHeight="1" x14ac:dyDescent="0.3">
      <c r="A22">
        <v>21</v>
      </c>
      <c r="B22">
        <v>0</v>
      </c>
      <c r="C22">
        <v>21310.1919242273</v>
      </c>
      <c r="D22">
        <v>42748245</v>
      </c>
      <c r="E22" t="s">
        <v>11</v>
      </c>
      <c r="F22">
        <v>7.434577</v>
      </c>
      <c r="G22">
        <v>87</v>
      </c>
      <c r="H22" t="s">
        <v>44</v>
      </c>
      <c r="I22" t="s">
        <v>50</v>
      </c>
      <c r="J22" s="9">
        <v>4947717</v>
      </c>
      <c r="K22">
        <f>J22/D22</f>
        <v>0.11574082164074806</v>
      </c>
      <c r="L22">
        <v>2006</v>
      </c>
      <c r="M22" t="s">
        <v>49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ht="14.4" customHeight="1" x14ac:dyDescent="0.3">
      <c r="A23">
        <v>22</v>
      </c>
      <c r="B23">
        <v>0</v>
      </c>
      <c r="C23">
        <v>10856.115461847299</v>
      </c>
      <c r="D23">
        <v>21625382</v>
      </c>
      <c r="E23" t="s">
        <v>11</v>
      </c>
      <c r="F23">
        <v>1.252367</v>
      </c>
      <c r="G23">
        <v>95</v>
      </c>
      <c r="H23" t="s">
        <v>13</v>
      </c>
      <c r="I23" t="s">
        <v>51</v>
      </c>
      <c r="J23" s="9">
        <v>8403433</v>
      </c>
      <c r="K23">
        <f>J23/D23</f>
        <v>0.3885911934411147</v>
      </c>
      <c r="L23">
        <v>1992</v>
      </c>
      <c r="M23" t="s">
        <v>15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ht="14.4" customHeight="1" x14ac:dyDescent="0.3">
      <c r="A24">
        <v>23</v>
      </c>
      <c r="B24">
        <v>0</v>
      </c>
      <c r="C24">
        <v>5007.5112669003502</v>
      </c>
      <c r="D24">
        <v>10000000</v>
      </c>
      <c r="E24" t="s">
        <v>11</v>
      </c>
      <c r="F24">
        <v>4.3057349999999897</v>
      </c>
      <c r="G24">
        <v>110</v>
      </c>
      <c r="H24" t="s">
        <v>13</v>
      </c>
      <c r="I24" t="s">
        <v>52</v>
      </c>
      <c r="J24" s="9">
        <v>13835130</v>
      </c>
      <c r="K24">
        <f>J24/D24</f>
        <v>1.383513</v>
      </c>
      <c r="L24">
        <v>1997</v>
      </c>
      <c r="M24" t="s">
        <v>53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</row>
    <row r="25" spans="1:30" ht="14.4" customHeight="1" x14ac:dyDescent="0.3">
      <c r="A25">
        <v>24</v>
      </c>
      <c r="B25">
        <v>0</v>
      </c>
      <c r="C25">
        <v>5464.4808743169397</v>
      </c>
      <c r="D25">
        <v>11000000</v>
      </c>
      <c r="E25" t="s">
        <v>11</v>
      </c>
      <c r="F25">
        <v>10.841891</v>
      </c>
      <c r="G25">
        <v>93</v>
      </c>
      <c r="H25" t="s">
        <v>13</v>
      </c>
      <c r="I25" t="s">
        <v>54</v>
      </c>
      <c r="J25" s="9">
        <v>7847000</v>
      </c>
      <c r="K25">
        <f>J25/D25</f>
        <v>0.71336363636363631</v>
      </c>
      <c r="L25">
        <v>2013</v>
      </c>
      <c r="M25" t="s">
        <v>49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ht="15.6" customHeight="1" x14ac:dyDescent="0.3">
      <c r="A26">
        <v>25</v>
      </c>
      <c r="B26">
        <v>0</v>
      </c>
      <c r="C26">
        <v>3021.14803625377</v>
      </c>
      <c r="D26">
        <v>6000000</v>
      </c>
      <c r="E26" t="s">
        <v>11</v>
      </c>
      <c r="F26">
        <v>6.7591809999999999</v>
      </c>
      <c r="G26">
        <v>84</v>
      </c>
      <c r="H26" t="s">
        <v>55</v>
      </c>
      <c r="I26" t="s">
        <v>56</v>
      </c>
      <c r="J26" s="9">
        <v>5849647</v>
      </c>
      <c r="K26">
        <f>J26/D26</f>
        <v>0.97494116666666664</v>
      </c>
      <c r="L26">
        <v>1986</v>
      </c>
      <c r="M26" t="s">
        <v>15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ht="14.4" customHeight="1" x14ac:dyDescent="0.3">
      <c r="A27">
        <v>26</v>
      </c>
      <c r="B27">
        <v>0</v>
      </c>
      <c r="C27">
        <v>22477.522477522401</v>
      </c>
      <c r="D27">
        <v>45000000</v>
      </c>
      <c r="E27" t="s">
        <v>11</v>
      </c>
      <c r="F27">
        <v>7.8186200000000001</v>
      </c>
      <c r="G27">
        <v>89</v>
      </c>
      <c r="H27" t="s">
        <v>13</v>
      </c>
      <c r="I27" t="s">
        <v>57</v>
      </c>
      <c r="J27" s="9">
        <v>94935764</v>
      </c>
      <c r="K27">
        <f>J27/D27</f>
        <v>2.1096836444444445</v>
      </c>
      <c r="L27">
        <v>2002</v>
      </c>
      <c r="M27" t="s">
        <v>34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ht="14.4" customHeight="1" x14ac:dyDescent="0.3">
      <c r="A28">
        <v>27</v>
      </c>
      <c r="B28">
        <v>0</v>
      </c>
      <c r="C28">
        <v>6464.4455494778704</v>
      </c>
      <c r="D28">
        <v>13000000</v>
      </c>
      <c r="E28" t="s">
        <v>58</v>
      </c>
      <c r="F28">
        <v>16.086919000000002</v>
      </c>
      <c r="G28">
        <v>112</v>
      </c>
      <c r="H28" t="s">
        <v>59</v>
      </c>
      <c r="I28" t="s">
        <v>60</v>
      </c>
      <c r="J28" s="9">
        <v>426480871</v>
      </c>
      <c r="K28">
        <f>J28/D28</f>
        <v>32.806220846153849</v>
      </c>
      <c r="L28">
        <v>2011</v>
      </c>
      <c r="M28" t="s">
        <v>32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</row>
    <row r="29" spans="1:30" ht="14.4" customHeight="1" x14ac:dyDescent="0.3">
      <c r="A29">
        <v>28</v>
      </c>
      <c r="B29">
        <v>0</v>
      </c>
      <c r="C29">
        <v>6397.7556109725601</v>
      </c>
      <c r="D29">
        <v>12827500</v>
      </c>
      <c r="E29" t="s">
        <v>58</v>
      </c>
      <c r="F29">
        <v>5.6958599999999997</v>
      </c>
      <c r="G29">
        <v>117</v>
      </c>
      <c r="H29" t="s">
        <v>61</v>
      </c>
      <c r="I29" t="s">
        <v>62</v>
      </c>
      <c r="J29" s="9">
        <v>36000000</v>
      </c>
      <c r="K29">
        <f>J29/D29</f>
        <v>2.8064704735918924</v>
      </c>
      <c r="L29">
        <v>2005</v>
      </c>
      <c r="M29" t="s">
        <v>53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</row>
    <row r="30" spans="1:30" ht="14.4" customHeight="1" x14ac:dyDescent="0.3">
      <c r="A30">
        <v>29</v>
      </c>
      <c r="B30">
        <v>0</v>
      </c>
      <c r="C30">
        <v>44665.012406947797</v>
      </c>
      <c r="D30">
        <v>90000000</v>
      </c>
      <c r="E30" t="s">
        <v>11</v>
      </c>
      <c r="F30">
        <v>13.412445</v>
      </c>
      <c r="G30">
        <v>106</v>
      </c>
      <c r="H30" t="s">
        <v>13</v>
      </c>
      <c r="I30" t="s">
        <v>63</v>
      </c>
      <c r="J30" s="9">
        <v>146936910</v>
      </c>
      <c r="K30">
        <f>J30/D30</f>
        <v>1.6326323333333332</v>
      </c>
      <c r="L30">
        <v>2015</v>
      </c>
      <c r="M30" t="s">
        <v>32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</row>
    <row r="31" spans="1:30" ht="14.4" customHeight="1" x14ac:dyDescent="0.3">
      <c r="A31">
        <v>30</v>
      </c>
      <c r="B31">
        <v>1</v>
      </c>
      <c r="C31">
        <v>69755.854509217694</v>
      </c>
      <c r="D31">
        <v>140000000</v>
      </c>
      <c r="E31" t="s">
        <v>11</v>
      </c>
      <c r="F31">
        <v>9.7181110000000004</v>
      </c>
      <c r="G31">
        <v>91</v>
      </c>
      <c r="H31" t="s">
        <v>64</v>
      </c>
      <c r="I31" t="s">
        <v>65</v>
      </c>
      <c r="J31" s="9">
        <v>258022233</v>
      </c>
      <c r="K31">
        <f>J31/D31</f>
        <v>1.8430159500000001</v>
      </c>
      <c r="L31">
        <v>2007</v>
      </c>
      <c r="M31" t="s">
        <v>32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</row>
    <row r="32" spans="1:30" ht="15.6" customHeight="1" x14ac:dyDescent="0.3">
      <c r="A32">
        <v>31</v>
      </c>
      <c r="B32">
        <v>0</v>
      </c>
      <c r="C32">
        <v>14910.536779324</v>
      </c>
      <c r="D32">
        <v>30000000</v>
      </c>
      <c r="E32" t="s">
        <v>11</v>
      </c>
      <c r="F32">
        <v>8.2343820000000001</v>
      </c>
      <c r="G32">
        <v>94</v>
      </c>
      <c r="H32" t="s">
        <v>66</v>
      </c>
      <c r="I32" t="s">
        <v>67</v>
      </c>
      <c r="J32" s="9">
        <v>40346186</v>
      </c>
      <c r="K32">
        <f>J32/D32</f>
        <v>1.3448728666666667</v>
      </c>
      <c r="L32">
        <v>2012</v>
      </c>
      <c r="M32" t="s">
        <v>53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</row>
    <row r="33" spans="1:30" ht="14.4" customHeight="1" x14ac:dyDescent="0.3">
      <c r="A33">
        <v>32</v>
      </c>
      <c r="B33">
        <v>0</v>
      </c>
      <c r="C33">
        <v>25062.656641604</v>
      </c>
      <c r="D33">
        <v>50000000</v>
      </c>
      <c r="E33" t="s">
        <v>11</v>
      </c>
      <c r="F33">
        <v>13.676444</v>
      </c>
      <c r="G33">
        <v>127</v>
      </c>
      <c r="H33" t="s">
        <v>68</v>
      </c>
      <c r="I33" t="s">
        <v>69</v>
      </c>
      <c r="J33" s="9">
        <v>189859560</v>
      </c>
      <c r="K33">
        <f>J33/D33</f>
        <v>3.7971911999999999</v>
      </c>
      <c r="L33">
        <v>1995</v>
      </c>
      <c r="M33" t="s">
        <v>15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ht="14.4" customHeight="1" x14ac:dyDescent="0.3">
      <c r="A34">
        <v>33</v>
      </c>
      <c r="B34">
        <v>0</v>
      </c>
      <c r="C34">
        <v>1525.16522623284</v>
      </c>
      <c r="D34">
        <v>3000000</v>
      </c>
      <c r="E34" t="s">
        <v>11</v>
      </c>
      <c r="F34">
        <v>9.7187129999999993</v>
      </c>
      <c r="G34">
        <v>126</v>
      </c>
      <c r="H34" t="s">
        <v>13</v>
      </c>
      <c r="I34" t="s">
        <v>71</v>
      </c>
      <c r="J34" s="9">
        <v>16217773</v>
      </c>
      <c r="K34">
        <f>J34/D34</f>
        <v>5.4059243333333331</v>
      </c>
      <c r="L34">
        <v>1967</v>
      </c>
      <c r="M34" t="s">
        <v>25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</row>
    <row r="35" spans="1:30" ht="14.4" customHeight="1" x14ac:dyDescent="0.3">
      <c r="A35">
        <v>34</v>
      </c>
      <c r="B35">
        <v>0</v>
      </c>
      <c r="C35">
        <v>12500</v>
      </c>
      <c r="D35">
        <v>25000000</v>
      </c>
      <c r="E35" t="s">
        <v>11</v>
      </c>
      <c r="F35">
        <v>2.9719989999999998</v>
      </c>
      <c r="G35">
        <v>108</v>
      </c>
      <c r="H35" t="s">
        <v>72</v>
      </c>
      <c r="I35" t="s">
        <v>73</v>
      </c>
      <c r="J35" s="9">
        <v>24362772</v>
      </c>
      <c r="K35">
        <f>J35/D35</f>
        <v>0.97451087999999997</v>
      </c>
      <c r="L35">
        <v>2000</v>
      </c>
      <c r="M35" t="s">
        <v>15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ht="14.4" customHeight="1" x14ac:dyDescent="0.3">
      <c r="A36">
        <v>35</v>
      </c>
      <c r="B36">
        <v>0</v>
      </c>
      <c r="C36">
        <v>2979.1459781529202</v>
      </c>
      <c r="D36">
        <v>6000000</v>
      </c>
      <c r="E36" t="s">
        <v>11</v>
      </c>
      <c r="F36">
        <v>9.3830880000000008</v>
      </c>
      <c r="G36">
        <v>92</v>
      </c>
      <c r="H36" t="s">
        <v>13</v>
      </c>
      <c r="I36" t="s">
        <v>74</v>
      </c>
      <c r="J36" s="9">
        <v>1020921</v>
      </c>
      <c r="K36">
        <f>J36/D36</f>
        <v>0.17015350000000001</v>
      </c>
      <c r="L36">
        <v>2014</v>
      </c>
      <c r="M36" t="s">
        <v>15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ht="14.4" customHeight="1" x14ac:dyDescent="0.3">
      <c r="A37">
        <v>36</v>
      </c>
      <c r="B37">
        <v>0</v>
      </c>
      <c r="C37">
        <v>7481.2967581047296</v>
      </c>
      <c r="D37">
        <v>15000000</v>
      </c>
      <c r="E37" t="s">
        <v>11</v>
      </c>
      <c r="F37">
        <v>5.6153029999999999</v>
      </c>
      <c r="G37">
        <v>88</v>
      </c>
      <c r="H37" t="s">
        <v>13</v>
      </c>
      <c r="I37" t="s">
        <v>75</v>
      </c>
      <c r="J37" s="9">
        <v>47175038</v>
      </c>
      <c r="K37">
        <f>J37/D37</f>
        <v>3.1450025333333333</v>
      </c>
      <c r="L37">
        <v>2005</v>
      </c>
      <c r="M37" t="s">
        <v>15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ht="14.4" customHeight="1" x14ac:dyDescent="0.3">
      <c r="A38">
        <v>37</v>
      </c>
      <c r="B38">
        <v>0</v>
      </c>
      <c r="C38">
        <v>1944.6689895470299</v>
      </c>
      <c r="D38">
        <v>3906840</v>
      </c>
      <c r="E38" t="s">
        <v>76</v>
      </c>
      <c r="F38">
        <v>2.3820679999999999</v>
      </c>
      <c r="G38">
        <v>95</v>
      </c>
      <c r="H38" t="s">
        <v>77</v>
      </c>
      <c r="I38" t="s">
        <v>78</v>
      </c>
      <c r="J38" s="9">
        <v>4300000</v>
      </c>
      <c r="K38">
        <f>J38/D38</f>
        <v>1.1006337602768479</v>
      </c>
      <c r="L38">
        <v>2009</v>
      </c>
      <c r="M38" t="s">
        <v>15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ht="14.4" customHeight="1" x14ac:dyDescent="0.3">
      <c r="A39">
        <v>38</v>
      </c>
      <c r="B39">
        <v>1</v>
      </c>
      <c r="C39">
        <v>39880.358923230298</v>
      </c>
      <c r="D39">
        <v>80000000</v>
      </c>
      <c r="E39" t="s">
        <v>11</v>
      </c>
      <c r="F39">
        <v>16.646028999999999</v>
      </c>
      <c r="G39">
        <v>91</v>
      </c>
      <c r="H39" t="s">
        <v>13</v>
      </c>
      <c r="I39" t="s">
        <v>79</v>
      </c>
      <c r="J39" s="9">
        <v>660940780</v>
      </c>
      <c r="K39">
        <f>J39/D39</f>
        <v>8.2617597499999995</v>
      </c>
      <c r="L39">
        <v>2006</v>
      </c>
      <c r="M39" t="s">
        <v>25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</row>
    <row r="40" spans="1:30" ht="15" customHeight="1" x14ac:dyDescent="0.3">
      <c r="A40">
        <v>39</v>
      </c>
      <c r="B40">
        <v>0</v>
      </c>
      <c r="C40">
        <v>21836.228287841099</v>
      </c>
      <c r="D40">
        <v>44000000</v>
      </c>
      <c r="E40" t="s">
        <v>11</v>
      </c>
      <c r="F40">
        <v>20.328821999999999</v>
      </c>
      <c r="G40">
        <v>167</v>
      </c>
      <c r="H40" t="s">
        <v>80</v>
      </c>
      <c r="I40" t="s">
        <v>81</v>
      </c>
      <c r="J40" s="9">
        <v>155760117</v>
      </c>
      <c r="K40">
        <f>J40/D40</f>
        <v>3.5400026590909093</v>
      </c>
      <c r="L40">
        <v>2015</v>
      </c>
      <c r="M40" t="s">
        <v>15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ht="14.4" customHeight="1" x14ac:dyDescent="0.3">
      <c r="A41">
        <v>40</v>
      </c>
      <c r="B41">
        <v>1</v>
      </c>
      <c r="C41">
        <v>19057.171514543599</v>
      </c>
      <c r="D41">
        <v>38000000</v>
      </c>
      <c r="E41" t="s">
        <v>11</v>
      </c>
      <c r="F41">
        <v>8.1057079999999999</v>
      </c>
      <c r="G41">
        <v>118</v>
      </c>
      <c r="H41" t="s">
        <v>13</v>
      </c>
      <c r="I41" t="s">
        <v>82</v>
      </c>
      <c r="J41" s="9">
        <v>120000000</v>
      </c>
      <c r="K41">
        <f>J41/D41</f>
        <v>3.1578947368421053</v>
      </c>
      <c r="L41">
        <v>1994</v>
      </c>
      <c r="M41" t="s">
        <v>25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</row>
    <row r="42" spans="1:30" ht="14.4" customHeight="1" x14ac:dyDescent="0.3">
      <c r="A42">
        <v>41</v>
      </c>
      <c r="B42">
        <v>0</v>
      </c>
      <c r="C42">
        <v>278.88446215139402</v>
      </c>
      <c r="D42">
        <v>560000</v>
      </c>
      <c r="E42" t="s">
        <v>83</v>
      </c>
      <c r="F42">
        <v>1.5729040000000001</v>
      </c>
      <c r="G42">
        <v>102</v>
      </c>
      <c r="H42" t="s">
        <v>84</v>
      </c>
      <c r="I42" t="s">
        <v>85</v>
      </c>
      <c r="J42" s="9">
        <v>1500000</v>
      </c>
      <c r="K42">
        <f>J42/D42</f>
        <v>2.6785714285714284</v>
      </c>
      <c r="L42">
        <v>2008</v>
      </c>
      <c r="M42" t="s">
        <v>32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</row>
    <row r="43" spans="1:30" ht="14.4" customHeight="1" x14ac:dyDescent="0.3">
      <c r="A43">
        <v>42</v>
      </c>
      <c r="B43">
        <v>0</v>
      </c>
      <c r="C43">
        <v>6106.8702290076299</v>
      </c>
      <c r="D43">
        <v>12000000</v>
      </c>
      <c r="E43" t="s">
        <v>11</v>
      </c>
      <c r="F43">
        <v>4.4733269999999896</v>
      </c>
      <c r="G43">
        <v>160</v>
      </c>
      <c r="H43" t="s">
        <v>86</v>
      </c>
      <c r="I43" t="s">
        <v>87</v>
      </c>
      <c r="J43" s="9">
        <v>25333333</v>
      </c>
      <c r="K43">
        <f>J43/D43</f>
        <v>2.1111110833333333</v>
      </c>
      <c r="L43">
        <v>1965</v>
      </c>
      <c r="M43" t="s">
        <v>25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</row>
    <row r="44" spans="1:30" ht="14.4" customHeight="1" x14ac:dyDescent="0.3">
      <c r="A44">
        <v>43</v>
      </c>
      <c r="B44">
        <v>0</v>
      </c>
      <c r="C44">
        <v>5357.9363636363596</v>
      </c>
      <c r="D44">
        <v>10608714</v>
      </c>
      <c r="E44" t="s">
        <v>11</v>
      </c>
      <c r="F44">
        <v>1.0126649999999999</v>
      </c>
      <c r="G44">
        <v>97</v>
      </c>
      <c r="H44" t="s">
        <v>13</v>
      </c>
      <c r="I44" t="s">
        <v>88</v>
      </c>
      <c r="J44" s="9">
        <v>11000000</v>
      </c>
      <c r="K44">
        <f>J44/D44</f>
        <v>1.0368834526032091</v>
      </c>
      <c r="L44">
        <v>1980</v>
      </c>
      <c r="M44" t="s">
        <v>46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</row>
    <row r="45" spans="1:30" ht="14.4" customHeight="1" x14ac:dyDescent="0.3">
      <c r="A45">
        <v>44</v>
      </c>
      <c r="B45">
        <v>0</v>
      </c>
      <c r="C45">
        <v>8014.57645875251</v>
      </c>
      <c r="D45">
        <v>15932978</v>
      </c>
      <c r="E45" t="s">
        <v>11</v>
      </c>
      <c r="F45">
        <v>5.4108390000000002</v>
      </c>
      <c r="G45">
        <v>98</v>
      </c>
      <c r="H45" t="s">
        <v>13</v>
      </c>
      <c r="I45" t="s">
        <v>89</v>
      </c>
      <c r="J45" s="9">
        <v>17514553</v>
      </c>
      <c r="K45">
        <f>J45/D45</f>
        <v>1.0992642430059214</v>
      </c>
      <c r="L45">
        <v>1988</v>
      </c>
      <c r="M45" t="s">
        <v>15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ht="14.4" customHeight="1" x14ac:dyDescent="0.3">
      <c r="A46">
        <v>45</v>
      </c>
      <c r="B46">
        <v>0</v>
      </c>
      <c r="C46">
        <v>9920.6349206349205</v>
      </c>
      <c r="D46">
        <v>20000000</v>
      </c>
      <c r="E46" t="s">
        <v>11</v>
      </c>
      <c r="F46">
        <v>8.7598009999999995</v>
      </c>
      <c r="G46">
        <v>107</v>
      </c>
      <c r="H46" t="s">
        <v>13</v>
      </c>
      <c r="I46" t="s">
        <v>90</v>
      </c>
      <c r="J46" s="9">
        <v>46069568</v>
      </c>
      <c r="K46">
        <f>J46/D46</f>
        <v>2.3034783999999999</v>
      </c>
      <c r="L46">
        <v>2016</v>
      </c>
      <c r="M46" t="s">
        <v>15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ht="16.2" customHeight="1" x14ac:dyDescent="0.3">
      <c r="A47">
        <v>46</v>
      </c>
      <c r="B47">
        <v>0</v>
      </c>
      <c r="C47">
        <v>12389.1675865529</v>
      </c>
      <c r="D47">
        <v>24691611</v>
      </c>
      <c r="E47" t="s">
        <v>11</v>
      </c>
      <c r="F47">
        <v>9.1227179999999901</v>
      </c>
      <c r="G47">
        <v>95</v>
      </c>
      <c r="H47" t="s">
        <v>13</v>
      </c>
      <c r="I47" t="s">
        <v>91</v>
      </c>
      <c r="J47" s="9">
        <v>36448200</v>
      </c>
      <c r="K47">
        <f>J47/D47</f>
        <v>1.4761369762386098</v>
      </c>
      <c r="L47">
        <v>1993</v>
      </c>
      <c r="M47" t="s">
        <v>15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ht="14.4" customHeight="1" x14ac:dyDescent="0.3">
      <c r="A48">
        <v>47</v>
      </c>
      <c r="B48">
        <v>0</v>
      </c>
      <c r="C48">
        <v>10514.5345943255</v>
      </c>
      <c r="D48">
        <v>21123700</v>
      </c>
      <c r="E48" t="s">
        <v>58</v>
      </c>
      <c r="F48">
        <v>2.9479799999999998</v>
      </c>
      <c r="G48">
        <v>97</v>
      </c>
      <c r="H48" t="s">
        <v>59</v>
      </c>
      <c r="I48" t="s">
        <v>92</v>
      </c>
      <c r="J48" s="9">
        <v>1056938</v>
      </c>
      <c r="K48">
        <f>J48/D48</f>
        <v>5.0035647164085838E-2</v>
      </c>
      <c r="L48">
        <v>2009</v>
      </c>
      <c r="M48" t="s">
        <v>32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</row>
    <row r="49" spans="1:30" ht="14.4" customHeight="1" x14ac:dyDescent="0.3">
      <c r="A49">
        <v>48</v>
      </c>
      <c r="B49">
        <v>1</v>
      </c>
      <c r="C49">
        <v>62593.890836254301</v>
      </c>
      <c r="D49">
        <v>125000000</v>
      </c>
      <c r="E49" t="s">
        <v>11</v>
      </c>
      <c r="F49">
        <v>17.038823999999899</v>
      </c>
      <c r="G49">
        <v>125</v>
      </c>
      <c r="H49" t="s">
        <v>13</v>
      </c>
      <c r="I49" t="s">
        <v>93</v>
      </c>
      <c r="J49" s="9">
        <v>238207122</v>
      </c>
      <c r="K49">
        <f>J49/D49</f>
        <v>1.9056569759999999</v>
      </c>
      <c r="L49">
        <v>1997</v>
      </c>
      <c r="M49" t="s">
        <v>15</v>
      </c>
      <c r="N49">
        <v>1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ht="14.4" customHeight="1" x14ac:dyDescent="0.3">
      <c r="A50">
        <v>49</v>
      </c>
      <c r="B50">
        <v>0</v>
      </c>
      <c r="C50">
        <v>6993.0069930069903</v>
      </c>
      <c r="D50">
        <v>14000000</v>
      </c>
      <c r="E50" t="s">
        <v>11</v>
      </c>
      <c r="F50">
        <v>3.9090790000000002</v>
      </c>
      <c r="G50">
        <v>95</v>
      </c>
      <c r="H50" t="s">
        <v>59</v>
      </c>
      <c r="I50" t="s">
        <v>94</v>
      </c>
      <c r="J50" s="9">
        <v>25482931</v>
      </c>
      <c r="K50">
        <f>J50/D50</f>
        <v>1.8202093571428573</v>
      </c>
      <c r="L50">
        <v>2002</v>
      </c>
      <c r="M50" t="s">
        <v>15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ht="14.4" customHeight="1" x14ac:dyDescent="0.3">
      <c r="A51">
        <v>50</v>
      </c>
      <c r="B51">
        <v>1</v>
      </c>
      <c r="C51">
        <v>74775.672981056807</v>
      </c>
      <c r="D51">
        <v>150000000</v>
      </c>
      <c r="E51" t="s">
        <v>11</v>
      </c>
      <c r="F51">
        <v>23.065078</v>
      </c>
      <c r="G51">
        <v>144</v>
      </c>
      <c r="H51" t="s">
        <v>59</v>
      </c>
      <c r="I51" t="s">
        <v>95</v>
      </c>
      <c r="J51" s="9">
        <v>599045960</v>
      </c>
      <c r="K51">
        <f>J51/D51</f>
        <v>3.9936397333333336</v>
      </c>
      <c r="L51">
        <v>2006</v>
      </c>
      <c r="M51" t="s">
        <v>46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</row>
    <row r="52" spans="1:30" ht="14.4" customHeight="1" x14ac:dyDescent="0.3">
      <c r="A52">
        <v>51</v>
      </c>
      <c r="B52">
        <v>0</v>
      </c>
      <c r="C52">
        <v>2044.98977505112</v>
      </c>
      <c r="D52">
        <v>4000000</v>
      </c>
      <c r="E52" t="s">
        <v>11</v>
      </c>
      <c r="F52">
        <v>1.8010709999999901</v>
      </c>
      <c r="G52">
        <v>105</v>
      </c>
      <c r="H52" t="s">
        <v>86</v>
      </c>
      <c r="I52" t="s">
        <v>96</v>
      </c>
      <c r="J52" s="9">
        <v>14400000</v>
      </c>
      <c r="K52">
        <f>J52/D52</f>
        <v>3.6</v>
      </c>
      <c r="L52">
        <v>1956</v>
      </c>
      <c r="M52" t="s">
        <v>32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</row>
    <row r="53" spans="1:30" ht="14.4" customHeight="1" x14ac:dyDescent="0.3">
      <c r="A53">
        <v>52</v>
      </c>
      <c r="B53">
        <v>0</v>
      </c>
      <c r="C53">
        <v>18546.703703703701</v>
      </c>
      <c r="D53">
        <v>37056314</v>
      </c>
      <c r="E53" t="s">
        <v>11</v>
      </c>
      <c r="F53">
        <v>6.3816119999999996</v>
      </c>
      <c r="G53">
        <v>124</v>
      </c>
      <c r="H53" t="s">
        <v>13</v>
      </c>
      <c r="I53" t="s">
        <v>97</v>
      </c>
      <c r="J53" s="9">
        <v>25232289</v>
      </c>
      <c r="K53">
        <f>J53/D53</f>
        <v>0.68091740047323646</v>
      </c>
      <c r="L53">
        <v>1998</v>
      </c>
      <c r="M53" t="s">
        <v>15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ht="14.4" customHeight="1" x14ac:dyDescent="0.3">
      <c r="A54">
        <v>53</v>
      </c>
      <c r="B54">
        <v>1</v>
      </c>
      <c r="C54">
        <v>2513.8260432378001</v>
      </c>
      <c r="D54">
        <v>5000000</v>
      </c>
      <c r="E54" t="s">
        <v>11</v>
      </c>
      <c r="F54">
        <v>7.743144</v>
      </c>
      <c r="G54">
        <v>100</v>
      </c>
      <c r="H54" t="s">
        <v>13</v>
      </c>
      <c r="I54" t="s">
        <v>98</v>
      </c>
      <c r="J54" s="9">
        <v>14000000</v>
      </c>
      <c r="K54">
        <f>J54/D54</f>
        <v>2.8</v>
      </c>
      <c r="L54">
        <v>1989</v>
      </c>
      <c r="M54" t="s">
        <v>15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ht="14.4" customHeight="1" x14ac:dyDescent="0.3">
      <c r="A55">
        <v>54</v>
      </c>
      <c r="B55">
        <v>0</v>
      </c>
      <c r="C55">
        <v>5961.2518628912003</v>
      </c>
      <c r="D55">
        <v>12000000</v>
      </c>
      <c r="E55" t="s">
        <v>11</v>
      </c>
      <c r="F55">
        <v>11.160698999999999</v>
      </c>
      <c r="G55">
        <v>115</v>
      </c>
      <c r="H55" t="s">
        <v>99</v>
      </c>
      <c r="I55" t="s">
        <v>100</v>
      </c>
      <c r="J55" s="9">
        <v>17654912</v>
      </c>
      <c r="K55">
        <f>J55/D55</f>
        <v>1.4712426666666667</v>
      </c>
      <c r="L55">
        <v>2013</v>
      </c>
      <c r="M55" t="s">
        <v>49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ht="14.4" customHeight="1" x14ac:dyDescent="0.3">
      <c r="A56">
        <v>55</v>
      </c>
      <c r="B56">
        <v>1</v>
      </c>
      <c r="C56">
        <v>754.52716297786696</v>
      </c>
      <c r="D56">
        <v>1500000</v>
      </c>
      <c r="E56" t="s">
        <v>11</v>
      </c>
      <c r="F56">
        <v>8.8222759999999898</v>
      </c>
      <c r="G56">
        <v>92</v>
      </c>
      <c r="H56" t="s">
        <v>13</v>
      </c>
      <c r="I56" t="s">
        <v>101</v>
      </c>
      <c r="J56" s="9">
        <v>11806119</v>
      </c>
      <c r="K56">
        <f>J56/D56</f>
        <v>7.8707459999999996</v>
      </c>
      <c r="L56">
        <v>1988</v>
      </c>
      <c r="M56" t="s">
        <v>15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ht="14.4" customHeight="1" x14ac:dyDescent="0.3">
      <c r="A57">
        <v>56</v>
      </c>
      <c r="B57">
        <v>0</v>
      </c>
      <c r="C57">
        <v>1019.36799184505</v>
      </c>
      <c r="D57">
        <v>2000000</v>
      </c>
      <c r="E57" t="s">
        <v>11</v>
      </c>
      <c r="F57">
        <v>14.284787</v>
      </c>
      <c r="G57">
        <v>129</v>
      </c>
      <c r="H57" t="s">
        <v>13</v>
      </c>
      <c r="I57" t="s">
        <v>104</v>
      </c>
      <c r="J57" s="9">
        <v>13129846</v>
      </c>
      <c r="K57">
        <f>J57/D57</f>
        <v>6.5649230000000003</v>
      </c>
      <c r="L57">
        <v>1962</v>
      </c>
      <c r="M57" t="s">
        <v>46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</row>
    <row r="58" spans="1:30" ht="16.8" customHeight="1" x14ac:dyDescent="0.3">
      <c r="A58">
        <v>57</v>
      </c>
      <c r="B58">
        <v>1</v>
      </c>
      <c r="C58">
        <v>42372.881355932201</v>
      </c>
      <c r="D58">
        <v>85000000</v>
      </c>
      <c r="E58" t="s">
        <v>11</v>
      </c>
      <c r="F58">
        <v>2.2388080000000001</v>
      </c>
      <c r="G58">
        <v>104</v>
      </c>
      <c r="H58" t="s">
        <v>55</v>
      </c>
      <c r="I58" t="s">
        <v>105</v>
      </c>
      <c r="J58" s="9">
        <v>158468292</v>
      </c>
      <c r="K58">
        <f>J58/D58</f>
        <v>1.8643328470588236</v>
      </c>
      <c r="L58">
        <v>2006</v>
      </c>
      <c r="M58" t="s">
        <v>49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</row>
    <row r="59" spans="1:30" ht="14.4" customHeight="1" x14ac:dyDescent="0.3">
      <c r="A59">
        <v>58</v>
      </c>
      <c r="B59">
        <v>0</v>
      </c>
      <c r="C59">
        <v>14463.8403990024</v>
      </c>
      <c r="D59">
        <v>29000000</v>
      </c>
      <c r="E59" t="s">
        <v>11</v>
      </c>
      <c r="F59">
        <v>12.092096</v>
      </c>
      <c r="G59">
        <v>103</v>
      </c>
      <c r="H59" t="s">
        <v>13</v>
      </c>
      <c r="I59" t="s">
        <v>106</v>
      </c>
      <c r="J59" s="9">
        <v>21126225</v>
      </c>
      <c r="K59">
        <f>J59/D59</f>
        <v>0.72849051724137937</v>
      </c>
      <c r="L59">
        <v>2005</v>
      </c>
      <c r="M59" t="s">
        <v>15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1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ht="14.4" customHeight="1" x14ac:dyDescent="0.3">
      <c r="A60">
        <v>59</v>
      </c>
      <c r="B60">
        <v>0</v>
      </c>
      <c r="C60">
        <v>1647.1536926147701</v>
      </c>
      <c r="D60">
        <v>3300896</v>
      </c>
      <c r="E60" t="s">
        <v>107</v>
      </c>
      <c r="F60">
        <v>7.6674910000000001</v>
      </c>
      <c r="G60">
        <v>126</v>
      </c>
      <c r="H60" t="s">
        <v>108</v>
      </c>
      <c r="I60" t="s">
        <v>109</v>
      </c>
      <c r="J60" s="9">
        <v>16756372</v>
      </c>
      <c r="K60">
        <f>J60/D60</f>
        <v>5.0763101897181855</v>
      </c>
      <c r="L60">
        <v>2004</v>
      </c>
      <c r="M60" t="s">
        <v>15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ht="14.4" customHeight="1" x14ac:dyDescent="0.3">
      <c r="A61">
        <v>60</v>
      </c>
      <c r="B61">
        <v>0</v>
      </c>
      <c r="C61">
        <v>5527.6381909547699</v>
      </c>
      <c r="D61">
        <v>11000000</v>
      </c>
      <c r="E61" t="s">
        <v>11</v>
      </c>
      <c r="F61">
        <v>8.2903839999999995</v>
      </c>
      <c r="G61">
        <v>85</v>
      </c>
      <c r="H61" t="s">
        <v>13</v>
      </c>
      <c r="I61" t="s">
        <v>110</v>
      </c>
      <c r="J61" s="9">
        <v>8266343</v>
      </c>
      <c r="K61">
        <f>J61/D61</f>
        <v>0.75148572727272722</v>
      </c>
      <c r="L61">
        <v>1990</v>
      </c>
      <c r="M61" t="s">
        <v>25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</row>
    <row r="62" spans="1:30" ht="14.4" customHeight="1" x14ac:dyDescent="0.3">
      <c r="A62">
        <v>61</v>
      </c>
      <c r="B62">
        <v>0</v>
      </c>
      <c r="C62">
        <v>8.6791417165668605</v>
      </c>
      <c r="D62">
        <v>17393</v>
      </c>
      <c r="E62" t="s">
        <v>111</v>
      </c>
      <c r="F62">
        <v>0.91955599999999904</v>
      </c>
      <c r="G62">
        <v>90</v>
      </c>
      <c r="H62" t="s">
        <v>112</v>
      </c>
      <c r="I62" t="s">
        <v>113</v>
      </c>
      <c r="J62" s="9">
        <v>17393</v>
      </c>
      <c r="K62">
        <f>J62/D62</f>
        <v>1</v>
      </c>
      <c r="L62">
        <v>2004</v>
      </c>
      <c r="M62" t="s">
        <v>46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</row>
    <row r="63" spans="1:30" ht="14.4" customHeight="1" x14ac:dyDescent="0.3">
      <c r="A63">
        <v>62</v>
      </c>
      <c r="B63">
        <v>0</v>
      </c>
      <c r="C63">
        <v>225.20242914979701</v>
      </c>
      <c r="D63">
        <v>445000</v>
      </c>
      <c r="E63" t="s">
        <v>11</v>
      </c>
      <c r="F63">
        <v>2.4825360000000001</v>
      </c>
      <c r="G63">
        <v>84</v>
      </c>
      <c r="H63" t="s">
        <v>13</v>
      </c>
      <c r="I63" t="s">
        <v>114</v>
      </c>
      <c r="J63" s="9">
        <v>2300000</v>
      </c>
      <c r="K63">
        <f>J63/D63</f>
        <v>5.1685393258426968</v>
      </c>
      <c r="L63">
        <v>1976</v>
      </c>
      <c r="M63" t="s">
        <v>32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</row>
    <row r="64" spans="1:30" ht="14.4" customHeight="1" x14ac:dyDescent="0.3">
      <c r="A64">
        <v>63</v>
      </c>
      <c r="B64">
        <v>1</v>
      </c>
      <c r="C64">
        <v>8453.50571854798</v>
      </c>
      <c r="D64">
        <v>17000000</v>
      </c>
      <c r="E64" t="s">
        <v>11</v>
      </c>
      <c r="F64">
        <v>9.6652509999999996</v>
      </c>
      <c r="G64">
        <v>106</v>
      </c>
      <c r="H64" t="s">
        <v>13</v>
      </c>
      <c r="I64" t="s">
        <v>115</v>
      </c>
      <c r="J64" s="9">
        <v>24922237</v>
      </c>
      <c r="K64">
        <f>J64/D64</f>
        <v>1.4660139411764705</v>
      </c>
      <c r="L64">
        <v>2011</v>
      </c>
      <c r="M64" t="s">
        <v>25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</row>
    <row r="65" spans="1:30" ht="14.4" customHeight="1" x14ac:dyDescent="0.3">
      <c r="A65">
        <v>64</v>
      </c>
      <c r="B65">
        <v>0</v>
      </c>
      <c r="C65">
        <v>250</v>
      </c>
      <c r="D65">
        <v>500000</v>
      </c>
      <c r="E65" t="s">
        <v>116</v>
      </c>
      <c r="F65">
        <v>0.660663</v>
      </c>
      <c r="G65">
        <v>157</v>
      </c>
      <c r="H65" t="s">
        <v>117</v>
      </c>
      <c r="I65" t="s">
        <v>118</v>
      </c>
      <c r="J65" s="9">
        <v>500000</v>
      </c>
      <c r="K65">
        <f>J65/D65</f>
        <v>1</v>
      </c>
      <c r="L65">
        <v>2000</v>
      </c>
      <c r="M65" t="s">
        <v>15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ht="14.4" customHeight="1" x14ac:dyDescent="0.3">
      <c r="A66">
        <v>65</v>
      </c>
      <c r="B66">
        <v>1</v>
      </c>
      <c r="C66">
        <v>3030.30303030303</v>
      </c>
      <c r="D66">
        <v>6000000</v>
      </c>
      <c r="E66" t="s">
        <v>11</v>
      </c>
      <c r="F66">
        <v>10.451986</v>
      </c>
      <c r="G66">
        <v>98</v>
      </c>
      <c r="H66" t="s">
        <v>13</v>
      </c>
      <c r="I66" t="s">
        <v>119</v>
      </c>
      <c r="J66" s="9">
        <v>39846344</v>
      </c>
      <c r="K66">
        <f>J66/D66</f>
        <v>6.6410573333333334</v>
      </c>
      <c r="L66">
        <v>1980</v>
      </c>
      <c r="M66" t="s">
        <v>15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ht="14.4" customHeight="1" x14ac:dyDescent="0.3">
      <c r="A67">
        <v>66</v>
      </c>
      <c r="B67">
        <v>0</v>
      </c>
      <c r="C67">
        <v>5579.3417465926204</v>
      </c>
      <c r="D67">
        <v>11052676</v>
      </c>
      <c r="E67" t="s">
        <v>11</v>
      </c>
      <c r="F67">
        <v>2.6333989999999998</v>
      </c>
      <c r="G67">
        <v>122</v>
      </c>
      <c r="H67" t="s">
        <v>13</v>
      </c>
      <c r="I67" t="s">
        <v>120</v>
      </c>
      <c r="J67" s="9">
        <v>35610100</v>
      </c>
      <c r="K67">
        <f>J67/D67</f>
        <v>3.2218532416945904</v>
      </c>
      <c r="L67">
        <v>1981</v>
      </c>
      <c r="M67" t="s">
        <v>15</v>
      </c>
      <c r="N67">
        <v>1</v>
      </c>
      <c r="O67">
        <v>0</v>
      </c>
      <c r="P67">
        <v>0</v>
      </c>
      <c r="Q67">
        <v>0</v>
      </c>
      <c r="R67">
        <v>1</v>
      </c>
      <c r="S67">
        <v>0</v>
      </c>
      <c r="T67">
        <v>1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ht="14.4" customHeight="1" x14ac:dyDescent="0.3">
      <c r="A68">
        <v>67</v>
      </c>
      <c r="B68">
        <v>0</v>
      </c>
      <c r="C68">
        <v>744.04761904761904</v>
      </c>
      <c r="D68">
        <v>1500000</v>
      </c>
      <c r="E68" t="s">
        <v>11</v>
      </c>
      <c r="F68">
        <v>6.6366250000000004</v>
      </c>
      <c r="G68">
        <v>102</v>
      </c>
      <c r="H68" t="s">
        <v>121</v>
      </c>
      <c r="I68">
        <v>31</v>
      </c>
      <c r="J68" s="9">
        <v>779820</v>
      </c>
      <c r="K68">
        <f>J68/D68</f>
        <v>0.51988000000000001</v>
      </c>
      <c r="L68">
        <v>2016</v>
      </c>
      <c r="M68" t="s">
        <v>25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</row>
    <row r="69" spans="1:30" x14ac:dyDescent="0.3">
      <c r="A69">
        <v>68</v>
      </c>
      <c r="B69">
        <v>0</v>
      </c>
      <c r="C69">
        <v>7492.5074925074896</v>
      </c>
      <c r="D69">
        <v>15000000</v>
      </c>
      <c r="E69" t="s">
        <v>11</v>
      </c>
      <c r="F69">
        <v>4.9840799999999996</v>
      </c>
      <c r="G69">
        <v>118</v>
      </c>
      <c r="H69" t="s">
        <v>13</v>
      </c>
      <c r="I69" t="s">
        <v>122</v>
      </c>
      <c r="J69" s="9">
        <v>9237470</v>
      </c>
      <c r="K69">
        <f>J69/D69</f>
        <v>0.61583133333333329</v>
      </c>
      <c r="L69">
        <v>2002</v>
      </c>
      <c r="M69" t="s">
        <v>49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</row>
    <row r="70" spans="1:30" ht="14.4" customHeight="1" x14ac:dyDescent="0.3">
      <c r="A70">
        <v>69</v>
      </c>
      <c r="B70">
        <v>0</v>
      </c>
      <c r="C70">
        <v>5129.4379052369004</v>
      </c>
      <c r="D70">
        <v>10284523</v>
      </c>
      <c r="E70" t="s">
        <v>11</v>
      </c>
      <c r="F70">
        <v>4.3490459999999898</v>
      </c>
      <c r="G70">
        <v>104</v>
      </c>
      <c r="H70" t="s">
        <v>123</v>
      </c>
      <c r="I70" t="s">
        <v>124</v>
      </c>
      <c r="J70" s="9">
        <v>11588205</v>
      </c>
      <c r="K70">
        <f>J70/D70</f>
        <v>1.1267615425625477</v>
      </c>
      <c r="L70">
        <v>2005</v>
      </c>
      <c r="M70" t="s">
        <v>15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ht="14.4" customHeight="1" x14ac:dyDescent="0.3">
      <c r="A71">
        <v>70</v>
      </c>
      <c r="B71">
        <v>0</v>
      </c>
      <c r="C71">
        <v>21446.3840399002</v>
      </c>
      <c r="D71">
        <v>43000000</v>
      </c>
      <c r="E71" t="s">
        <v>11</v>
      </c>
      <c r="F71">
        <v>10.947957000000001</v>
      </c>
      <c r="G71">
        <v>104</v>
      </c>
      <c r="H71" t="s">
        <v>13</v>
      </c>
      <c r="I71" t="s">
        <v>125</v>
      </c>
      <c r="J71" s="9">
        <v>91974818</v>
      </c>
      <c r="K71">
        <f>J71/D71</f>
        <v>2.1389492558139533</v>
      </c>
      <c r="L71">
        <v>2005</v>
      </c>
      <c r="M71" t="s">
        <v>15</v>
      </c>
      <c r="N71">
        <v>1</v>
      </c>
      <c r="O71">
        <v>1</v>
      </c>
      <c r="P71">
        <v>0</v>
      </c>
      <c r="Q71">
        <v>0</v>
      </c>
      <c r="R71">
        <v>0</v>
      </c>
      <c r="S71">
        <v>1</v>
      </c>
      <c r="T71">
        <v>1</v>
      </c>
      <c r="U71">
        <v>0</v>
      </c>
      <c r="V71">
        <v>0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ht="14.4" customHeight="1" x14ac:dyDescent="0.3">
      <c r="A72">
        <v>71</v>
      </c>
      <c r="B72">
        <v>1</v>
      </c>
      <c r="C72">
        <v>14112.9032258064</v>
      </c>
      <c r="D72">
        <v>28000000</v>
      </c>
      <c r="E72" t="s">
        <v>11</v>
      </c>
      <c r="F72">
        <v>7.4828649999999897</v>
      </c>
      <c r="G72">
        <v>116</v>
      </c>
      <c r="H72" t="s">
        <v>37</v>
      </c>
      <c r="I72">
        <v>2010</v>
      </c>
      <c r="J72" s="9">
        <v>40400657</v>
      </c>
      <c r="K72">
        <f>J72/D72</f>
        <v>1.442880607142857</v>
      </c>
      <c r="L72">
        <v>1984</v>
      </c>
      <c r="M72" t="s">
        <v>25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</row>
    <row r="73" spans="1:30" ht="14.4" customHeight="1" x14ac:dyDescent="0.3">
      <c r="A73">
        <v>72</v>
      </c>
      <c r="B73">
        <v>0</v>
      </c>
      <c r="C73">
        <v>994.53008453505697</v>
      </c>
      <c r="D73">
        <v>2000000</v>
      </c>
      <c r="E73" t="s">
        <v>11</v>
      </c>
      <c r="F73">
        <v>10.239941</v>
      </c>
      <c r="G73">
        <v>85</v>
      </c>
      <c r="H73" t="s">
        <v>13</v>
      </c>
      <c r="I73" t="s">
        <v>126</v>
      </c>
      <c r="J73" s="9">
        <v>13101672</v>
      </c>
      <c r="K73">
        <f>J73/D73</f>
        <v>6.5508360000000003</v>
      </c>
      <c r="L73">
        <v>2011</v>
      </c>
      <c r="M73" t="s">
        <v>15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ht="14.4" customHeight="1" x14ac:dyDescent="0.3">
      <c r="A74">
        <v>73</v>
      </c>
      <c r="B74">
        <v>0</v>
      </c>
      <c r="C74">
        <v>25062.656641604</v>
      </c>
      <c r="D74">
        <v>50000000</v>
      </c>
      <c r="E74" t="s">
        <v>11</v>
      </c>
      <c r="F74">
        <v>7.2605740000000001</v>
      </c>
      <c r="G74">
        <v>109</v>
      </c>
      <c r="H74" t="s">
        <v>59</v>
      </c>
      <c r="I74" t="s">
        <v>127</v>
      </c>
      <c r="J74" s="9">
        <v>152022101</v>
      </c>
      <c r="K74">
        <f>J74/D74</f>
        <v>3.04044202</v>
      </c>
      <c r="L74">
        <v>1995</v>
      </c>
      <c r="M74" t="s">
        <v>15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3">
      <c r="A75">
        <v>74</v>
      </c>
      <c r="B75">
        <v>0</v>
      </c>
      <c r="C75">
        <v>4042.4456796361801</v>
      </c>
      <c r="D75">
        <v>8000000</v>
      </c>
      <c r="E75" t="s">
        <v>11</v>
      </c>
      <c r="F75">
        <v>9.7416440000000009</v>
      </c>
      <c r="G75">
        <v>105</v>
      </c>
      <c r="H75" t="s">
        <v>13</v>
      </c>
      <c r="I75" t="s">
        <v>128</v>
      </c>
      <c r="J75" s="9">
        <v>106260000</v>
      </c>
      <c r="K75">
        <f>J75/D75</f>
        <v>13.282500000000001</v>
      </c>
      <c r="L75">
        <v>1979</v>
      </c>
      <c r="M75" t="s">
        <v>46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</row>
    <row r="76" spans="1:30" ht="14.4" customHeight="1" x14ac:dyDescent="0.3">
      <c r="A76">
        <v>75</v>
      </c>
      <c r="B76">
        <v>0</v>
      </c>
      <c r="C76">
        <v>3759.3984962405998</v>
      </c>
      <c r="D76">
        <v>7500000</v>
      </c>
      <c r="E76" t="s">
        <v>129</v>
      </c>
      <c r="F76">
        <v>12.314278</v>
      </c>
      <c r="G76">
        <v>91</v>
      </c>
      <c r="H76" t="s">
        <v>130</v>
      </c>
      <c r="I76" t="s">
        <v>131</v>
      </c>
      <c r="J76" s="9">
        <v>32392047</v>
      </c>
      <c r="K76">
        <f>J76/D76</f>
        <v>4.3189396000000002</v>
      </c>
      <c r="L76">
        <v>1995</v>
      </c>
      <c r="M76" t="s">
        <v>53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</row>
    <row r="77" spans="1:30" x14ac:dyDescent="0.3">
      <c r="A77">
        <v>76</v>
      </c>
      <c r="B77">
        <v>0</v>
      </c>
      <c r="C77">
        <v>9915.7164105106494</v>
      </c>
      <c r="D77">
        <v>20000000</v>
      </c>
      <c r="E77" t="s">
        <v>11</v>
      </c>
      <c r="F77">
        <v>13.655177999999999</v>
      </c>
      <c r="G77">
        <v>126</v>
      </c>
      <c r="H77" t="s">
        <v>13</v>
      </c>
      <c r="I77" t="s">
        <v>132</v>
      </c>
      <c r="J77" s="9">
        <v>13162475</v>
      </c>
      <c r="K77">
        <f>J77/D77</f>
        <v>0.65812375000000001</v>
      </c>
      <c r="L77">
        <v>2017</v>
      </c>
      <c r="M77" t="s">
        <v>15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3">
      <c r="A78">
        <v>77</v>
      </c>
      <c r="B78">
        <v>0</v>
      </c>
      <c r="C78">
        <v>12389.1675865529</v>
      </c>
      <c r="D78">
        <v>24691611</v>
      </c>
      <c r="E78" t="s">
        <v>11</v>
      </c>
      <c r="F78">
        <v>4.3598840000000001</v>
      </c>
      <c r="G78">
        <v>109</v>
      </c>
      <c r="H78" t="s">
        <v>13</v>
      </c>
      <c r="I78" t="s">
        <v>133</v>
      </c>
      <c r="J78" s="9">
        <v>140081992</v>
      </c>
      <c r="K78">
        <f>J78/D78</f>
        <v>5.6732625505885377</v>
      </c>
      <c r="L78">
        <v>1993</v>
      </c>
      <c r="M78" t="s">
        <v>15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1</v>
      </c>
      <c r="W78">
        <v>1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ht="14.4" customHeight="1" x14ac:dyDescent="0.3">
      <c r="A79">
        <v>78</v>
      </c>
      <c r="B79">
        <v>1</v>
      </c>
      <c r="C79">
        <v>14977.5336994508</v>
      </c>
      <c r="D79">
        <v>30000000</v>
      </c>
      <c r="E79" t="s">
        <v>11</v>
      </c>
      <c r="F79">
        <v>25.261865</v>
      </c>
      <c r="G79">
        <v>111</v>
      </c>
      <c r="H79" t="s">
        <v>134</v>
      </c>
      <c r="I79" t="s">
        <v>135</v>
      </c>
      <c r="J79" s="9">
        <v>180949000</v>
      </c>
      <c r="K79">
        <f>J79/D79</f>
        <v>6.0316333333333336</v>
      </c>
      <c r="L79">
        <v>2003</v>
      </c>
      <c r="M79" t="s">
        <v>15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ht="14.4" customHeight="1" x14ac:dyDescent="0.3">
      <c r="A80">
        <v>79</v>
      </c>
      <c r="B80">
        <v>0</v>
      </c>
      <c r="C80">
        <v>999.50024987506197</v>
      </c>
      <c r="D80">
        <v>2000000</v>
      </c>
      <c r="E80" t="s">
        <v>76</v>
      </c>
      <c r="F80">
        <v>3.83196</v>
      </c>
      <c r="G80">
        <v>106</v>
      </c>
      <c r="H80" t="s">
        <v>136</v>
      </c>
      <c r="I80" t="s">
        <v>137</v>
      </c>
      <c r="J80" s="9">
        <v>215339</v>
      </c>
      <c r="K80">
        <f>J80/D80</f>
        <v>0.1076695</v>
      </c>
      <c r="L80">
        <v>2001</v>
      </c>
      <c r="M80" t="s">
        <v>15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ht="14.4" customHeight="1" x14ac:dyDescent="0.3">
      <c r="A81">
        <v>80</v>
      </c>
      <c r="B81">
        <v>0</v>
      </c>
      <c r="C81">
        <v>17543.859649122802</v>
      </c>
      <c r="D81">
        <v>35000000</v>
      </c>
      <c r="E81" t="s">
        <v>11</v>
      </c>
      <c r="F81">
        <v>1.690768</v>
      </c>
      <c r="G81">
        <v>135</v>
      </c>
      <c r="H81" t="s">
        <v>138</v>
      </c>
      <c r="I81" t="s">
        <v>139</v>
      </c>
      <c r="J81" s="9">
        <v>15000000</v>
      </c>
      <c r="K81">
        <f>J81/D81</f>
        <v>0.42857142857142855</v>
      </c>
      <c r="L81">
        <v>1995</v>
      </c>
      <c r="M81" t="s">
        <v>32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</row>
    <row r="82" spans="1:30" ht="14.4" customHeight="1" x14ac:dyDescent="0.3">
      <c r="A82">
        <v>81</v>
      </c>
      <c r="B82">
        <v>0</v>
      </c>
      <c r="C82">
        <v>19829.7161354581</v>
      </c>
      <c r="D82">
        <v>39818070</v>
      </c>
      <c r="E82" t="s">
        <v>11</v>
      </c>
      <c r="F82">
        <v>14.322813999999999</v>
      </c>
      <c r="G82">
        <v>96</v>
      </c>
      <c r="H82" t="s">
        <v>13</v>
      </c>
      <c r="I82" t="s">
        <v>140</v>
      </c>
      <c r="J82" s="9">
        <v>2724474</v>
      </c>
      <c r="K82">
        <f>J82/D82</f>
        <v>6.842305516063435E-2</v>
      </c>
      <c r="L82">
        <v>2008</v>
      </c>
      <c r="M82" t="s">
        <v>25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</row>
    <row r="83" spans="1:30" ht="14.4" customHeight="1" x14ac:dyDescent="0.3">
      <c r="A83">
        <v>82</v>
      </c>
      <c r="B83">
        <v>0</v>
      </c>
      <c r="C83">
        <v>7496.2518740629603</v>
      </c>
      <c r="D83">
        <v>15000000</v>
      </c>
      <c r="E83" t="s">
        <v>11</v>
      </c>
      <c r="F83">
        <v>18.184055999999899</v>
      </c>
      <c r="G83">
        <v>147</v>
      </c>
      <c r="H83" t="s">
        <v>80</v>
      </c>
      <c r="I83" t="s">
        <v>141</v>
      </c>
      <c r="J83" s="9">
        <v>20117339</v>
      </c>
      <c r="K83">
        <f>J83/D83</f>
        <v>1.3411559333333334</v>
      </c>
      <c r="L83">
        <v>2001</v>
      </c>
      <c r="M83" t="s">
        <v>32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</row>
    <row r="84" spans="1:30" ht="14.4" customHeight="1" x14ac:dyDescent="0.3">
      <c r="A84">
        <v>83</v>
      </c>
      <c r="B84">
        <v>0</v>
      </c>
      <c r="C84">
        <v>5218.6878727634103</v>
      </c>
      <c r="D84">
        <v>10500000</v>
      </c>
      <c r="E84" t="s">
        <v>107</v>
      </c>
      <c r="F84">
        <v>11.003515</v>
      </c>
      <c r="G84">
        <v>90</v>
      </c>
      <c r="H84" t="s">
        <v>80</v>
      </c>
      <c r="I84" t="s">
        <v>145</v>
      </c>
      <c r="J84" s="9">
        <v>23000000</v>
      </c>
      <c r="K84">
        <f>J84/D84</f>
        <v>2.1904761904761907</v>
      </c>
      <c r="L84">
        <v>2012</v>
      </c>
      <c r="M84" t="s">
        <v>15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ht="14.4" customHeight="1" x14ac:dyDescent="0.3">
      <c r="A85">
        <v>84</v>
      </c>
      <c r="B85">
        <v>0</v>
      </c>
      <c r="C85">
        <v>3018.1086519114601</v>
      </c>
      <c r="D85">
        <v>6000000</v>
      </c>
      <c r="E85" t="s">
        <v>11</v>
      </c>
      <c r="F85">
        <v>5.5298080000000001</v>
      </c>
      <c r="G85">
        <v>120</v>
      </c>
      <c r="H85" t="s">
        <v>99</v>
      </c>
      <c r="I85" t="s">
        <v>146</v>
      </c>
      <c r="J85" s="9">
        <v>46616067</v>
      </c>
      <c r="K85">
        <f>J85/D85</f>
        <v>7.7693444999999999</v>
      </c>
      <c r="L85">
        <v>1988</v>
      </c>
      <c r="M85" t="s">
        <v>15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1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ht="14.4" customHeight="1" x14ac:dyDescent="0.3">
      <c r="A86">
        <v>85</v>
      </c>
      <c r="B86">
        <v>0</v>
      </c>
      <c r="C86">
        <v>3517.5879396984901</v>
      </c>
      <c r="D86">
        <v>7000000</v>
      </c>
      <c r="E86" t="s">
        <v>11</v>
      </c>
      <c r="F86">
        <v>7.9585020000000002</v>
      </c>
      <c r="G86">
        <v>91</v>
      </c>
      <c r="H86" t="s">
        <v>13</v>
      </c>
      <c r="I86" t="s">
        <v>147</v>
      </c>
      <c r="J86" s="9">
        <v>9229401</v>
      </c>
      <c r="K86">
        <f>J86/D86</f>
        <v>1.318485857142857</v>
      </c>
      <c r="L86">
        <v>1990</v>
      </c>
      <c r="M86" t="s">
        <v>15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ht="14.4" customHeight="1" x14ac:dyDescent="0.3">
      <c r="A87">
        <v>86</v>
      </c>
      <c r="B87">
        <v>0</v>
      </c>
      <c r="C87">
        <v>29985.007496251801</v>
      </c>
      <c r="D87">
        <v>60000000</v>
      </c>
      <c r="E87" t="s">
        <v>11</v>
      </c>
      <c r="F87">
        <v>11.93646</v>
      </c>
      <c r="G87">
        <v>135</v>
      </c>
      <c r="H87" t="s">
        <v>13</v>
      </c>
      <c r="I87" t="s">
        <v>148</v>
      </c>
      <c r="J87" s="9">
        <v>313542341</v>
      </c>
      <c r="K87">
        <f>J87/D87</f>
        <v>5.2257056833333335</v>
      </c>
      <c r="L87">
        <v>2001</v>
      </c>
      <c r="M87" t="s">
        <v>46</v>
      </c>
      <c r="N87">
        <v>1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</row>
    <row r="88" spans="1:30" x14ac:dyDescent="0.3">
      <c r="A88">
        <v>87</v>
      </c>
      <c r="B88">
        <v>0</v>
      </c>
      <c r="C88">
        <v>4329.2929745889296</v>
      </c>
      <c r="D88">
        <v>8688891</v>
      </c>
      <c r="E88" t="s">
        <v>22</v>
      </c>
      <c r="F88">
        <v>1.0665579999999999</v>
      </c>
      <c r="G88">
        <v>102</v>
      </c>
      <c r="H88" t="s">
        <v>23</v>
      </c>
      <c r="I88" t="s">
        <v>149</v>
      </c>
      <c r="J88" s="9">
        <v>14961069</v>
      </c>
      <c r="K88">
        <f>J88/D88</f>
        <v>1.7218617427701648</v>
      </c>
      <c r="L88">
        <v>2007</v>
      </c>
      <c r="M88" t="s">
        <v>49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</row>
    <row r="89" spans="1:30" x14ac:dyDescent="0.3">
      <c r="A89">
        <v>88</v>
      </c>
      <c r="B89">
        <v>0</v>
      </c>
      <c r="C89">
        <v>19948.862823061601</v>
      </c>
      <c r="D89">
        <v>40137112</v>
      </c>
      <c r="E89" t="s">
        <v>11</v>
      </c>
      <c r="F89">
        <v>2.4012889999999998</v>
      </c>
      <c r="G89">
        <v>121</v>
      </c>
      <c r="H89" t="s">
        <v>13</v>
      </c>
      <c r="I89" t="s">
        <v>150</v>
      </c>
      <c r="J89" s="9">
        <v>5310554</v>
      </c>
      <c r="K89">
        <f>J89/D89</f>
        <v>0.13231031669642798</v>
      </c>
      <c r="L89">
        <v>2012</v>
      </c>
      <c r="M89" t="s">
        <v>15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3">
      <c r="A90">
        <v>89</v>
      </c>
      <c r="B90">
        <v>1</v>
      </c>
      <c r="C90">
        <v>82.753723932472695</v>
      </c>
      <c r="D90">
        <v>166666</v>
      </c>
      <c r="E90" t="s">
        <v>151</v>
      </c>
      <c r="F90">
        <v>1.5903830000000001</v>
      </c>
      <c r="G90">
        <v>117</v>
      </c>
      <c r="H90" t="s">
        <v>152</v>
      </c>
      <c r="I90" t="s">
        <v>153</v>
      </c>
      <c r="J90" s="9">
        <v>149521495</v>
      </c>
      <c r="K90">
        <f>J90/D90</f>
        <v>897.13255853023406</v>
      </c>
      <c r="L90">
        <v>2014</v>
      </c>
      <c r="M90" t="s">
        <v>25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</row>
    <row r="91" spans="1:30" ht="14.4" customHeight="1" x14ac:dyDescent="0.3">
      <c r="A91">
        <v>90</v>
      </c>
      <c r="B91">
        <v>0</v>
      </c>
      <c r="C91">
        <v>5414.8037754595098</v>
      </c>
      <c r="D91">
        <v>10900000</v>
      </c>
      <c r="E91" t="s">
        <v>11</v>
      </c>
      <c r="F91">
        <v>13.454169</v>
      </c>
      <c r="G91">
        <v>105</v>
      </c>
      <c r="H91" t="s">
        <v>13</v>
      </c>
      <c r="I91" t="s">
        <v>154</v>
      </c>
      <c r="J91" s="9">
        <v>16505460</v>
      </c>
      <c r="K91">
        <f>J91/D91</f>
        <v>1.514262385321101</v>
      </c>
      <c r="L91">
        <v>2013</v>
      </c>
      <c r="M91" t="s">
        <v>34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3">
      <c r="A92">
        <v>91</v>
      </c>
      <c r="B92">
        <v>0</v>
      </c>
      <c r="C92">
        <v>15422.885572139299</v>
      </c>
      <c r="D92">
        <v>31000000</v>
      </c>
      <c r="E92" t="s">
        <v>11</v>
      </c>
      <c r="F92">
        <v>6.523155</v>
      </c>
      <c r="G92">
        <v>105</v>
      </c>
      <c r="H92" t="s">
        <v>13</v>
      </c>
      <c r="I92" t="s">
        <v>155</v>
      </c>
      <c r="J92" s="9">
        <v>15134293</v>
      </c>
      <c r="K92">
        <f>J92/D92</f>
        <v>0.488203</v>
      </c>
      <c r="L92">
        <v>2010</v>
      </c>
      <c r="M92" t="s">
        <v>25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</row>
    <row r="93" spans="1:30" x14ac:dyDescent="0.3">
      <c r="A93">
        <v>92</v>
      </c>
      <c r="B93">
        <v>0</v>
      </c>
      <c r="C93">
        <v>36090.225563909698</v>
      </c>
      <c r="D93">
        <v>72000000</v>
      </c>
      <c r="E93" t="s">
        <v>11</v>
      </c>
      <c r="F93">
        <v>20.755148999999999</v>
      </c>
      <c r="G93">
        <v>177</v>
      </c>
      <c r="H93" t="s">
        <v>156</v>
      </c>
      <c r="I93" t="s">
        <v>157</v>
      </c>
      <c r="J93" s="9">
        <v>210000000</v>
      </c>
      <c r="K93">
        <f>J93/D93</f>
        <v>2.9166666666666665</v>
      </c>
      <c r="L93">
        <v>1995</v>
      </c>
      <c r="M93" t="s">
        <v>32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</row>
    <row r="94" spans="1:30" x14ac:dyDescent="0.3">
      <c r="A94">
        <v>93</v>
      </c>
      <c r="B94">
        <v>0</v>
      </c>
      <c r="C94">
        <v>7003.5017508754299</v>
      </c>
      <c r="D94">
        <v>14000000</v>
      </c>
      <c r="E94" t="s">
        <v>11</v>
      </c>
      <c r="F94">
        <v>3.873796</v>
      </c>
      <c r="G94">
        <v>97</v>
      </c>
      <c r="H94" t="s">
        <v>13</v>
      </c>
      <c r="I94" t="s">
        <v>158</v>
      </c>
      <c r="J94" s="9">
        <v>18535191</v>
      </c>
      <c r="K94">
        <f>J94/D94</f>
        <v>1.3239422142857142</v>
      </c>
      <c r="L94">
        <v>1999</v>
      </c>
      <c r="M94" t="s">
        <v>25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1</v>
      </c>
      <c r="X94">
        <v>1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</row>
    <row r="95" spans="1:30" x14ac:dyDescent="0.3">
      <c r="A95">
        <v>94</v>
      </c>
      <c r="B95">
        <v>0</v>
      </c>
      <c r="C95">
        <v>7629.7049847405897</v>
      </c>
      <c r="D95">
        <v>15000000</v>
      </c>
      <c r="E95" t="s">
        <v>11</v>
      </c>
      <c r="F95">
        <v>3.210693</v>
      </c>
      <c r="G95">
        <v>189</v>
      </c>
      <c r="H95" t="s">
        <v>13</v>
      </c>
      <c r="I95" t="s">
        <v>159</v>
      </c>
      <c r="J95" s="9">
        <v>34562222</v>
      </c>
      <c r="K95">
        <f>J95/D95</f>
        <v>2.3041481333333333</v>
      </c>
      <c r="L95">
        <v>1966</v>
      </c>
      <c r="M95" t="s">
        <v>53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1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</row>
    <row r="96" spans="1:30" x14ac:dyDescent="0.3">
      <c r="A96">
        <v>95</v>
      </c>
      <c r="B96">
        <v>0</v>
      </c>
      <c r="C96">
        <v>37481.259370314801</v>
      </c>
      <c r="D96">
        <v>75000000</v>
      </c>
      <c r="E96" t="s">
        <v>11</v>
      </c>
      <c r="F96">
        <v>13.136791000000001</v>
      </c>
      <c r="G96">
        <v>123</v>
      </c>
      <c r="H96" t="s">
        <v>13</v>
      </c>
      <c r="I96" t="s">
        <v>160</v>
      </c>
      <c r="J96" s="9">
        <v>67631903</v>
      </c>
      <c r="K96">
        <f>J96/D96</f>
        <v>0.90175870666666669</v>
      </c>
      <c r="L96">
        <v>2001</v>
      </c>
      <c r="M96" t="s">
        <v>15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0</v>
      </c>
      <c r="X96">
        <v>1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3">
      <c r="A97">
        <v>96</v>
      </c>
      <c r="B97">
        <v>0</v>
      </c>
      <c r="C97">
        <v>17465.0698602794</v>
      </c>
      <c r="D97">
        <v>35000000</v>
      </c>
      <c r="E97" t="s">
        <v>11</v>
      </c>
      <c r="F97">
        <v>5.0937039999999998</v>
      </c>
      <c r="G97">
        <v>111</v>
      </c>
      <c r="H97" t="s">
        <v>13</v>
      </c>
      <c r="I97" t="s">
        <v>161</v>
      </c>
      <c r="J97" s="9">
        <v>22034832</v>
      </c>
      <c r="K97">
        <f>J97/D97</f>
        <v>0.62956662857142853</v>
      </c>
      <c r="L97">
        <v>2004</v>
      </c>
      <c r="M97" t="s">
        <v>15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1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3">
      <c r="A98">
        <v>97</v>
      </c>
      <c r="B98">
        <v>0</v>
      </c>
      <c r="C98">
        <v>49627.791563275401</v>
      </c>
      <c r="D98">
        <v>100000000</v>
      </c>
      <c r="E98" t="s">
        <v>11</v>
      </c>
      <c r="F98">
        <v>11.696923</v>
      </c>
      <c r="G98">
        <v>122</v>
      </c>
      <c r="H98" t="s">
        <v>13</v>
      </c>
      <c r="I98" t="s">
        <v>162</v>
      </c>
      <c r="J98" s="9">
        <v>93820758</v>
      </c>
      <c r="K98">
        <f>J98/D98</f>
        <v>0.93820758000000004</v>
      </c>
      <c r="L98">
        <v>2015</v>
      </c>
      <c r="M98" t="s">
        <v>15</v>
      </c>
      <c r="N98">
        <v>1</v>
      </c>
      <c r="O98">
        <v>0</v>
      </c>
      <c r="P98">
        <v>0</v>
      </c>
      <c r="Q98">
        <v>0</v>
      </c>
      <c r="R98">
        <v>1</v>
      </c>
      <c r="S98">
        <v>0</v>
      </c>
      <c r="T98">
        <v>1</v>
      </c>
      <c r="U98">
        <v>1</v>
      </c>
      <c r="V98">
        <v>0</v>
      </c>
      <c r="W98">
        <v>1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3">
      <c r="A99">
        <v>98</v>
      </c>
      <c r="B99">
        <v>0</v>
      </c>
      <c r="C99">
        <v>10060.3621730382</v>
      </c>
      <c r="D99">
        <v>20000000</v>
      </c>
      <c r="E99" t="s">
        <v>11</v>
      </c>
      <c r="F99">
        <v>4.6195930000000001</v>
      </c>
      <c r="G99">
        <v>106</v>
      </c>
      <c r="H99" t="s">
        <v>13</v>
      </c>
      <c r="I99" t="s">
        <v>163</v>
      </c>
      <c r="J99" s="9">
        <v>51684798</v>
      </c>
      <c r="K99">
        <f>J99/D99</f>
        <v>2.5842399</v>
      </c>
      <c r="L99">
        <v>1988</v>
      </c>
      <c r="M99" t="s">
        <v>15</v>
      </c>
      <c r="N99">
        <v>1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1</v>
      </c>
      <c r="X99">
        <v>1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3">
      <c r="A100">
        <v>99</v>
      </c>
      <c r="B100">
        <v>1</v>
      </c>
      <c r="C100">
        <v>46476.761619190402</v>
      </c>
      <c r="D100">
        <v>93000000</v>
      </c>
      <c r="E100" t="s">
        <v>11</v>
      </c>
      <c r="F100">
        <v>32.070725000000003</v>
      </c>
      <c r="G100">
        <v>178</v>
      </c>
      <c r="H100" t="s">
        <v>13</v>
      </c>
      <c r="I100" t="s">
        <v>164</v>
      </c>
      <c r="J100" s="9">
        <v>871368364</v>
      </c>
      <c r="K100">
        <f>J100/D100</f>
        <v>9.3695523010752684</v>
      </c>
      <c r="L100">
        <v>2001</v>
      </c>
      <c r="M100" t="s">
        <v>46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</row>
    <row r="101" spans="1:30" ht="14.4" customHeight="1" x14ac:dyDescent="0.3">
      <c r="A101">
        <v>100</v>
      </c>
      <c r="B101">
        <v>0</v>
      </c>
      <c r="C101">
        <v>12487.5124875124</v>
      </c>
      <c r="D101">
        <v>25000000</v>
      </c>
      <c r="E101" t="s">
        <v>11</v>
      </c>
      <c r="F101">
        <v>5.00725</v>
      </c>
      <c r="G101">
        <v>86</v>
      </c>
      <c r="H101" t="s">
        <v>13</v>
      </c>
      <c r="I101" t="s">
        <v>165</v>
      </c>
      <c r="J101" s="9">
        <v>41604473</v>
      </c>
      <c r="K101">
        <f>J101/D101</f>
        <v>1.6641789199999999</v>
      </c>
      <c r="L101">
        <v>2002</v>
      </c>
      <c r="M101" t="s">
        <v>15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ht="14.4" customHeight="1" x14ac:dyDescent="0.3">
      <c r="A102">
        <v>101</v>
      </c>
      <c r="B102">
        <v>0</v>
      </c>
      <c r="C102">
        <v>20668.2147483806</v>
      </c>
      <c r="D102">
        <v>41481107</v>
      </c>
      <c r="E102" t="s">
        <v>11</v>
      </c>
      <c r="F102">
        <v>11.356011000000001</v>
      </c>
      <c r="G102">
        <v>100</v>
      </c>
      <c r="H102" t="s">
        <v>13</v>
      </c>
      <c r="I102" t="s">
        <v>166</v>
      </c>
      <c r="J102" s="9">
        <v>253625427</v>
      </c>
      <c r="K102">
        <f>J102/D102</f>
        <v>6.1142395982826594</v>
      </c>
      <c r="L102">
        <v>2007</v>
      </c>
      <c r="M102" t="s">
        <v>15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ht="14.4" customHeight="1" x14ac:dyDescent="0.3">
      <c r="A103">
        <v>102</v>
      </c>
      <c r="B103">
        <v>0</v>
      </c>
      <c r="C103">
        <v>12389.1675865529</v>
      </c>
      <c r="D103">
        <v>24691611</v>
      </c>
      <c r="E103" t="s">
        <v>11</v>
      </c>
      <c r="F103">
        <v>4.3042239999999996</v>
      </c>
      <c r="G103">
        <v>107</v>
      </c>
      <c r="H103" t="s">
        <v>13</v>
      </c>
      <c r="I103" t="s">
        <v>167</v>
      </c>
      <c r="J103" s="9">
        <v>1796389</v>
      </c>
      <c r="K103">
        <f>J103/D103</f>
        <v>7.2753009109045169E-2</v>
      </c>
      <c r="L103">
        <v>1993</v>
      </c>
      <c r="M103" t="s">
        <v>15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3">
      <c r="A104">
        <v>103</v>
      </c>
      <c r="B104">
        <v>0</v>
      </c>
      <c r="C104">
        <v>6368.0285428142197</v>
      </c>
      <c r="D104">
        <v>12716953</v>
      </c>
      <c r="E104" t="s">
        <v>129</v>
      </c>
      <c r="F104">
        <v>6.1830210000000001</v>
      </c>
      <c r="G104">
        <v>113</v>
      </c>
      <c r="H104" t="s">
        <v>168</v>
      </c>
      <c r="I104" t="s">
        <v>169</v>
      </c>
      <c r="J104" s="9">
        <v>18814720</v>
      </c>
      <c r="K104">
        <f>J104/D104</f>
        <v>1.4794990592479189</v>
      </c>
      <c r="L104">
        <v>1997</v>
      </c>
      <c r="M104" t="s">
        <v>15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ht="14.4" customHeight="1" x14ac:dyDescent="0.3">
      <c r="A105">
        <v>104</v>
      </c>
      <c r="B105">
        <v>1</v>
      </c>
      <c r="C105">
        <v>44977.511244377798</v>
      </c>
      <c r="D105">
        <v>90000000</v>
      </c>
      <c r="E105" t="s">
        <v>11</v>
      </c>
      <c r="F105">
        <v>8.3459850000000007</v>
      </c>
      <c r="G105">
        <v>90</v>
      </c>
      <c r="H105" t="s">
        <v>170</v>
      </c>
      <c r="I105" t="s">
        <v>171</v>
      </c>
      <c r="J105" s="9">
        <v>347325802</v>
      </c>
      <c r="K105">
        <f>J105/D105</f>
        <v>3.8591755777777776</v>
      </c>
      <c r="L105">
        <v>2001</v>
      </c>
      <c r="M105" t="s">
        <v>15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3">
      <c r="A106">
        <v>105</v>
      </c>
      <c r="B106">
        <v>1</v>
      </c>
      <c r="C106">
        <v>75037.5187593796</v>
      </c>
      <c r="D106">
        <v>150000000</v>
      </c>
      <c r="E106" t="s">
        <v>11</v>
      </c>
      <c r="F106">
        <v>12.453452</v>
      </c>
      <c r="G106">
        <v>88</v>
      </c>
      <c r="H106" t="s">
        <v>13</v>
      </c>
      <c r="I106" t="s">
        <v>172</v>
      </c>
      <c r="J106" s="9">
        <v>448000000</v>
      </c>
      <c r="K106">
        <f>J106/D106</f>
        <v>2.9866666666666668</v>
      </c>
      <c r="L106">
        <v>1999</v>
      </c>
      <c r="M106" t="s">
        <v>15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3">
      <c r="A107">
        <v>106</v>
      </c>
      <c r="B107">
        <v>0</v>
      </c>
      <c r="C107">
        <v>753.76884422110504</v>
      </c>
      <c r="D107">
        <v>1500000</v>
      </c>
      <c r="E107" t="s">
        <v>11</v>
      </c>
      <c r="F107">
        <v>1.9612080000000001</v>
      </c>
      <c r="G107">
        <v>94</v>
      </c>
      <c r="H107" t="s">
        <v>13</v>
      </c>
      <c r="I107" t="s">
        <v>173</v>
      </c>
      <c r="J107" s="9">
        <v>5585154</v>
      </c>
      <c r="K107">
        <f>J107/D107</f>
        <v>3.723436</v>
      </c>
      <c r="L107">
        <v>1990</v>
      </c>
      <c r="M107" t="s">
        <v>15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ht="14.4" customHeight="1" x14ac:dyDescent="0.3">
      <c r="A108">
        <v>107</v>
      </c>
      <c r="B108">
        <v>0</v>
      </c>
      <c r="C108">
        <v>12500</v>
      </c>
      <c r="D108">
        <v>25000000</v>
      </c>
      <c r="E108" t="s">
        <v>11</v>
      </c>
      <c r="F108">
        <v>8.3691759999999995</v>
      </c>
      <c r="G108">
        <v>115</v>
      </c>
      <c r="H108" t="s">
        <v>174</v>
      </c>
      <c r="I108" t="s">
        <v>175</v>
      </c>
      <c r="J108" s="9">
        <v>91036760</v>
      </c>
      <c r="K108">
        <f>J108/D108</f>
        <v>3.6414704000000002</v>
      </c>
      <c r="L108">
        <v>2000</v>
      </c>
      <c r="M108" t="s">
        <v>53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</row>
    <row r="109" spans="1:30" ht="14.4" customHeight="1" x14ac:dyDescent="0.3">
      <c r="A109">
        <v>108</v>
      </c>
      <c r="B109">
        <v>0</v>
      </c>
      <c r="C109">
        <v>3733.2005973120899</v>
      </c>
      <c r="D109">
        <v>7500000</v>
      </c>
      <c r="E109" t="s">
        <v>11</v>
      </c>
      <c r="F109">
        <v>16.376657000000002</v>
      </c>
      <c r="G109">
        <v>95</v>
      </c>
      <c r="H109" t="s">
        <v>176</v>
      </c>
      <c r="I109" t="s">
        <v>177</v>
      </c>
      <c r="J109" s="9">
        <v>60722734</v>
      </c>
      <c r="K109">
        <f>J109/D109</f>
        <v>8.0963645333333325</v>
      </c>
      <c r="L109">
        <v>2009</v>
      </c>
      <c r="M109" t="s">
        <v>15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1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ht="14.4" customHeight="1" x14ac:dyDescent="0.3">
      <c r="A110">
        <v>109</v>
      </c>
      <c r="B110">
        <v>0</v>
      </c>
      <c r="C110">
        <v>19920.318725099602</v>
      </c>
      <c r="D110">
        <v>40000000</v>
      </c>
      <c r="E110" t="s">
        <v>102</v>
      </c>
      <c r="F110">
        <v>14.622492999999899</v>
      </c>
      <c r="G110">
        <v>125</v>
      </c>
      <c r="H110" t="s">
        <v>178</v>
      </c>
      <c r="I110" t="s">
        <v>179</v>
      </c>
      <c r="J110" s="9">
        <v>7400000</v>
      </c>
      <c r="K110">
        <f>J110/D110</f>
        <v>0.185</v>
      </c>
      <c r="L110">
        <v>2008</v>
      </c>
      <c r="M110" t="s">
        <v>25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</row>
    <row r="111" spans="1:30" ht="14.4" customHeight="1" x14ac:dyDescent="0.3">
      <c r="A111">
        <v>110</v>
      </c>
      <c r="B111">
        <v>0</v>
      </c>
      <c r="C111">
        <v>4785.7805864509601</v>
      </c>
      <c r="D111">
        <v>9466274</v>
      </c>
      <c r="E111" t="s">
        <v>11</v>
      </c>
      <c r="F111">
        <v>5.6959080000000002</v>
      </c>
      <c r="G111">
        <v>105</v>
      </c>
      <c r="H111" t="s">
        <v>13</v>
      </c>
      <c r="I111" t="s">
        <v>180</v>
      </c>
      <c r="J111" s="9">
        <v>15500000</v>
      </c>
      <c r="K111">
        <f>J111/D111</f>
        <v>1.6373918608314106</v>
      </c>
      <c r="L111">
        <v>1978</v>
      </c>
      <c r="M111" t="s">
        <v>15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ht="14.4" customHeight="1" x14ac:dyDescent="0.3">
      <c r="A112">
        <v>111</v>
      </c>
      <c r="B112">
        <v>0</v>
      </c>
      <c r="C112">
        <v>5000</v>
      </c>
      <c r="D112">
        <v>10000000</v>
      </c>
      <c r="E112" t="s">
        <v>11</v>
      </c>
      <c r="F112">
        <v>7.8869259999999999</v>
      </c>
      <c r="G112">
        <v>111</v>
      </c>
      <c r="H112" t="s">
        <v>13</v>
      </c>
      <c r="I112" t="s">
        <v>181</v>
      </c>
      <c r="J112" s="9">
        <v>12008642</v>
      </c>
      <c r="K112">
        <f>J112/D112</f>
        <v>1.2008642</v>
      </c>
      <c r="L112">
        <v>2000</v>
      </c>
      <c r="M112" t="s">
        <v>15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ht="14.4" customHeight="1" x14ac:dyDescent="0.3">
      <c r="A113">
        <v>112</v>
      </c>
      <c r="B113">
        <v>0</v>
      </c>
      <c r="C113">
        <v>8977.5561097256796</v>
      </c>
      <c r="D113">
        <v>18000000</v>
      </c>
      <c r="E113" t="s">
        <v>11</v>
      </c>
      <c r="F113">
        <v>9.9298089999999899</v>
      </c>
      <c r="G113">
        <v>100</v>
      </c>
      <c r="H113" t="s">
        <v>182</v>
      </c>
      <c r="I113" t="s">
        <v>183</v>
      </c>
      <c r="J113" s="9">
        <v>46201432</v>
      </c>
      <c r="K113">
        <f>J113/D113</f>
        <v>2.5667462222222222</v>
      </c>
      <c r="L113">
        <v>2005</v>
      </c>
      <c r="M113" t="s">
        <v>15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ht="14.4" customHeight="1" x14ac:dyDescent="0.3">
      <c r="A114">
        <v>113</v>
      </c>
      <c r="B114">
        <v>0</v>
      </c>
      <c r="C114">
        <v>1202.40480961923</v>
      </c>
      <c r="D114">
        <v>2400000</v>
      </c>
      <c r="E114" t="s">
        <v>11</v>
      </c>
      <c r="F114">
        <v>5.2306609999999996</v>
      </c>
      <c r="G114">
        <v>120</v>
      </c>
      <c r="H114" t="s">
        <v>13</v>
      </c>
      <c r="I114" t="s">
        <v>184</v>
      </c>
      <c r="J114" s="9">
        <v>5731103</v>
      </c>
      <c r="K114">
        <f>J114/D114</f>
        <v>2.3879595833333331</v>
      </c>
      <c r="L114">
        <v>1996</v>
      </c>
      <c r="M114" t="s">
        <v>32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</row>
    <row r="115" spans="1:30" ht="14.4" customHeight="1" x14ac:dyDescent="0.3">
      <c r="A115">
        <v>114</v>
      </c>
      <c r="B115">
        <v>0</v>
      </c>
      <c r="C115">
        <v>1987.08395429706</v>
      </c>
      <c r="D115">
        <v>4000000</v>
      </c>
      <c r="E115" t="s">
        <v>11</v>
      </c>
      <c r="F115">
        <v>10.130540999999999</v>
      </c>
      <c r="G115">
        <v>90</v>
      </c>
      <c r="H115" t="s">
        <v>13</v>
      </c>
      <c r="I115" t="s">
        <v>185</v>
      </c>
      <c r="J115" s="9">
        <v>9800000</v>
      </c>
      <c r="K115">
        <f>J115/D115</f>
        <v>2.4500000000000002</v>
      </c>
      <c r="L115">
        <v>2013</v>
      </c>
      <c r="M115" t="s">
        <v>32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</row>
    <row r="116" spans="1:30" ht="14.4" customHeight="1" x14ac:dyDescent="0.3">
      <c r="A116">
        <v>115</v>
      </c>
      <c r="B116">
        <v>0</v>
      </c>
      <c r="C116">
        <v>19197.9355</v>
      </c>
      <c r="D116">
        <v>38395871</v>
      </c>
      <c r="E116" t="s">
        <v>11</v>
      </c>
      <c r="F116">
        <v>1.0799749999999999</v>
      </c>
      <c r="G116">
        <v>97</v>
      </c>
      <c r="H116" t="s">
        <v>13</v>
      </c>
      <c r="I116" t="s">
        <v>186</v>
      </c>
      <c r="J116" s="9">
        <v>2452566</v>
      </c>
      <c r="K116">
        <f>J116/D116</f>
        <v>6.3875774559196741E-2</v>
      </c>
      <c r="L116">
        <v>2000</v>
      </c>
      <c r="M116" t="s">
        <v>49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</row>
    <row r="117" spans="1:30" x14ac:dyDescent="0.3">
      <c r="A117">
        <v>116</v>
      </c>
      <c r="B117">
        <v>0</v>
      </c>
      <c r="C117">
        <v>32338.308457711399</v>
      </c>
      <c r="D117">
        <v>65000000</v>
      </c>
      <c r="E117" t="s">
        <v>11</v>
      </c>
      <c r="F117">
        <v>11.739560000000001</v>
      </c>
      <c r="G117">
        <v>95</v>
      </c>
      <c r="H117" t="s">
        <v>99</v>
      </c>
      <c r="I117" t="s">
        <v>187</v>
      </c>
      <c r="J117" s="9">
        <v>211780824</v>
      </c>
      <c r="K117">
        <f>J117/D117</f>
        <v>3.2581665230769232</v>
      </c>
      <c r="L117">
        <v>2010</v>
      </c>
      <c r="M117" t="s">
        <v>25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</row>
    <row r="118" spans="1:30" x14ac:dyDescent="0.3">
      <c r="A118">
        <v>117</v>
      </c>
      <c r="B118">
        <v>0</v>
      </c>
      <c r="C118">
        <v>4982.5610363726901</v>
      </c>
      <c r="D118">
        <v>10000000</v>
      </c>
      <c r="E118" t="s">
        <v>11</v>
      </c>
      <c r="F118">
        <v>11.840494999999899</v>
      </c>
      <c r="G118">
        <v>100</v>
      </c>
      <c r="H118" t="s">
        <v>13</v>
      </c>
      <c r="I118" t="s">
        <v>188</v>
      </c>
      <c r="J118" s="9">
        <v>33000000</v>
      </c>
      <c r="K118">
        <f>J118/D118</f>
        <v>3.3</v>
      </c>
      <c r="L118">
        <v>2007</v>
      </c>
      <c r="M118" t="s">
        <v>25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</row>
    <row r="119" spans="1:30" ht="14.4" customHeight="1" x14ac:dyDescent="0.3">
      <c r="A119">
        <v>118</v>
      </c>
      <c r="B119">
        <v>0</v>
      </c>
      <c r="C119">
        <v>997.00897308075696</v>
      </c>
      <c r="D119">
        <v>2000000</v>
      </c>
      <c r="E119" t="s">
        <v>11</v>
      </c>
      <c r="F119">
        <v>1.372493</v>
      </c>
      <c r="G119">
        <v>90</v>
      </c>
      <c r="H119" t="s">
        <v>13</v>
      </c>
      <c r="I119" t="s">
        <v>189</v>
      </c>
      <c r="J119" s="9">
        <v>300000</v>
      </c>
      <c r="K119">
        <f>J119/D119</f>
        <v>0.15</v>
      </c>
      <c r="L119">
        <v>2006</v>
      </c>
      <c r="M119" t="s">
        <v>25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</row>
    <row r="120" spans="1:30" ht="14.4" customHeight="1" x14ac:dyDescent="0.3">
      <c r="A120">
        <v>119</v>
      </c>
      <c r="B120">
        <v>0</v>
      </c>
      <c r="C120">
        <v>4513.5406218655899</v>
      </c>
      <c r="D120">
        <v>9000000</v>
      </c>
      <c r="E120" t="s">
        <v>11</v>
      </c>
      <c r="F120">
        <v>8.8882779999999997</v>
      </c>
      <c r="G120">
        <v>79</v>
      </c>
      <c r="H120" t="s">
        <v>13</v>
      </c>
      <c r="I120" t="s">
        <v>190</v>
      </c>
      <c r="J120" s="9">
        <v>4350774</v>
      </c>
      <c r="K120">
        <f>J120/D120</f>
        <v>0.48341933333333331</v>
      </c>
      <c r="L120">
        <v>1994</v>
      </c>
      <c r="M120" t="s">
        <v>15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3">
      <c r="A121">
        <v>120</v>
      </c>
      <c r="B121">
        <v>0</v>
      </c>
      <c r="C121">
        <v>19923.946268656699</v>
      </c>
      <c r="D121">
        <v>40047132</v>
      </c>
      <c r="E121" t="s">
        <v>11</v>
      </c>
      <c r="F121">
        <v>10.245682</v>
      </c>
      <c r="G121">
        <v>93</v>
      </c>
      <c r="H121" t="s">
        <v>13</v>
      </c>
      <c r="I121" t="s">
        <v>191</v>
      </c>
      <c r="J121" s="9">
        <v>3065860</v>
      </c>
      <c r="K121">
        <f>J121/D121</f>
        <v>7.6556293719110768E-2</v>
      </c>
      <c r="L121">
        <v>2010</v>
      </c>
      <c r="M121" t="s">
        <v>15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ht="14.4" customHeight="1" x14ac:dyDescent="0.3">
      <c r="A122">
        <v>121</v>
      </c>
      <c r="B122">
        <v>1</v>
      </c>
      <c r="C122">
        <v>54917.623564652997</v>
      </c>
      <c r="D122">
        <v>110000000</v>
      </c>
      <c r="E122" t="s">
        <v>11</v>
      </c>
      <c r="F122">
        <v>0.91309599999999902</v>
      </c>
      <c r="G122">
        <v>133</v>
      </c>
      <c r="H122" t="s">
        <v>192</v>
      </c>
      <c r="I122" t="s">
        <v>193</v>
      </c>
      <c r="J122" s="9">
        <v>407711549</v>
      </c>
      <c r="K122">
        <f>J122/D122</f>
        <v>3.7064686272727272</v>
      </c>
      <c r="L122">
        <v>2003</v>
      </c>
      <c r="M122" t="s">
        <v>25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</row>
    <row r="123" spans="1:30" ht="14.4" customHeight="1" x14ac:dyDescent="0.3">
      <c r="A123">
        <v>122</v>
      </c>
      <c r="B123">
        <v>0</v>
      </c>
      <c r="C123">
        <v>7276.4227642276401</v>
      </c>
      <c r="D123">
        <v>14320000</v>
      </c>
      <c r="E123" t="s">
        <v>11</v>
      </c>
      <c r="F123">
        <v>0.58539699999999995</v>
      </c>
      <c r="G123">
        <v>176</v>
      </c>
      <c r="H123" t="s">
        <v>13</v>
      </c>
      <c r="I123" t="s">
        <v>194</v>
      </c>
      <c r="J123" s="9">
        <v>14000000</v>
      </c>
      <c r="K123">
        <f>J123/D123</f>
        <v>0.97765363128491622</v>
      </c>
      <c r="L123">
        <v>1968</v>
      </c>
      <c r="M123" t="s">
        <v>25</v>
      </c>
      <c r="N123">
        <v>1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</row>
    <row r="124" spans="1:30" ht="14.4" customHeight="1" x14ac:dyDescent="0.3">
      <c r="A124">
        <v>123</v>
      </c>
      <c r="B124">
        <v>0</v>
      </c>
      <c r="C124">
        <v>20201.847728407301</v>
      </c>
      <c r="D124">
        <v>40464301</v>
      </c>
      <c r="E124" t="s">
        <v>11</v>
      </c>
      <c r="F124">
        <v>7.0085119999999996</v>
      </c>
      <c r="G124">
        <v>101</v>
      </c>
      <c r="H124" t="s">
        <v>13</v>
      </c>
      <c r="I124" t="s">
        <v>195</v>
      </c>
      <c r="J124" s="9">
        <v>31466789</v>
      </c>
      <c r="K124">
        <f>J124/D124</f>
        <v>0.77764321197590935</v>
      </c>
      <c r="L124">
        <v>2003</v>
      </c>
      <c r="M124" t="s">
        <v>34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ht="14.4" customHeight="1" x14ac:dyDescent="0.3">
      <c r="A125">
        <v>124</v>
      </c>
      <c r="B125">
        <v>0</v>
      </c>
      <c r="C125">
        <v>1736.1111111111099</v>
      </c>
      <c r="D125">
        <v>3500000</v>
      </c>
      <c r="E125" t="s">
        <v>11</v>
      </c>
      <c r="F125">
        <v>5.3538259999999998</v>
      </c>
      <c r="G125">
        <v>108</v>
      </c>
      <c r="H125" t="s">
        <v>13</v>
      </c>
      <c r="I125" t="s">
        <v>196</v>
      </c>
      <c r="J125" s="9">
        <v>615816</v>
      </c>
      <c r="K125">
        <f>J125/D125</f>
        <v>0.17594742857142856</v>
      </c>
      <c r="L125">
        <v>2016</v>
      </c>
      <c r="M125" t="s">
        <v>15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1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ht="14.4" customHeight="1" x14ac:dyDescent="0.3">
      <c r="A126">
        <v>125</v>
      </c>
      <c r="B126">
        <v>0</v>
      </c>
      <c r="C126">
        <v>2033.5536349771201</v>
      </c>
      <c r="D126">
        <v>4000000</v>
      </c>
      <c r="E126" t="s">
        <v>11</v>
      </c>
      <c r="F126">
        <v>6.2166370000000004</v>
      </c>
      <c r="G126">
        <v>108</v>
      </c>
      <c r="H126" t="s">
        <v>13</v>
      </c>
      <c r="I126" t="s">
        <v>197</v>
      </c>
      <c r="J126" s="9">
        <v>11000000</v>
      </c>
      <c r="K126">
        <f>J126/D126</f>
        <v>2.75</v>
      </c>
      <c r="L126">
        <v>1967</v>
      </c>
      <c r="M126" t="s">
        <v>25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</row>
    <row r="127" spans="1:30" x14ac:dyDescent="0.3">
      <c r="A127">
        <v>126</v>
      </c>
      <c r="B127">
        <v>1</v>
      </c>
      <c r="C127">
        <v>8014.57645875251</v>
      </c>
      <c r="D127">
        <v>15932978</v>
      </c>
      <c r="E127" t="s">
        <v>11</v>
      </c>
      <c r="F127">
        <v>10.278957</v>
      </c>
      <c r="G127">
        <v>90</v>
      </c>
      <c r="H127" t="s">
        <v>13</v>
      </c>
      <c r="I127" t="s">
        <v>198</v>
      </c>
      <c r="J127" s="9">
        <v>19510371</v>
      </c>
      <c r="K127">
        <f>J127/D127</f>
        <v>1.2245275804686355</v>
      </c>
      <c r="L127">
        <v>1988</v>
      </c>
      <c r="M127" t="s">
        <v>25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</row>
    <row r="128" spans="1:30" ht="14.4" customHeight="1" x14ac:dyDescent="0.3">
      <c r="A128">
        <v>127</v>
      </c>
      <c r="B128">
        <v>0</v>
      </c>
      <c r="C128">
        <v>19473.422752111201</v>
      </c>
      <c r="D128">
        <v>39200000</v>
      </c>
      <c r="E128" t="s">
        <v>22</v>
      </c>
      <c r="F128">
        <v>14.131905999999899</v>
      </c>
      <c r="G128">
        <v>126</v>
      </c>
      <c r="H128" t="s">
        <v>199</v>
      </c>
      <c r="I128" t="s">
        <v>200</v>
      </c>
      <c r="J128" s="9">
        <v>86758912</v>
      </c>
      <c r="K128">
        <f>J128/D128</f>
        <v>2.2132375510204083</v>
      </c>
      <c r="L128">
        <v>2013</v>
      </c>
      <c r="M128" t="s">
        <v>25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</row>
    <row r="129" spans="1:30" ht="14.4" customHeight="1" x14ac:dyDescent="0.3">
      <c r="A129">
        <v>128</v>
      </c>
      <c r="B129">
        <v>1</v>
      </c>
      <c r="C129">
        <v>10883.1199799196</v>
      </c>
      <c r="D129">
        <v>21679175</v>
      </c>
      <c r="E129" t="s">
        <v>11</v>
      </c>
      <c r="F129">
        <v>9.3227169999999902</v>
      </c>
      <c r="G129">
        <v>87</v>
      </c>
      <c r="H129" t="s">
        <v>13</v>
      </c>
      <c r="I129" t="s">
        <v>201</v>
      </c>
      <c r="J129" s="9">
        <v>147214049</v>
      </c>
      <c r="K129">
        <f>J129/D129</f>
        <v>6.7905743184415455</v>
      </c>
      <c r="L129">
        <v>1992</v>
      </c>
      <c r="M129" t="s">
        <v>15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ht="14.4" customHeight="1" x14ac:dyDescent="0.3">
      <c r="A130">
        <v>129</v>
      </c>
      <c r="B130">
        <v>0</v>
      </c>
      <c r="C130">
        <v>1985.1116625310101</v>
      </c>
      <c r="D130">
        <v>4000000</v>
      </c>
      <c r="E130" t="s">
        <v>11</v>
      </c>
      <c r="F130">
        <v>10.200398</v>
      </c>
      <c r="G130">
        <v>91</v>
      </c>
      <c r="H130" t="s">
        <v>13</v>
      </c>
      <c r="I130" t="s">
        <v>202</v>
      </c>
      <c r="J130" s="9">
        <v>52425855</v>
      </c>
      <c r="K130">
        <f>J130/D130</f>
        <v>13.10646375</v>
      </c>
      <c r="L130">
        <v>2015</v>
      </c>
      <c r="M130" t="s">
        <v>15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ht="14.4" customHeight="1" x14ac:dyDescent="0.3">
      <c r="A131">
        <v>130</v>
      </c>
      <c r="B131">
        <v>0</v>
      </c>
      <c r="C131">
        <v>6613.1048915784104</v>
      </c>
      <c r="D131">
        <v>13113787</v>
      </c>
      <c r="E131" t="s">
        <v>11</v>
      </c>
      <c r="F131">
        <v>2.6204559999999999</v>
      </c>
      <c r="G131">
        <v>90</v>
      </c>
      <c r="H131" t="s">
        <v>13</v>
      </c>
      <c r="I131" t="s">
        <v>203</v>
      </c>
      <c r="J131" s="9">
        <v>5091888</v>
      </c>
      <c r="K131">
        <f>J131/D131</f>
        <v>0.38828509262808675</v>
      </c>
      <c r="L131">
        <v>1983</v>
      </c>
      <c r="M131" t="s">
        <v>46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</row>
    <row r="132" spans="1:30" x14ac:dyDescent="0.3">
      <c r="A132">
        <v>131</v>
      </c>
      <c r="B132">
        <v>1</v>
      </c>
      <c r="C132">
        <v>9990.0099900099904</v>
      </c>
      <c r="D132">
        <v>20000000</v>
      </c>
      <c r="E132" t="s">
        <v>11</v>
      </c>
      <c r="F132">
        <v>8.7597740000000002</v>
      </c>
      <c r="G132">
        <v>72</v>
      </c>
      <c r="H132" t="s">
        <v>13</v>
      </c>
      <c r="I132" t="s">
        <v>204</v>
      </c>
      <c r="J132" s="9">
        <v>109862682</v>
      </c>
      <c r="K132">
        <f>J132/D132</f>
        <v>5.4931340999999998</v>
      </c>
      <c r="L132">
        <v>2002</v>
      </c>
      <c r="M132" t="s">
        <v>25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</row>
    <row r="133" spans="1:30" ht="14.4" customHeight="1" x14ac:dyDescent="0.3">
      <c r="A133">
        <v>132</v>
      </c>
      <c r="B133">
        <v>1</v>
      </c>
      <c r="C133">
        <v>1745.6359102244301</v>
      </c>
      <c r="D133">
        <v>3500000</v>
      </c>
      <c r="E133" t="s">
        <v>142</v>
      </c>
      <c r="F133">
        <v>0.768181</v>
      </c>
      <c r="G133">
        <v>126</v>
      </c>
      <c r="H133" t="s">
        <v>143</v>
      </c>
      <c r="I133" t="s">
        <v>205</v>
      </c>
      <c r="J133" s="9">
        <v>8262833</v>
      </c>
      <c r="K133">
        <f>J133/D133</f>
        <v>2.3608094285714287</v>
      </c>
      <c r="L133">
        <v>2005</v>
      </c>
      <c r="M133" t="s">
        <v>49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</row>
    <row r="134" spans="1:30" ht="14.4" customHeight="1" x14ac:dyDescent="0.3">
      <c r="A134">
        <v>133</v>
      </c>
      <c r="B134">
        <v>0</v>
      </c>
      <c r="C134">
        <v>31800</v>
      </c>
      <c r="D134">
        <v>63600000</v>
      </c>
      <c r="E134" t="s">
        <v>11</v>
      </c>
      <c r="F134">
        <v>6.0477569999999998</v>
      </c>
      <c r="G134">
        <v>102</v>
      </c>
      <c r="H134" t="s">
        <v>13</v>
      </c>
      <c r="I134" t="s">
        <v>206</v>
      </c>
      <c r="J134" s="9">
        <v>19412993</v>
      </c>
      <c r="K134">
        <f>J134/D134</f>
        <v>0.3052357389937107</v>
      </c>
      <c r="L134">
        <v>2000</v>
      </c>
      <c r="M134" t="s">
        <v>15</v>
      </c>
      <c r="N134">
        <v>1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1</v>
      </c>
      <c r="U134">
        <v>1</v>
      </c>
      <c r="V134">
        <v>0</v>
      </c>
      <c r="W134">
        <v>1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ht="14.4" customHeight="1" x14ac:dyDescent="0.3">
      <c r="A135">
        <v>134</v>
      </c>
      <c r="B135">
        <v>0</v>
      </c>
      <c r="C135">
        <v>16040.100250626499</v>
      </c>
      <c r="D135">
        <v>32000000</v>
      </c>
      <c r="E135" t="s">
        <v>11</v>
      </c>
      <c r="F135">
        <v>7.5470100000000002</v>
      </c>
      <c r="G135">
        <v>107</v>
      </c>
      <c r="H135" t="s">
        <v>13</v>
      </c>
      <c r="I135" t="s">
        <v>207</v>
      </c>
      <c r="J135" s="9">
        <v>18552460</v>
      </c>
      <c r="K135">
        <f>J135/D135</f>
        <v>0.579764375</v>
      </c>
      <c r="L135">
        <v>1995</v>
      </c>
      <c r="M135" t="s">
        <v>25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</row>
    <row r="136" spans="1:30" x14ac:dyDescent="0.3">
      <c r="A136">
        <v>135</v>
      </c>
      <c r="B136">
        <v>0</v>
      </c>
      <c r="C136">
        <v>8014.57645875251</v>
      </c>
      <c r="D136">
        <v>15932978</v>
      </c>
      <c r="E136" t="s">
        <v>11</v>
      </c>
      <c r="F136">
        <v>1.319188</v>
      </c>
      <c r="G136">
        <v>88</v>
      </c>
      <c r="H136" t="s">
        <v>13</v>
      </c>
      <c r="I136" t="s">
        <v>208</v>
      </c>
      <c r="J136" s="9">
        <v>12277096</v>
      </c>
      <c r="K136">
        <f>J136/D136</f>
        <v>0.77054622180486287</v>
      </c>
      <c r="L136">
        <v>1988</v>
      </c>
      <c r="M136" t="s">
        <v>15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3">
      <c r="A137">
        <v>136</v>
      </c>
      <c r="B137">
        <v>0</v>
      </c>
      <c r="C137">
        <v>62.158130283440997</v>
      </c>
      <c r="D137">
        <v>125000</v>
      </c>
      <c r="E137" t="s">
        <v>11</v>
      </c>
      <c r="F137">
        <v>10.850569</v>
      </c>
      <c r="G137">
        <v>90</v>
      </c>
      <c r="H137" t="s">
        <v>13</v>
      </c>
      <c r="I137" t="s">
        <v>209</v>
      </c>
      <c r="J137" s="9">
        <v>3200000</v>
      </c>
      <c r="K137">
        <f>J137/D137</f>
        <v>25.6</v>
      </c>
      <c r="L137">
        <v>2011</v>
      </c>
      <c r="M137" t="s">
        <v>34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ht="14.4" customHeight="1" x14ac:dyDescent="0.3">
      <c r="A138">
        <v>137</v>
      </c>
      <c r="B138">
        <v>0</v>
      </c>
      <c r="C138">
        <v>4504.5045045044999</v>
      </c>
      <c r="D138">
        <v>9000000</v>
      </c>
      <c r="E138" t="s">
        <v>11</v>
      </c>
      <c r="F138">
        <v>5.9970540000000003</v>
      </c>
      <c r="G138">
        <v>93</v>
      </c>
      <c r="H138" t="s">
        <v>210</v>
      </c>
      <c r="I138" t="s">
        <v>211</v>
      </c>
      <c r="J138" s="9">
        <v>17096053</v>
      </c>
      <c r="K138">
        <f>J138/D138</f>
        <v>1.8995614444444444</v>
      </c>
      <c r="L138">
        <v>1998</v>
      </c>
      <c r="M138" t="s">
        <v>25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</row>
    <row r="139" spans="1:30" ht="14.4" customHeight="1" x14ac:dyDescent="0.3">
      <c r="A139">
        <v>138</v>
      </c>
      <c r="B139">
        <v>0</v>
      </c>
      <c r="C139">
        <v>19930.244145490698</v>
      </c>
      <c r="D139">
        <v>40000000</v>
      </c>
      <c r="E139" t="s">
        <v>11</v>
      </c>
      <c r="F139">
        <v>9.8258410000000005</v>
      </c>
      <c r="G139">
        <v>99</v>
      </c>
      <c r="H139" t="s">
        <v>80</v>
      </c>
      <c r="I139" t="s">
        <v>212</v>
      </c>
      <c r="J139" s="9">
        <v>62771059</v>
      </c>
      <c r="K139">
        <f>J139/D139</f>
        <v>1.5692764749999999</v>
      </c>
      <c r="L139">
        <v>2007</v>
      </c>
      <c r="M139" t="s">
        <v>25</v>
      </c>
      <c r="N139">
        <v>1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</row>
    <row r="140" spans="1:30" ht="14.4" customHeight="1" x14ac:dyDescent="0.3">
      <c r="A140">
        <v>139</v>
      </c>
      <c r="B140">
        <v>1</v>
      </c>
      <c r="C140">
        <v>6349.5166498486296</v>
      </c>
      <c r="D140">
        <v>12584742</v>
      </c>
      <c r="E140" t="s">
        <v>11</v>
      </c>
      <c r="F140">
        <v>8.8027149999999992</v>
      </c>
      <c r="G140">
        <v>87</v>
      </c>
      <c r="H140" t="s">
        <v>13</v>
      </c>
      <c r="I140" t="s">
        <v>213</v>
      </c>
      <c r="J140" s="9">
        <v>1723872</v>
      </c>
      <c r="K140">
        <f>J140/D140</f>
        <v>0.13698111570344471</v>
      </c>
      <c r="L140">
        <v>1982</v>
      </c>
      <c r="M140" t="s">
        <v>34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ht="14.4" customHeight="1" x14ac:dyDescent="0.3">
      <c r="A141">
        <v>140</v>
      </c>
      <c r="B141">
        <v>0</v>
      </c>
      <c r="C141">
        <v>9476.3092269326607</v>
      </c>
      <c r="D141">
        <v>19000000</v>
      </c>
      <c r="E141" t="s">
        <v>11</v>
      </c>
      <c r="F141">
        <v>10.966014999999899</v>
      </c>
      <c r="G141">
        <v>122</v>
      </c>
      <c r="H141" t="s">
        <v>13</v>
      </c>
      <c r="I141" t="s">
        <v>214</v>
      </c>
      <c r="J141" s="9">
        <v>144216468</v>
      </c>
      <c r="K141">
        <f>J141/D141</f>
        <v>7.5903404210526313</v>
      </c>
      <c r="L141">
        <v>2005</v>
      </c>
      <c r="M141" t="s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ht="14.4" customHeight="1" x14ac:dyDescent="0.3">
      <c r="A142">
        <v>141</v>
      </c>
      <c r="B142">
        <v>1</v>
      </c>
      <c r="C142">
        <v>2531.6455696202502</v>
      </c>
      <c r="D142">
        <v>5000000</v>
      </c>
      <c r="E142" t="s">
        <v>11</v>
      </c>
      <c r="F142">
        <v>6.5011769999999904</v>
      </c>
      <c r="G142">
        <v>113</v>
      </c>
      <c r="H142" t="s">
        <v>13</v>
      </c>
      <c r="I142" t="s">
        <v>215</v>
      </c>
      <c r="J142" s="9">
        <v>41833347</v>
      </c>
      <c r="K142">
        <f>J142/D142</f>
        <v>8.3666693999999993</v>
      </c>
      <c r="L142">
        <v>1975</v>
      </c>
      <c r="M142" t="s">
        <v>32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</row>
    <row r="143" spans="1:30" x14ac:dyDescent="0.3">
      <c r="A143">
        <v>142</v>
      </c>
      <c r="B143">
        <v>1</v>
      </c>
      <c r="C143">
        <v>1009.59111559818</v>
      </c>
      <c r="D143">
        <v>2000000</v>
      </c>
      <c r="E143" t="s">
        <v>11</v>
      </c>
      <c r="F143">
        <v>11.189831</v>
      </c>
      <c r="G143">
        <v>95</v>
      </c>
      <c r="H143" t="s">
        <v>13</v>
      </c>
      <c r="I143" t="s">
        <v>216</v>
      </c>
      <c r="J143" s="9">
        <v>24600832</v>
      </c>
      <c r="K143">
        <f>J143/D143</f>
        <v>12.300416</v>
      </c>
      <c r="L143">
        <v>1981</v>
      </c>
      <c r="M143" t="s">
        <v>25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</row>
    <row r="144" spans="1:30" ht="14.4" customHeight="1" x14ac:dyDescent="0.3">
      <c r="A144">
        <v>143</v>
      </c>
      <c r="B144">
        <v>1</v>
      </c>
      <c r="C144">
        <v>6938.5400503778301</v>
      </c>
      <c r="D144">
        <v>13773002</v>
      </c>
      <c r="E144" t="s">
        <v>11</v>
      </c>
      <c r="F144">
        <v>9.021668</v>
      </c>
      <c r="G144">
        <v>87</v>
      </c>
      <c r="H144" t="s">
        <v>13</v>
      </c>
      <c r="I144" t="s">
        <v>217</v>
      </c>
      <c r="J144" s="9">
        <v>55600000</v>
      </c>
      <c r="K144">
        <f>J144/D144</f>
        <v>4.0368831718749476</v>
      </c>
      <c r="L144">
        <v>1985</v>
      </c>
      <c r="M144" t="s">
        <v>25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</row>
    <row r="145" spans="1:30" ht="14.4" customHeight="1" x14ac:dyDescent="0.3">
      <c r="A145">
        <v>144</v>
      </c>
      <c r="B145">
        <v>0</v>
      </c>
      <c r="C145">
        <v>7447.24308002013</v>
      </c>
      <c r="D145">
        <v>14797672</v>
      </c>
      <c r="E145" t="s">
        <v>11</v>
      </c>
      <c r="F145">
        <v>5.5248660000000003</v>
      </c>
      <c r="G145">
        <v>102</v>
      </c>
      <c r="H145" t="s">
        <v>13</v>
      </c>
      <c r="I145" t="s">
        <v>218</v>
      </c>
      <c r="J145" s="9">
        <v>2585639</v>
      </c>
      <c r="K145">
        <f>J145/D145</f>
        <v>0.17473282283861949</v>
      </c>
      <c r="L145">
        <v>1987</v>
      </c>
      <c r="M145" t="s">
        <v>34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ht="14.4" customHeight="1" x14ac:dyDescent="0.3">
      <c r="A146">
        <v>145</v>
      </c>
      <c r="B146">
        <v>1</v>
      </c>
      <c r="C146">
        <v>1780.2644964394699</v>
      </c>
      <c r="D146">
        <v>3500000</v>
      </c>
      <c r="E146" t="s">
        <v>11</v>
      </c>
      <c r="F146">
        <v>8.55931</v>
      </c>
      <c r="G146">
        <v>121</v>
      </c>
      <c r="H146" t="s">
        <v>13</v>
      </c>
      <c r="I146" t="s">
        <v>219</v>
      </c>
      <c r="J146" s="9">
        <v>12000000</v>
      </c>
      <c r="K146">
        <f>J146/D146</f>
        <v>3.4285714285714284</v>
      </c>
      <c r="L146">
        <v>1966</v>
      </c>
      <c r="M146" t="s">
        <v>32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1</v>
      </c>
      <c r="U146">
        <v>1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</row>
    <row r="147" spans="1:30" ht="14.4" customHeight="1" x14ac:dyDescent="0.3">
      <c r="A147">
        <v>146</v>
      </c>
      <c r="B147">
        <v>1</v>
      </c>
      <c r="C147">
        <v>5524.8618784530299</v>
      </c>
      <c r="D147">
        <v>11000000</v>
      </c>
      <c r="E147" t="s">
        <v>11</v>
      </c>
      <c r="F147">
        <v>8.9293929999999992</v>
      </c>
      <c r="G147">
        <v>98</v>
      </c>
      <c r="H147" t="s">
        <v>13</v>
      </c>
      <c r="I147" t="s">
        <v>220</v>
      </c>
      <c r="J147" s="9">
        <v>2807854</v>
      </c>
      <c r="K147">
        <f>J147/D147</f>
        <v>0.25525945454545457</v>
      </c>
      <c r="L147">
        <v>1991</v>
      </c>
      <c r="M147" t="s">
        <v>15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ht="14.4" customHeight="1" x14ac:dyDescent="0.3">
      <c r="A148">
        <v>147</v>
      </c>
      <c r="B148">
        <v>1</v>
      </c>
      <c r="C148">
        <v>6200.0939830929801</v>
      </c>
      <c r="D148">
        <v>12468389</v>
      </c>
      <c r="E148" t="s">
        <v>11</v>
      </c>
      <c r="F148">
        <v>6.1160930000000002</v>
      </c>
      <c r="G148">
        <v>97</v>
      </c>
      <c r="H148" t="s">
        <v>13</v>
      </c>
      <c r="I148" t="s">
        <v>221</v>
      </c>
      <c r="J148" s="9">
        <v>29007412</v>
      </c>
      <c r="K148">
        <f>J148/D148</f>
        <v>2.326476339485398</v>
      </c>
      <c r="L148">
        <v>2011</v>
      </c>
      <c r="M148" t="s">
        <v>15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ht="14.4" customHeight="1" x14ac:dyDescent="0.3">
      <c r="A149">
        <v>148</v>
      </c>
      <c r="B149">
        <v>1</v>
      </c>
      <c r="C149">
        <v>18990.504747626099</v>
      </c>
      <c r="D149">
        <v>38000000</v>
      </c>
      <c r="E149" t="s">
        <v>11</v>
      </c>
      <c r="F149">
        <v>1.4061809999999999</v>
      </c>
      <c r="G149">
        <v>106</v>
      </c>
      <c r="H149" t="s">
        <v>13</v>
      </c>
      <c r="I149" t="s">
        <v>222</v>
      </c>
      <c r="J149" s="9">
        <v>207283925</v>
      </c>
      <c r="K149">
        <f>J149/D149</f>
        <v>5.4548401315789476</v>
      </c>
      <c r="L149">
        <v>2001</v>
      </c>
      <c r="M149" t="s">
        <v>15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ht="14.4" customHeight="1" x14ac:dyDescent="0.3">
      <c r="A150">
        <v>149</v>
      </c>
      <c r="B150">
        <v>0</v>
      </c>
      <c r="C150">
        <v>45000</v>
      </c>
      <c r="D150">
        <v>90000000</v>
      </c>
      <c r="E150" t="s">
        <v>11</v>
      </c>
      <c r="F150">
        <v>5.4966239999999997</v>
      </c>
      <c r="G150">
        <v>91</v>
      </c>
      <c r="H150" t="s">
        <v>13</v>
      </c>
      <c r="I150" t="s">
        <v>223</v>
      </c>
      <c r="J150" s="9">
        <v>14828081</v>
      </c>
      <c r="K150">
        <f>J150/D150</f>
        <v>0.16475645555555554</v>
      </c>
      <c r="L150">
        <v>2000</v>
      </c>
      <c r="M150" t="s">
        <v>15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ht="14.4" customHeight="1" x14ac:dyDescent="0.3">
      <c r="A151">
        <v>150</v>
      </c>
      <c r="B151">
        <v>1</v>
      </c>
      <c r="C151">
        <v>7568.11301715438</v>
      </c>
      <c r="D151">
        <v>15000000</v>
      </c>
      <c r="E151" t="s">
        <v>11</v>
      </c>
      <c r="F151">
        <v>14.778884</v>
      </c>
      <c r="G151">
        <v>93</v>
      </c>
      <c r="H151" t="s">
        <v>13</v>
      </c>
      <c r="I151" t="s">
        <v>224</v>
      </c>
      <c r="J151" s="9">
        <v>125212904</v>
      </c>
      <c r="K151">
        <f>J151/D151</f>
        <v>8.3475269333333326</v>
      </c>
      <c r="L151">
        <v>1982</v>
      </c>
      <c r="M151" t="s">
        <v>15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ht="14.4" customHeight="1" x14ac:dyDescent="0.3">
      <c r="A152">
        <v>151</v>
      </c>
      <c r="B152">
        <v>1</v>
      </c>
      <c r="C152">
        <v>16088.486676721899</v>
      </c>
      <c r="D152">
        <v>32000000</v>
      </c>
      <c r="E152" t="s">
        <v>11</v>
      </c>
      <c r="F152">
        <v>11.137888</v>
      </c>
      <c r="G152">
        <v>133</v>
      </c>
      <c r="H152" t="s">
        <v>99</v>
      </c>
      <c r="I152" t="s">
        <v>225</v>
      </c>
      <c r="J152" s="9">
        <v>156167015</v>
      </c>
      <c r="K152">
        <f>J152/D152</f>
        <v>4.8802192187499998</v>
      </c>
      <c r="L152">
        <v>1989</v>
      </c>
      <c r="M152" t="s">
        <v>15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ht="14.4" customHeight="1" x14ac:dyDescent="0.3">
      <c r="A153">
        <v>152</v>
      </c>
      <c r="B153">
        <v>0</v>
      </c>
      <c r="C153">
        <v>14940.2390438247</v>
      </c>
      <c r="D153">
        <v>30000000</v>
      </c>
      <c r="E153" t="s">
        <v>11</v>
      </c>
      <c r="F153">
        <v>5.8440159999999999</v>
      </c>
      <c r="G153">
        <v>130</v>
      </c>
      <c r="H153" t="s">
        <v>13</v>
      </c>
      <c r="I153" t="s">
        <v>226</v>
      </c>
      <c r="J153" s="9">
        <v>31148328</v>
      </c>
      <c r="K153">
        <f>J153/D153</f>
        <v>1.0382776</v>
      </c>
      <c r="L153">
        <v>2008</v>
      </c>
      <c r="M153" t="s">
        <v>46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</row>
    <row r="154" spans="1:30" x14ac:dyDescent="0.3">
      <c r="A154">
        <v>153</v>
      </c>
      <c r="B154">
        <v>0</v>
      </c>
      <c r="C154">
        <v>19586.443056943001</v>
      </c>
      <c r="D154">
        <v>39212059</v>
      </c>
      <c r="E154" t="s">
        <v>11</v>
      </c>
      <c r="F154">
        <v>5.7259120000000001</v>
      </c>
      <c r="G154">
        <v>119</v>
      </c>
      <c r="H154" t="s">
        <v>13</v>
      </c>
      <c r="I154" t="s">
        <v>227</v>
      </c>
      <c r="J154" s="9">
        <v>20957001</v>
      </c>
      <c r="K154">
        <f>J154/D154</f>
        <v>0.53445295999376108</v>
      </c>
      <c r="L154">
        <v>2002</v>
      </c>
      <c r="M154" t="s">
        <v>25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</row>
    <row r="155" spans="1:30" ht="14.4" customHeight="1" x14ac:dyDescent="0.3">
      <c r="A155">
        <v>154</v>
      </c>
      <c r="B155">
        <v>0</v>
      </c>
      <c r="C155">
        <v>10088.9728779507</v>
      </c>
      <c r="D155">
        <v>20087145</v>
      </c>
      <c r="E155" t="s">
        <v>11</v>
      </c>
      <c r="F155">
        <v>10.313689</v>
      </c>
      <c r="G155">
        <v>104</v>
      </c>
      <c r="H155" t="s">
        <v>228</v>
      </c>
      <c r="I155" t="s">
        <v>229</v>
      </c>
      <c r="J155" s="9">
        <v>21830957</v>
      </c>
      <c r="K155">
        <f>J155/D155</f>
        <v>1.086812336944847</v>
      </c>
      <c r="L155">
        <v>1991</v>
      </c>
      <c r="M155" t="s">
        <v>15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1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ht="14.4" customHeight="1" x14ac:dyDescent="0.3">
      <c r="A156">
        <v>155</v>
      </c>
      <c r="B156">
        <v>0</v>
      </c>
      <c r="C156">
        <v>2985.0746268656699</v>
      </c>
      <c r="D156">
        <v>6000000</v>
      </c>
      <c r="E156" t="s">
        <v>230</v>
      </c>
      <c r="F156">
        <v>9.5342319999999994</v>
      </c>
      <c r="G156">
        <v>141</v>
      </c>
      <c r="H156" t="s">
        <v>231</v>
      </c>
      <c r="I156" t="s">
        <v>232</v>
      </c>
      <c r="J156" s="9">
        <v>17555141</v>
      </c>
      <c r="K156">
        <f>J156/D156</f>
        <v>2.9258568333333335</v>
      </c>
      <c r="L156">
        <v>2010</v>
      </c>
      <c r="M156" t="s">
        <v>25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</row>
    <row r="157" spans="1:30" ht="14.4" customHeight="1" x14ac:dyDescent="0.3">
      <c r="A157">
        <v>156</v>
      </c>
      <c r="B157">
        <v>0</v>
      </c>
      <c r="C157">
        <v>41126.620139581202</v>
      </c>
      <c r="D157">
        <v>82500000</v>
      </c>
      <c r="E157" t="s">
        <v>11</v>
      </c>
      <c r="F157">
        <v>9.7965520000000001</v>
      </c>
      <c r="G157">
        <v>107</v>
      </c>
      <c r="H157" t="s">
        <v>233</v>
      </c>
      <c r="I157" t="s">
        <v>234</v>
      </c>
      <c r="J157" s="9">
        <v>237681299</v>
      </c>
      <c r="K157">
        <f>J157/D157</f>
        <v>2.8809854424242425</v>
      </c>
      <c r="L157">
        <v>2006</v>
      </c>
      <c r="M157" t="s">
        <v>25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1</v>
      </c>
      <c r="X157">
        <v>1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</row>
    <row r="158" spans="1:30" x14ac:dyDescent="0.3">
      <c r="A158">
        <v>157</v>
      </c>
      <c r="B158">
        <v>0</v>
      </c>
      <c r="C158">
        <v>7010.5157736604897</v>
      </c>
      <c r="D158">
        <v>14000000</v>
      </c>
      <c r="E158" t="s">
        <v>11</v>
      </c>
      <c r="F158">
        <v>1.36737</v>
      </c>
      <c r="G158">
        <v>93</v>
      </c>
      <c r="H158" t="s">
        <v>13</v>
      </c>
      <c r="I158" t="s">
        <v>235</v>
      </c>
      <c r="J158" s="9">
        <v>161001698</v>
      </c>
      <c r="K158">
        <f>J158/D158</f>
        <v>11.500121285714286</v>
      </c>
      <c r="L158">
        <v>1997</v>
      </c>
      <c r="M158" t="s">
        <v>25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</row>
    <row r="159" spans="1:30" ht="14.4" customHeight="1" x14ac:dyDescent="0.3">
      <c r="A159">
        <v>158</v>
      </c>
      <c r="B159">
        <v>1</v>
      </c>
      <c r="C159">
        <v>2492.52243270189</v>
      </c>
      <c r="D159">
        <v>5000000</v>
      </c>
      <c r="E159" t="s">
        <v>11</v>
      </c>
      <c r="F159">
        <v>3.1727650000000001</v>
      </c>
      <c r="G159">
        <v>95</v>
      </c>
      <c r="H159" t="s">
        <v>13</v>
      </c>
      <c r="I159" t="s">
        <v>236</v>
      </c>
      <c r="J159" s="9">
        <v>3833507</v>
      </c>
      <c r="K159">
        <f>J159/D159</f>
        <v>0.76670139999999998</v>
      </c>
      <c r="L159">
        <v>2006</v>
      </c>
      <c r="M159" t="s">
        <v>15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ht="14.4" customHeight="1" x14ac:dyDescent="0.3">
      <c r="A160">
        <v>159</v>
      </c>
      <c r="B160">
        <v>0</v>
      </c>
      <c r="C160">
        <v>134.33609958506199</v>
      </c>
      <c r="D160">
        <v>259000</v>
      </c>
      <c r="E160" t="s">
        <v>11</v>
      </c>
      <c r="F160">
        <v>0.72251100000000001</v>
      </c>
      <c r="G160">
        <v>65</v>
      </c>
      <c r="H160" t="s">
        <v>13</v>
      </c>
      <c r="I160" t="s">
        <v>237</v>
      </c>
      <c r="J160" s="9">
        <v>921000</v>
      </c>
      <c r="K160">
        <f>J160/D160</f>
        <v>3.5559845559845562</v>
      </c>
      <c r="L160">
        <v>1928</v>
      </c>
      <c r="M160" t="s">
        <v>49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</row>
    <row r="161" spans="1:30" ht="14.4" customHeight="1" x14ac:dyDescent="0.3">
      <c r="A161">
        <v>160</v>
      </c>
      <c r="B161">
        <v>0</v>
      </c>
      <c r="C161">
        <v>89641.434262948198</v>
      </c>
      <c r="D161">
        <v>180000000</v>
      </c>
      <c r="E161" t="s">
        <v>11</v>
      </c>
      <c r="F161">
        <v>16.088366000000001</v>
      </c>
      <c r="G161">
        <v>98</v>
      </c>
      <c r="H161" t="s">
        <v>13</v>
      </c>
      <c r="I161" t="s">
        <v>238</v>
      </c>
      <c r="J161" s="9">
        <v>521311860</v>
      </c>
      <c r="K161">
        <f>J161/D161</f>
        <v>2.8961769999999998</v>
      </c>
      <c r="L161">
        <v>2008</v>
      </c>
      <c r="M161" t="s">
        <v>34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ht="14.4" customHeight="1" x14ac:dyDescent="0.3">
      <c r="A162">
        <v>161</v>
      </c>
      <c r="B162">
        <v>0</v>
      </c>
      <c r="C162">
        <v>21614.904667328599</v>
      </c>
      <c r="D162">
        <v>43532418</v>
      </c>
      <c r="E162" t="s">
        <v>11</v>
      </c>
      <c r="F162">
        <v>12.017861</v>
      </c>
      <c r="G162">
        <v>111</v>
      </c>
      <c r="H162" t="s">
        <v>13</v>
      </c>
      <c r="I162" t="s">
        <v>239</v>
      </c>
      <c r="J162" s="9">
        <v>16337881</v>
      </c>
      <c r="K162">
        <f>J162/D162</f>
        <v>0.37530377935817855</v>
      </c>
      <c r="L162">
        <v>2014</v>
      </c>
      <c r="M162" t="s">
        <v>15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1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ht="14.4" customHeight="1" x14ac:dyDescent="0.3">
      <c r="A163">
        <v>162</v>
      </c>
      <c r="B163">
        <v>1</v>
      </c>
      <c r="C163">
        <v>2004.0080160320599</v>
      </c>
      <c r="D163">
        <v>4000000</v>
      </c>
      <c r="E163" t="s">
        <v>11</v>
      </c>
      <c r="F163">
        <v>5.2631870000000003</v>
      </c>
      <c r="G163">
        <v>86</v>
      </c>
      <c r="H163" t="s">
        <v>13</v>
      </c>
      <c r="I163" t="s">
        <v>240</v>
      </c>
      <c r="J163" s="9">
        <v>16675000</v>
      </c>
      <c r="K163">
        <f>J163/D163</f>
        <v>4.1687500000000002</v>
      </c>
      <c r="L163">
        <v>1996</v>
      </c>
      <c r="M163" t="s">
        <v>15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ht="14.4" customHeight="1" x14ac:dyDescent="0.3">
      <c r="A164">
        <v>163</v>
      </c>
      <c r="B164">
        <v>0</v>
      </c>
      <c r="C164">
        <v>19880.7157057654</v>
      </c>
      <c r="D164">
        <v>40000000</v>
      </c>
      <c r="E164" t="s">
        <v>11</v>
      </c>
      <c r="F164">
        <v>7.271503</v>
      </c>
      <c r="G164">
        <v>110</v>
      </c>
      <c r="H164" t="s">
        <v>13</v>
      </c>
      <c r="I164" t="s">
        <v>241</v>
      </c>
      <c r="J164" s="9">
        <v>79700000</v>
      </c>
      <c r="K164">
        <f>J164/D164</f>
        <v>1.9924999999999999</v>
      </c>
      <c r="L164">
        <v>2012</v>
      </c>
      <c r="M164" t="s">
        <v>25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1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</row>
    <row r="165" spans="1:30" ht="14.4" customHeight="1" x14ac:dyDescent="0.3">
      <c r="A165">
        <v>164</v>
      </c>
      <c r="B165">
        <v>0</v>
      </c>
      <c r="C165">
        <v>23040.455853174601</v>
      </c>
      <c r="D165">
        <v>46449559</v>
      </c>
      <c r="E165" t="s">
        <v>11</v>
      </c>
      <c r="F165">
        <v>6.3957480000000002</v>
      </c>
      <c r="G165">
        <v>91</v>
      </c>
      <c r="H165" t="s">
        <v>13</v>
      </c>
      <c r="I165" t="s">
        <v>242</v>
      </c>
      <c r="J165" s="9">
        <v>37915971</v>
      </c>
      <c r="K165">
        <f>J165/D165</f>
        <v>0.81628269064944192</v>
      </c>
      <c r="L165">
        <v>2016</v>
      </c>
      <c r="M165" t="s">
        <v>15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ht="14.4" customHeight="1" x14ac:dyDescent="0.3">
      <c r="A166">
        <v>165</v>
      </c>
      <c r="B166">
        <v>1</v>
      </c>
      <c r="C166">
        <v>6613.73625819465</v>
      </c>
      <c r="D166">
        <v>13115039</v>
      </c>
      <c r="E166" t="s">
        <v>11</v>
      </c>
      <c r="F166">
        <v>13.762328</v>
      </c>
      <c r="G166">
        <v>90</v>
      </c>
      <c r="H166" t="s">
        <v>72</v>
      </c>
      <c r="I166" t="s">
        <v>243</v>
      </c>
      <c r="J166" s="9">
        <v>13168027</v>
      </c>
      <c r="K166">
        <f>J166/D166</f>
        <v>1.0040402472306793</v>
      </c>
      <c r="L166">
        <v>1983</v>
      </c>
      <c r="M166" t="s">
        <v>32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</row>
    <row r="167" spans="1:30" ht="14.4" customHeight="1" x14ac:dyDescent="0.3">
      <c r="A167">
        <v>166</v>
      </c>
      <c r="B167">
        <v>0</v>
      </c>
      <c r="C167">
        <v>2239.92035838725</v>
      </c>
      <c r="D167">
        <v>4500000</v>
      </c>
      <c r="E167" t="s">
        <v>11</v>
      </c>
      <c r="F167">
        <v>3.3113919999999899</v>
      </c>
      <c r="G167">
        <v>97</v>
      </c>
      <c r="H167" t="s">
        <v>13</v>
      </c>
      <c r="I167" t="s">
        <v>244</v>
      </c>
      <c r="J167" s="9">
        <v>744816</v>
      </c>
      <c r="K167">
        <f>J167/D167</f>
        <v>0.16551466666666667</v>
      </c>
      <c r="L167">
        <v>2009</v>
      </c>
      <c r="M167" t="s">
        <v>49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</row>
    <row r="168" spans="1:30" ht="14.4" customHeight="1" x14ac:dyDescent="0.3">
      <c r="A168">
        <v>167</v>
      </c>
      <c r="B168">
        <v>0</v>
      </c>
      <c r="C168">
        <v>17.928286852589601</v>
      </c>
      <c r="D168">
        <v>36000</v>
      </c>
      <c r="E168" t="s">
        <v>245</v>
      </c>
      <c r="F168">
        <v>1.1656789999999999</v>
      </c>
      <c r="G168">
        <v>96</v>
      </c>
      <c r="H168" t="s">
        <v>246</v>
      </c>
      <c r="I168" t="s">
        <v>247</v>
      </c>
      <c r="J168" s="9">
        <v>115605</v>
      </c>
      <c r="K168">
        <f>J168/D168</f>
        <v>3.2112500000000002</v>
      </c>
      <c r="L168">
        <v>2008</v>
      </c>
      <c r="M168" t="s">
        <v>32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</row>
    <row r="169" spans="1:30" ht="14.4" customHeight="1" x14ac:dyDescent="0.3">
      <c r="A169">
        <v>168</v>
      </c>
      <c r="B169">
        <v>0</v>
      </c>
      <c r="C169">
        <v>29910.2691924227</v>
      </c>
      <c r="D169">
        <v>60000000</v>
      </c>
      <c r="E169" t="s">
        <v>11</v>
      </c>
      <c r="F169">
        <v>12.915357999999999</v>
      </c>
      <c r="G169">
        <v>108</v>
      </c>
      <c r="H169" t="s">
        <v>13</v>
      </c>
      <c r="I169" t="s">
        <v>248</v>
      </c>
      <c r="J169" s="9">
        <v>77920346</v>
      </c>
      <c r="K169">
        <f>J169/D169</f>
        <v>1.2986724333333333</v>
      </c>
      <c r="L169">
        <v>2006</v>
      </c>
      <c r="M169" t="s">
        <v>32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</row>
    <row r="170" spans="1:30" x14ac:dyDescent="0.3">
      <c r="A170">
        <v>169</v>
      </c>
      <c r="B170">
        <v>0</v>
      </c>
      <c r="C170">
        <v>12000</v>
      </c>
      <c r="D170">
        <v>24000000</v>
      </c>
      <c r="E170" t="s">
        <v>11</v>
      </c>
      <c r="F170">
        <v>3.6929799999999999</v>
      </c>
      <c r="G170">
        <v>107</v>
      </c>
      <c r="H170" t="s">
        <v>13</v>
      </c>
      <c r="I170" t="s">
        <v>249</v>
      </c>
      <c r="J170" s="9">
        <v>12372410</v>
      </c>
      <c r="K170">
        <f>J170/D170</f>
        <v>0.51551708333333335</v>
      </c>
      <c r="L170">
        <v>2000</v>
      </c>
      <c r="M170" t="s">
        <v>15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1</v>
      </c>
      <c r="V170">
        <v>0</v>
      </c>
      <c r="W170">
        <v>1</v>
      </c>
      <c r="X170">
        <v>1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3">
      <c r="A171">
        <v>170</v>
      </c>
      <c r="B171">
        <v>0</v>
      </c>
      <c r="C171">
        <v>6256.2065541211496</v>
      </c>
      <c r="D171">
        <v>12600000</v>
      </c>
      <c r="E171" t="s">
        <v>11</v>
      </c>
      <c r="F171">
        <v>11.695036</v>
      </c>
      <c r="G171">
        <v>106</v>
      </c>
      <c r="H171" t="s">
        <v>13</v>
      </c>
      <c r="I171" t="s">
        <v>250</v>
      </c>
      <c r="J171" s="9">
        <v>19054534</v>
      </c>
      <c r="K171">
        <f>J171/D171</f>
        <v>1.5122646031746032</v>
      </c>
      <c r="L171">
        <v>2014</v>
      </c>
      <c r="M171" t="s">
        <v>15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ht="14.4" customHeight="1" x14ac:dyDescent="0.3">
      <c r="A172">
        <v>171</v>
      </c>
      <c r="B172">
        <v>0</v>
      </c>
      <c r="C172">
        <v>42372.881355932201</v>
      </c>
      <c r="D172">
        <v>85000000</v>
      </c>
      <c r="E172" t="s">
        <v>11</v>
      </c>
      <c r="F172">
        <v>10.254314000000001</v>
      </c>
      <c r="G172">
        <v>97</v>
      </c>
      <c r="H172" t="s">
        <v>13</v>
      </c>
      <c r="I172" t="s">
        <v>251</v>
      </c>
      <c r="J172" s="9">
        <v>144000000</v>
      </c>
      <c r="K172">
        <f>J172/D172</f>
        <v>1.6941176470588235</v>
      </c>
      <c r="L172">
        <v>2006</v>
      </c>
      <c r="M172" t="s">
        <v>15</v>
      </c>
      <c r="N172">
        <v>1</v>
      </c>
      <c r="O172">
        <v>1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ht="14.4" customHeight="1" x14ac:dyDescent="0.3">
      <c r="A173">
        <v>172</v>
      </c>
      <c r="B173">
        <v>0</v>
      </c>
      <c r="C173">
        <v>5030.1810865191101</v>
      </c>
      <c r="D173">
        <v>10000000</v>
      </c>
      <c r="E173" t="s">
        <v>11</v>
      </c>
      <c r="F173">
        <v>11.509677</v>
      </c>
      <c r="G173">
        <v>100</v>
      </c>
      <c r="H173" t="s">
        <v>13</v>
      </c>
      <c r="I173" t="s">
        <v>252</v>
      </c>
      <c r="J173" s="9">
        <v>3916303</v>
      </c>
      <c r="K173">
        <f>J173/D173</f>
        <v>0.39163029999999999</v>
      </c>
      <c r="L173">
        <v>1988</v>
      </c>
      <c r="M173" t="s">
        <v>25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1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</row>
    <row r="174" spans="1:30" ht="14.4" customHeight="1" x14ac:dyDescent="0.3">
      <c r="A174">
        <v>173</v>
      </c>
      <c r="B174">
        <v>0</v>
      </c>
      <c r="C174">
        <v>27322.4043715847</v>
      </c>
      <c r="D174">
        <v>55000000</v>
      </c>
      <c r="E174" t="s">
        <v>11</v>
      </c>
      <c r="F174">
        <v>7.7132309999999897</v>
      </c>
      <c r="G174">
        <v>91</v>
      </c>
      <c r="H174" t="s">
        <v>13</v>
      </c>
      <c r="I174" t="s">
        <v>253</v>
      </c>
      <c r="J174" s="9">
        <v>110000000</v>
      </c>
      <c r="K174">
        <f>J174/D174</f>
        <v>2</v>
      </c>
      <c r="L174">
        <v>2013</v>
      </c>
      <c r="M174" t="s">
        <v>32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</row>
    <row r="175" spans="1:30" ht="14.4" customHeight="1" x14ac:dyDescent="0.3">
      <c r="A175">
        <v>174</v>
      </c>
      <c r="B175">
        <v>0</v>
      </c>
      <c r="C175">
        <v>37369.207772795198</v>
      </c>
      <c r="D175">
        <v>75000000</v>
      </c>
      <c r="E175" t="s">
        <v>11</v>
      </c>
      <c r="F175">
        <v>14.3029109999999</v>
      </c>
      <c r="G175">
        <v>87</v>
      </c>
      <c r="H175" t="s">
        <v>13</v>
      </c>
      <c r="I175" t="s">
        <v>254</v>
      </c>
      <c r="J175" s="9">
        <v>527068851</v>
      </c>
      <c r="K175">
        <f>J175/D175</f>
        <v>7.0275846800000004</v>
      </c>
      <c r="L175">
        <v>2007</v>
      </c>
      <c r="M175" t="s">
        <v>32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</row>
    <row r="176" spans="1:30" x14ac:dyDescent="0.3">
      <c r="A176">
        <v>175</v>
      </c>
      <c r="B176">
        <v>0</v>
      </c>
      <c r="C176">
        <v>1612.09068010075</v>
      </c>
      <c r="D176">
        <v>3200000</v>
      </c>
      <c r="E176" t="s">
        <v>11</v>
      </c>
      <c r="F176">
        <v>6.1746989999999897</v>
      </c>
      <c r="G176">
        <v>94</v>
      </c>
      <c r="H176" t="s">
        <v>13</v>
      </c>
      <c r="I176" t="s">
        <v>255</v>
      </c>
      <c r="J176" s="9">
        <v>10000000</v>
      </c>
      <c r="K176">
        <f>J176/D176</f>
        <v>3.125</v>
      </c>
      <c r="L176">
        <v>1985</v>
      </c>
      <c r="M176" t="s">
        <v>15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1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ht="14.4" customHeight="1" x14ac:dyDescent="0.3">
      <c r="A177">
        <v>176</v>
      </c>
      <c r="B177">
        <v>0</v>
      </c>
      <c r="C177">
        <v>992.555831265508</v>
      </c>
      <c r="D177">
        <v>2000000</v>
      </c>
      <c r="E177" t="s">
        <v>11</v>
      </c>
      <c r="F177">
        <v>5.3962709999999996</v>
      </c>
      <c r="G177">
        <v>97</v>
      </c>
      <c r="H177" t="s">
        <v>13</v>
      </c>
      <c r="I177" t="s">
        <v>256</v>
      </c>
      <c r="J177" s="9">
        <v>2801508</v>
      </c>
      <c r="K177">
        <f>J177/D177</f>
        <v>1.4007540000000001</v>
      </c>
      <c r="L177">
        <v>2015</v>
      </c>
      <c r="M177" t="s">
        <v>25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</row>
    <row r="178" spans="1:30" ht="14.4" customHeight="1" x14ac:dyDescent="0.3">
      <c r="A178">
        <v>177</v>
      </c>
      <c r="B178">
        <v>0</v>
      </c>
      <c r="C178">
        <v>10879.4668674698</v>
      </c>
      <c r="D178">
        <v>21671898</v>
      </c>
      <c r="E178" t="s">
        <v>11</v>
      </c>
      <c r="F178">
        <v>3.1432500000000001</v>
      </c>
      <c r="G178">
        <v>105</v>
      </c>
      <c r="H178" t="s">
        <v>13</v>
      </c>
      <c r="I178" t="s">
        <v>257</v>
      </c>
      <c r="J178" s="9">
        <v>1543112</v>
      </c>
      <c r="K178">
        <f>J178/D178</f>
        <v>7.1203362068241557E-2</v>
      </c>
      <c r="L178">
        <v>1992</v>
      </c>
      <c r="M178" t="s">
        <v>15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 ht="14.4" customHeight="1" x14ac:dyDescent="0.3">
      <c r="A179">
        <v>178</v>
      </c>
      <c r="B179">
        <v>1</v>
      </c>
      <c r="C179">
        <v>7518.7969924811996</v>
      </c>
      <c r="D179">
        <v>15000000</v>
      </c>
      <c r="E179" t="s">
        <v>11</v>
      </c>
      <c r="F179">
        <v>7.0242269999999998</v>
      </c>
      <c r="G179">
        <v>92</v>
      </c>
      <c r="H179" t="s">
        <v>13</v>
      </c>
      <c r="I179" t="s">
        <v>258</v>
      </c>
      <c r="J179" s="9">
        <v>66000000</v>
      </c>
      <c r="K179">
        <f>J179/D179</f>
        <v>4.4000000000000004</v>
      </c>
      <c r="L179">
        <v>1995</v>
      </c>
      <c r="M179" t="s">
        <v>15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ht="14.4" customHeight="1" x14ac:dyDescent="0.3">
      <c r="A180">
        <v>179</v>
      </c>
      <c r="B180">
        <v>0</v>
      </c>
      <c r="C180">
        <v>13485.6364092276</v>
      </c>
      <c r="D180">
        <v>26890359</v>
      </c>
      <c r="E180" t="s">
        <v>11</v>
      </c>
      <c r="F180">
        <v>8.0967190000000002</v>
      </c>
      <c r="G180">
        <v>96</v>
      </c>
      <c r="H180" t="s">
        <v>59</v>
      </c>
      <c r="I180" t="s">
        <v>259</v>
      </c>
      <c r="J180" s="9">
        <v>4352094</v>
      </c>
      <c r="K180">
        <f>J180/D180</f>
        <v>0.16184588684740134</v>
      </c>
      <c r="L180">
        <v>1994</v>
      </c>
      <c r="M180" t="s">
        <v>15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ht="14.4" customHeight="1" x14ac:dyDescent="0.3">
      <c r="A181">
        <v>180</v>
      </c>
      <c r="B181">
        <v>0</v>
      </c>
      <c r="C181">
        <v>49900.199600798398</v>
      </c>
      <c r="D181">
        <v>100000000</v>
      </c>
      <c r="E181" t="s">
        <v>11</v>
      </c>
      <c r="F181">
        <v>8.1407089999999993</v>
      </c>
      <c r="G181">
        <v>136</v>
      </c>
      <c r="H181" t="s">
        <v>13</v>
      </c>
      <c r="I181" t="s">
        <v>260</v>
      </c>
      <c r="J181" s="9">
        <v>108103450</v>
      </c>
      <c r="K181">
        <f>J181/D181</f>
        <v>1.0810344999999999</v>
      </c>
      <c r="L181">
        <v>2004</v>
      </c>
      <c r="M181" t="s">
        <v>15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ht="14.4" customHeight="1" x14ac:dyDescent="0.3">
      <c r="A182">
        <v>181</v>
      </c>
      <c r="B182">
        <v>0</v>
      </c>
      <c r="C182">
        <v>11016.524787180701</v>
      </c>
      <c r="D182">
        <v>22000000</v>
      </c>
      <c r="E182" t="s">
        <v>11</v>
      </c>
      <c r="F182">
        <v>7.1457839999999999</v>
      </c>
      <c r="G182">
        <v>105</v>
      </c>
      <c r="H182" t="s">
        <v>59</v>
      </c>
      <c r="I182" t="s">
        <v>261</v>
      </c>
      <c r="J182" s="9">
        <v>26570463</v>
      </c>
      <c r="K182">
        <f>J182/D182</f>
        <v>1.2077483181818183</v>
      </c>
      <c r="L182">
        <v>1997</v>
      </c>
      <c r="M182" t="s">
        <v>25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</row>
    <row r="183" spans="1:30" x14ac:dyDescent="0.3">
      <c r="A183">
        <v>182</v>
      </c>
      <c r="B183">
        <v>1</v>
      </c>
      <c r="C183">
        <v>3544.3037974683498</v>
      </c>
      <c r="D183">
        <v>7000000</v>
      </c>
      <c r="E183" t="s">
        <v>11</v>
      </c>
      <c r="F183">
        <v>19.726113999999999</v>
      </c>
      <c r="G183">
        <v>124</v>
      </c>
      <c r="H183" t="s">
        <v>13</v>
      </c>
      <c r="I183" t="s">
        <v>262</v>
      </c>
      <c r="J183" s="9">
        <v>470654000</v>
      </c>
      <c r="K183">
        <f>J183/D183</f>
        <v>67.236285714285714</v>
      </c>
      <c r="L183">
        <v>1975</v>
      </c>
      <c r="M183" t="s">
        <v>32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</row>
    <row r="184" spans="1:30" ht="14.4" customHeight="1" x14ac:dyDescent="0.3">
      <c r="A184">
        <v>183</v>
      </c>
      <c r="B184">
        <v>0</v>
      </c>
      <c r="C184">
        <v>12372.847466131399</v>
      </c>
      <c r="D184">
        <v>24659085</v>
      </c>
      <c r="E184" t="s">
        <v>11</v>
      </c>
      <c r="F184">
        <v>2.0111080000000001</v>
      </c>
      <c r="G184">
        <v>95</v>
      </c>
      <c r="H184" t="s">
        <v>13</v>
      </c>
      <c r="I184" t="s">
        <v>263</v>
      </c>
      <c r="J184" s="9">
        <v>3418141</v>
      </c>
      <c r="K184">
        <f>J184/D184</f>
        <v>0.13861588943790898</v>
      </c>
      <c r="L184">
        <v>1993</v>
      </c>
      <c r="M184" t="s">
        <v>15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1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3">
      <c r="A185">
        <v>184</v>
      </c>
      <c r="B185">
        <v>0</v>
      </c>
      <c r="C185">
        <v>3330.0198807156999</v>
      </c>
      <c r="D185">
        <v>6700000</v>
      </c>
      <c r="E185" t="s">
        <v>18</v>
      </c>
      <c r="F185">
        <v>1.3128329999999999</v>
      </c>
      <c r="G185">
        <v>143</v>
      </c>
      <c r="H185" t="s">
        <v>264</v>
      </c>
      <c r="I185" t="s">
        <v>265</v>
      </c>
      <c r="J185" s="9">
        <v>31000000</v>
      </c>
      <c r="K185">
        <f>J185/D185</f>
        <v>4.6268656716417906</v>
      </c>
      <c r="L185">
        <v>2012</v>
      </c>
      <c r="M185" t="s">
        <v>15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ht="14.4" customHeight="1" x14ac:dyDescent="0.3">
      <c r="A186">
        <v>185</v>
      </c>
      <c r="B186">
        <v>0</v>
      </c>
      <c r="C186">
        <v>9940.3578528827002</v>
      </c>
      <c r="D186">
        <v>20000000</v>
      </c>
      <c r="E186" t="s">
        <v>11</v>
      </c>
      <c r="F186">
        <v>13.132126999999899</v>
      </c>
      <c r="G186">
        <v>105</v>
      </c>
      <c r="H186" t="s">
        <v>13</v>
      </c>
      <c r="I186" t="s">
        <v>266</v>
      </c>
      <c r="J186" s="9">
        <v>1969193</v>
      </c>
      <c r="K186">
        <f>J186/D186</f>
        <v>9.8459649999999996E-2</v>
      </c>
      <c r="L186">
        <v>2012</v>
      </c>
      <c r="M186" t="s">
        <v>49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</row>
    <row r="187" spans="1:30" ht="14.4" customHeight="1" x14ac:dyDescent="0.3">
      <c r="A187">
        <v>186</v>
      </c>
      <c r="B187">
        <v>0</v>
      </c>
      <c r="C187">
        <v>17386.984600099298</v>
      </c>
      <c r="D187">
        <v>35000000</v>
      </c>
      <c r="E187" t="s">
        <v>11</v>
      </c>
      <c r="F187">
        <v>7.3211719999999998</v>
      </c>
      <c r="G187">
        <v>111</v>
      </c>
      <c r="H187" t="s">
        <v>13</v>
      </c>
      <c r="I187" t="s">
        <v>267</v>
      </c>
      <c r="J187" s="9">
        <v>173965010</v>
      </c>
      <c r="K187">
        <f>J187/D187</f>
        <v>4.9704288571428572</v>
      </c>
      <c r="L187">
        <v>2013</v>
      </c>
      <c r="M187" t="s">
        <v>25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</row>
    <row r="188" spans="1:30" ht="14.4" customHeight="1" x14ac:dyDescent="0.3">
      <c r="A188">
        <v>187</v>
      </c>
      <c r="B188">
        <v>1</v>
      </c>
      <c r="C188">
        <v>17378.351539225401</v>
      </c>
      <c r="D188">
        <v>35000000</v>
      </c>
      <c r="E188" t="s">
        <v>230</v>
      </c>
      <c r="F188">
        <v>6.4937649999999998</v>
      </c>
      <c r="G188">
        <v>90</v>
      </c>
      <c r="H188" t="s">
        <v>268</v>
      </c>
      <c r="I188" t="s">
        <v>269</v>
      </c>
      <c r="J188" s="9">
        <v>83061158</v>
      </c>
      <c r="K188">
        <f>J188/D188</f>
        <v>2.3731759428571428</v>
      </c>
      <c r="L188">
        <v>2014</v>
      </c>
      <c r="M188" t="s">
        <v>15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:30" ht="14.4" customHeight="1" x14ac:dyDescent="0.3">
      <c r="A189">
        <v>188</v>
      </c>
      <c r="B189">
        <v>0</v>
      </c>
      <c r="C189">
        <v>5047.9555779909097</v>
      </c>
      <c r="D189">
        <v>10000000</v>
      </c>
      <c r="E189" t="s">
        <v>11</v>
      </c>
      <c r="F189">
        <v>11.341505</v>
      </c>
      <c r="G189">
        <v>106</v>
      </c>
      <c r="H189" t="s">
        <v>270</v>
      </c>
      <c r="I189" t="s">
        <v>271</v>
      </c>
      <c r="J189" s="9">
        <v>85300000</v>
      </c>
      <c r="K189">
        <f>J189/D189</f>
        <v>8.5299999999999994</v>
      </c>
      <c r="L189">
        <v>1981</v>
      </c>
      <c r="M189" t="s">
        <v>25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</row>
    <row r="190" spans="1:30" ht="14.4" customHeight="1" x14ac:dyDescent="0.3">
      <c r="A190">
        <v>189</v>
      </c>
      <c r="B190">
        <v>1</v>
      </c>
      <c r="C190">
        <v>441.91919191919101</v>
      </c>
      <c r="D190">
        <v>875000</v>
      </c>
      <c r="E190" t="s">
        <v>272</v>
      </c>
      <c r="F190">
        <v>2.972928</v>
      </c>
      <c r="G190">
        <v>107</v>
      </c>
      <c r="H190" t="s">
        <v>273</v>
      </c>
      <c r="I190" t="s">
        <v>274</v>
      </c>
      <c r="J190" s="9">
        <v>5010362</v>
      </c>
      <c r="K190">
        <f>J190/D190</f>
        <v>5.7261280000000001</v>
      </c>
      <c r="L190">
        <v>1980</v>
      </c>
      <c r="M190" t="s">
        <v>15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 ht="14.4" customHeight="1" x14ac:dyDescent="0.3">
      <c r="A191">
        <v>190</v>
      </c>
      <c r="B191">
        <v>0</v>
      </c>
      <c r="C191">
        <v>1297.40518962075</v>
      </c>
      <c r="D191">
        <v>2600000</v>
      </c>
      <c r="E191" t="s">
        <v>11</v>
      </c>
      <c r="F191">
        <v>2.2039490000000002</v>
      </c>
      <c r="G191">
        <v>105</v>
      </c>
      <c r="H191" t="s">
        <v>13</v>
      </c>
      <c r="I191" t="s">
        <v>275</v>
      </c>
      <c r="J191" s="9">
        <v>3166000</v>
      </c>
      <c r="K191">
        <f>J191/D191</f>
        <v>1.2176923076923076</v>
      </c>
      <c r="L191">
        <v>2004</v>
      </c>
      <c r="M191" t="s">
        <v>15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 ht="14.4" customHeight="1" x14ac:dyDescent="0.3">
      <c r="A192">
        <v>191</v>
      </c>
      <c r="B192">
        <v>0</v>
      </c>
      <c r="C192">
        <v>5973.1209556993499</v>
      </c>
      <c r="D192">
        <v>12000000</v>
      </c>
      <c r="E192" t="s">
        <v>102</v>
      </c>
      <c r="F192">
        <v>7.2161029999999897</v>
      </c>
      <c r="G192">
        <v>132</v>
      </c>
      <c r="H192" t="s">
        <v>276</v>
      </c>
      <c r="I192" t="s">
        <v>277</v>
      </c>
      <c r="J192" s="9">
        <v>10652498</v>
      </c>
      <c r="K192">
        <f>J192/D192</f>
        <v>0.88770816666666663</v>
      </c>
      <c r="L192">
        <v>2009</v>
      </c>
      <c r="M192" t="s">
        <v>32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</row>
    <row r="193" spans="1:30" ht="14.4" customHeight="1" x14ac:dyDescent="0.3">
      <c r="A193">
        <v>192</v>
      </c>
      <c r="B193">
        <v>1</v>
      </c>
      <c r="C193">
        <v>24598.393574297101</v>
      </c>
      <c r="D193">
        <v>49000000</v>
      </c>
      <c r="E193" t="s">
        <v>11</v>
      </c>
      <c r="F193">
        <v>16.628426999999999</v>
      </c>
      <c r="G193">
        <v>127</v>
      </c>
      <c r="H193" t="s">
        <v>13</v>
      </c>
      <c r="I193" t="s">
        <v>278</v>
      </c>
      <c r="J193" s="9">
        <v>352927224</v>
      </c>
      <c r="K193">
        <f>J193/D193</f>
        <v>7.2025964081632656</v>
      </c>
      <c r="L193">
        <v>1992</v>
      </c>
      <c r="M193" t="s">
        <v>15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3">
      <c r="A194">
        <v>193</v>
      </c>
      <c r="B194">
        <v>0</v>
      </c>
      <c r="C194">
        <v>20200.139790314501</v>
      </c>
      <c r="D194">
        <v>40460880</v>
      </c>
      <c r="E194" t="s">
        <v>11</v>
      </c>
      <c r="F194">
        <v>11.478361</v>
      </c>
      <c r="G194">
        <v>110</v>
      </c>
      <c r="H194" t="s">
        <v>13</v>
      </c>
      <c r="I194" t="s">
        <v>279</v>
      </c>
      <c r="J194" s="9">
        <v>6585516</v>
      </c>
      <c r="K194">
        <f>J194/D194</f>
        <v>0.1627625499000516</v>
      </c>
      <c r="L194">
        <v>2003</v>
      </c>
      <c r="M194" t="s">
        <v>49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</row>
    <row r="195" spans="1:30" ht="14.4" customHeight="1" x14ac:dyDescent="0.3">
      <c r="A195">
        <v>194</v>
      </c>
      <c r="B195">
        <v>0</v>
      </c>
      <c r="C195">
        <v>24863.252113376398</v>
      </c>
      <c r="D195">
        <v>50000000</v>
      </c>
      <c r="E195" t="s">
        <v>11</v>
      </c>
      <c r="F195">
        <v>7.6688289999999997</v>
      </c>
      <c r="G195">
        <v>105</v>
      </c>
      <c r="H195" t="s">
        <v>13</v>
      </c>
      <c r="I195" t="s">
        <v>280</v>
      </c>
      <c r="J195" s="9">
        <v>28931401</v>
      </c>
      <c r="K195">
        <f>J195/D195</f>
        <v>0.57862802000000002</v>
      </c>
      <c r="L195">
        <v>2011</v>
      </c>
      <c r="M195" t="s">
        <v>25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</row>
    <row r="196" spans="1:30" ht="14.4" customHeight="1" x14ac:dyDescent="0.3">
      <c r="A196">
        <v>195</v>
      </c>
      <c r="B196">
        <v>0</v>
      </c>
      <c r="C196">
        <v>3733.2005973120899</v>
      </c>
      <c r="D196">
        <v>7500000</v>
      </c>
      <c r="E196" t="s">
        <v>11</v>
      </c>
      <c r="F196">
        <v>8.5931960000000007</v>
      </c>
      <c r="G196">
        <v>100</v>
      </c>
      <c r="H196" t="s">
        <v>13</v>
      </c>
      <c r="I196" t="s">
        <v>281</v>
      </c>
      <c r="J196" s="9">
        <v>26096852</v>
      </c>
      <c r="K196">
        <f>J196/D196</f>
        <v>3.4795802666666669</v>
      </c>
      <c r="L196">
        <v>2009</v>
      </c>
      <c r="M196" t="s">
        <v>25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</row>
    <row r="197" spans="1:30" x14ac:dyDescent="0.3">
      <c r="A197">
        <v>196</v>
      </c>
      <c r="B197">
        <v>0</v>
      </c>
      <c r="C197">
        <v>3171.1970543422999</v>
      </c>
      <c r="D197">
        <v>6244087</v>
      </c>
      <c r="E197" t="s">
        <v>11</v>
      </c>
      <c r="F197">
        <v>11.722424</v>
      </c>
      <c r="G197">
        <v>145</v>
      </c>
      <c r="H197" t="s">
        <v>282</v>
      </c>
      <c r="I197" t="s">
        <v>283</v>
      </c>
      <c r="J197" s="9">
        <v>638641</v>
      </c>
      <c r="K197">
        <f>J197/D197</f>
        <v>0.10227932442325034</v>
      </c>
      <c r="L197">
        <v>1969</v>
      </c>
      <c r="M197" t="s">
        <v>46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</row>
    <row r="198" spans="1:30" ht="14.4" customHeight="1" x14ac:dyDescent="0.3">
      <c r="A198">
        <v>197</v>
      </c>
      <c r="B198">
        <v>0</v>
      </c>
      <c r="C198">
        <v>7017.5438596491203</v>
      </c>
      <c r="D198">
        <v>14000000</v>
      </c>
      <c r="E198" t="s">
        <v>11</v>
      </c>
      <c r="F198">
        <v>1.596058</v>
      </c>
      <c r="G198">
        <v>139</v>
      </c>
      <c r="H198" t="s">
        <v>13</v>
      </c>
      <c r="I198" t="s">
        <v>284</v>
      </c>
      <c r="J198" s="9">
        <v>2474000</v>
      </c>
      <c r="K198">
        <f>J198/D198</f>
        <v>0.17671428571428571</v>
      </c>
      <c r="L198">
        <v>1995</v>
      </c>
      <c r="M198" t="s">
        <v>15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ht="14.4" customHeight="1" x14ac:dyDescent="0.3">
      <c r="A199">
        <v>198</v>
      </c>
      <c r="B199">
        <v>0</v>
      </c>
      <c r="C199">
        <v>54890.219560878199</v>
      </c>
      <c r="D199">
        <v>110000000</v>
      </c>
      <c r="E199" t="s">
        <v>11</v>
      </c>
      <c r="F199">
        <v>7.8250719999999996</v>
      </c>
      <c r="G199">
        <v>120</v>
      </c>
      <c r="H199" t="s">
        <v>285</v>
      </c>
      <c r="I199" t="s">
        <v>286</v>
      </c>
      <c r="J199" s="9">
        <v>72178895</v>
      </c>
      <c r="K199">
        <f>J199/D199</f>
        <v>0.65617177272727267</v>
      </c>
      <c r="L199">
        <v>2004</v>
      </c>
      <c r="M199" t="s">
        <v>32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</row>
    <row r="200" spans="1:30" ht="14.4" customHeight="1" x14ac:dyDescent="0.3">
      <c r="A200">
        <v>199</v>
      </c>
      <c r="B200">
        <v>0</v>
      </c>
      <c r="C200">
        <v>401.404917210235</v>
      </c>
      <c r="D200">
        <v>800000</v>
      </c>
      <c r="E200" t="s">
        <v>11</v>
      </c>
      <c r="F200">
        <v>0.941994</v>
      </c>
      <c r="G200">
        <v>114</v>
      </c>
      <c r="H200" t="s">
        <v>13</v>
      </c>
      <c r="I200" t="s">
        <v>287</v>
      </c>
      <c r="J200" s="9">
        <v>1001437</v>
      </c>
      <c r="K200">
        <f>J200/D200</f>
        <v>1.2517962499999999</v>
      </c>
      <c r="L200">
        <v>1993</v>
      </c>
      <c r="M200" t="s">
        <v>15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ht="14.4" customHeight="1" x14ac:dyDescent="0.3">
      <c r="A201">
        <v>200</v>
      </c>
      <c r="B201">
        <v>0</v>
      </c>
      <c r="C201">
        <v>21372.371087928401</v>
      </c>
      <c r="D201">
        <v>43022583</v>
      </c>
      <c r="E201" t="s">
        <v>11</v>
      </c>
      <c r="F201">
        <v>3.74133</v>
      </c>
      <c r="G201">
        <v>93</v>
      </c>
      <c r="H201" t="s">
        <v>13</v>
      </c>
      <c r="I201" t="s">
        <v>288</v>
      </c>
      <c r="J201" s="9">
        <v>2225098</v>
      </c>
      <c r="K201">
        <f>J201/D201</f>
        <v>5.1719302860081647E-2</v>
      </c>
      <c r="L201">
        <v>2013</v>
      </c>
      <c r="M201" t="s">
        <v>15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1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1:30" ht="14.4" customHeight="1" x14ac:dyDescent="0.3">
      <c r="A202">
        <v>201</v>
      </c>
      <c r="B202">
        <v>0</v>
      </c>
      <c r="C202">
        <v>14880.9523809523</v>
      </c>
      <c r="D202">
        <v>30000000</v>
      </c>
      <c r="E202" t="s">
        <v>11</v>
      </c>
      <c r="F202">
        <v>21.791110999999901</v>
      </c>
      <c r="G202">
        <v>140</v>
      </c>
      <c r="H202" t="s">
        <v>289</v>
      </c>
      <c r="I202" t="s">
        <v>290</v>
      </c>
      <c r="J202" s="9">
        <v>8574339</v>
      </c>
      <c r="K202">
        <f>J202/D202</f>
        <v>0.28581129999999999</v>
      </c>
      <c r="L202">
        <v>2016</v>
      </c>
      <c r="M202" t="s">
        <v>49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</row>
    <row r="203" spans="1:30" ht="14.4" customHeight="1" x14ac:dyDescent="0.3">
      <c r="A203">
        <v>202</v>
      </c>
      <c r="B203">
        <v>0</v>
      </c>
      <c r="C203">
        <v>20665.173891380098</v>
      </c>
      <c r="D203">
        <v>41475004</v>
      </c>
      <c r="E203" t="s">
        <v>11</v>
      </c>
      <c r="F203">
        <v>6.1830509999999999</v>
      </c>
      <c r="G203">
        <v>94</v>
      </c>
      <c r="H203" t="s">
        <v>291</v>
      </c>
      <c r="I203" t="s">
        <v>292</v>
      </c>
      <c r="J203" s="9">
        <v>27297451</v>
      </c>
      <c r="K203">
        <f>J203/D203</f>
        <v>0.65816632591524282</v>
      </c>
      <c r="L203">
        <v>2007</v>
      </c>
      <c r="M203" t="s">
        <v>15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1:30" ht="14.4" customHeight="1" x14ac:dyDescent="0.3">
      <c r="A204">
        <v>203</v>
      </c>
      <c r="B204">
        <v>1</v>
      </c>
      <c r="C204">
        <v>7515.0300601202398</v>
      </c>
      <c r="D204">
        <v>15000000</v>
      </c>
      <c r="E204" t="s">
        <v>11</v>
      </c>
      <c r="F204">
        <v>3.4504019999999902</v>
      </c>
      <c r="G204">
        <v>87</v>
      </c>
      <c r="H204" t="s">
        <v>99</v>
      </c>
      <c r="I204" t="s">
        <v>293</v>
      </c>
      <c r="J204" s="9">
        <v>5600000</v>
      </c>
      <c r="K204">
        <f>J204/D204</f>
        <v>0.37333333333333335</v>
      </c>
      <c r="L204">
        <v>1996</v>
      </c>
      <c r="M204" t="s">
        <v>15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ht="14.4" customHeight="1" x14ac:dyDescent="0.3">
      <c r="A205">
        <v>204</v>
      </c>
      <c r="B205">
        <v>1</v>
      </c>
      <c r="C205">
        <v>893.49089989888705</v>
      </c>
      <c r="D205">
        <v>1767325</v>
      </c>
      <c r="E205" t="s">
        <v>107</v>
      </c>
      <c r="F205">
        <v>0.61934699999999998</v>
      </c>
      <c r="G205">
        <v>95</v>
      </c>
      <c r="H205" t="s">
        <v>294</v>
      </c>
      <c r="I205" t="s">
        <v>295</v>
      </c>
      <c r="J205" s="9">
        <v>1622164</v>
      </c>
      <c r="K205">
        <f>J205/D205</f>
        <v>0.91786400350812669</v>
      </c>
      <c r="L205">
        <v>1978</v>
      </c>
      <c r="M205" t="s">
        <v>25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</row>
    <row r="206" spans="1:30" ht="14.4" customHeight="1" x14ac:dyDescent="0.3">
      <c r="A206">
        <v>205</v>
      </c>
      <c r="B206">
        <v>0</v>
      </c>
      <c r="C206">
        <v>11055.2763819095</v>
      </c>
      <c r="D206">
        <v>22000000</v>
      </c>
      <c r="E206" t="s">
        <v>11</v>
      </c>
      <c r="F206">
        <v>11.945397</v>
      </c>
      <c r="G206">
        <v>127</v>
      </c>
      <c r="H206" t="s">
        <v>13</v>
      </c>
      <c r="I206" t="s">
        <v>296</v>
      </c>
      <c r="J206" s="9">
        <v>505000000</v>
      </c>
      <c r="K206">
        <f>J206/D206</f>
        <v>22.954545454545453</v>
      </c>
      <c r="L206">
        <v>1990</v>
      </c>
      <c r="M206" t="s">
        <v>25</v>
      </c>
      <c r="N206">
        <v>1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1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</row>
    <row r="207" spans="1:30" ht="14.4" customHeight="1" x14ac:dyDescent="0.3">
      <c r="A207">
        <v>206</v>
      </c>
      <c r="B207">
        <v>0</v>
      </c>
      <c r="C207">
        <v>9990.0099900099904</v>
      </c>
      <c r="D207">
        <v>20000000</v>
      </c>
      <c r="E207" t="s">
        <v>11</v>
      </c>
      <c r="F207">
        <v>5.270187</v>
      </c>
      <c r="G207">
        <v>118</v>
      </c>
      <c r="H207" t="s">
        <v>13</v>
      </c>
      <c r="I207" t="s">
        <v>297</v>
      </c>
      <c r="J207" s="9">
        <v>57588485</v>
      </c>
      <c r="K207">
        <f>J207/D207</f>
        <v>2.87942425</v>
      </c>
      <c r="L207">
        <v>2002</v>
      </c>
      <c r="M207" t="s">
        <v>15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1</v>
      </c>
      <c r="X207">
        <v>1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ht="14.4" customHeight="1" x14ac:dyDescent="0.3">
      <c r="A208">
        <v>207</v>
      </c>
      <c r="B208">
        <v>0</v>
      </c>
      <c r="C208">
        <v>17731.6785177766</v>
      </c>
      <c r="D208">
        <v>35410162</v>
      </c>
      <c r="E208" t="s">
        <v>11</v>
      </c>
      <c r="F208">
        <v>2.592927</v>
      </c>
      <c r="G208">
        <v>102</v>
      </c>
      <c r="H208" t="s">
        <v>13</v>
      </c>
      <c r="I208" t="s">
        <v>298</v>
      </c>
      <c r="J208" s="9">
        <v>5790448</v>
      </c>
      <c r="K208">
        <f>J208/D208</f>
        <v>0.16352503555335329</v>
      </c>
      <c r="L208">
        <v>1997</v>
      </c>
      <c r="M208" t="s">
        <v>32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</row>
    <row r="209" spans="1:30" ht="14.4" customHeight="1" x14ac:dyDescent="0.3">
      <c r="A209">
        <v>208</v>
      </c>
      <c r="B209">
        <v>0</v>
      </c>
      <c r="C209">
        <v>34773.969200198699</v>
      </c>
      <c r="D209">
        <v>70000000</v>
      </c>
      <c r="E209" t="s">
        <v>11</v>
      </c>
      <c r="F209">
        <v>6.6603089999999998</v>
      </c>
      <c r="G209">
        <v>88</v>
      </c>
      <c r="H209" t="s">
        <v>13</v>
      </c>
      <c r="I209" t="s">
        <v>299</v>
      </c>
      <c r="J209" s="9">
        <v>18662027</v>
      </c>
      <c r="K209">
        <f>J209/D209</f>
        <v>0.26660038571428574</v>
      </c>
      <c r="L209">
        <v>2013</v>
      </c>
      <c r="M209" t="s">
        <v>25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0</v>
      </c>
    </row>
    <row r="210" spans="1:30" ht="14.4" customHeight="1" x14ac:dyDescent="0.3">
      <c r="A210">
        <v>209</v>
      </c>
      <c r="B210">
        <v>0</v>
      </c>
      <c r="C210">
        <v>15865.595488721799</v>
      </c>
      <c r="D210">
        <v>31651863</v>
      </c>
      <c r="E210" t="s">
        <v>11</v>
      </c>
      <c r="F210">
        <v>8.4168020000000006</v>
      </c>
      <c r="G210">
        <v>103</v>
      </c>
      <c r="H210" t="s">
        <v>99</v>
      </c>
      <c r="I210" t="s">
        <v>300</v>
      </c>
      <c r="J210" s="9">
        <v>17519169</v>
      </c>
      <c r="K210">
        <f>J210/D210</f>
        <v>0.55349566627405156</v>
      </c>
      <c r="L210">
        <v>1995</v>
      </c>
      <c r="M210" t="s">
        <v>25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1</v>
      </c>
      <c r="X210">
        <v>1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0</v>
      </c>
    </row>
    <row r="211" spans="1:30" ht="14.4" customHeight="1" x14ac:dyDescent="0.3">
      <c r="A211">
        <v>210</v>
      </c>
      <c r="B211">
        <v>0</v>
      </c>
      <c r="C211">
        <v>4885.3532086912501</v>
      </c>
      <c r="D211">
        <v>9668114</v>
      </c>
      <c r="E211" t="s">
        <v>11</v>
      </c>
      <c r="F211">
        <v>2.73842099999999</v>
      </c>
      <c r="G211">
        <v>96</v>
      </c>
      <c r="H211" t="s">
        <v>13</v>
      </c>
      <c r="I211" t="s">
        <v>301</v>
      </c>
      <c r="J211" s="9">
        <v>43885000</v>
      </c>
      <c r="K211">
        <f>J211/D211</f>
        <v>4.5391479661907175</v>
      </c>
      <c r="L211">
        <v>1979</v>
      </c>
      <c r="M211" t="s">
        <v>25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</row>
    <row r="212" spans="1:30" ht="14.4" customHeight="1" x14ac:dyDescent="0.3">
      <c r="A212">
        <v>211</v>
      </c>
      <c r="B212">
        <v>0</v>
      </c>
      <c r="C212">
        <v>9462.1513944223097</v>
      </c>
      <c r="D212">
        <v>19000000</v>
      </c>
      <c r="E212" t="s">
        <v>11</v>
      </c>
      <c r="F212">
        <v>9.1061460000000007</v>
      </c>
      <c r="G212">
        <v>109</v>
      </c>
      <c r="H212" t="s">
        <v>13</v>
      </c>
      <c r="I212" t="s">
        <v>302</v>
      </c>
      <c r="J212" s="9">
        <v>18755936</v>
      </c>
      <c r="K212">
        <f>J212/D212</f>
        <v>0.98715452631578948</v>
      </c>
      <c r="L212">
        <v>2008</v>
      </c>
      <c r="M212" t="s">
        <v>25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</row>
    <row r="213" spans="1:30" ht="14.4" customHeight="1" x14ac:dyDescent="0.3">
      <c r="A213">
        <v>212</v>
      </c>
      <c r="B213">
        <v>1</v>
      </c>
      <c r="C213">
        <v>11534.603811434299</v>
      </c>
      <c r="D213">
        <v>23000000</v>
      </c>
      <c r="E213" t="s">
        <v>11</v>
      </c>
      <c r="F213">
        <v>14.1348799999999</v>
      </c>
      <c r="G213">
        <v>101</v>
      </c>
      <c r="H213" t="s">
        <v>303</v>
      </c>
      <c r="I213" t="s">
        <v>304</v>
      </c>
      <c r="J213" s="9">
        <v>351583407</v>
      </c>
      <c r="K213">
        <f>J213/D213</f>
        <v>15.286235086956522</v>
      </c>
      <c r="L213">
        <v>1994</v>
      </c>
      <c r="M213" t="s">
        <v>15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1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ht="14.4" customHeight="1" x14ac:dyDescent="0.3">
      <c r="A214">
        <v>213</v>
      </c>
      <c r="B214">
        <v>0</v>
      </c>
      <c r="C214">
        <v>9151.5718562874208</v>
      </c>
      <c r="D214">
        <v>18339750</v>
      </c>
      <c r="E214" t="s">
        <v>305</v>
      </c>
      <c r="F214">
        <v>7.6922399999999902</v>
      </c>
      <c r="G214">
        <v>156</v>
      </c>
      <c r="H214" t="s">
        <v>306</v>
      </c>
      <c r="I214" t="s">
        <v>307</v>
      </c>
      <c r="J214" s="9">
        <v>92180910</v>
      </c>
      <c r="K214">
        <f>J214/D214</f>
        <v>5.0262904347114876</v>
      </c>
      <c r="L214">
        <v>2004</v>
      </c>
      <c r="M214" t="s">
        <v>32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</row>
    <row r="215" spans="1:30" x14ac:dyDescent="0.3">
      <c r="A215">
        <v>214</v>
      </c>
      <c r="B215">
        <v>0</v>
      </c>
      <c r="C215">
        <v>50974.512743628104</v>
      </c>
      <c r="D215">
        <v>102000000</v>
      </c>
      <c r="E215" t="s">
        <v>11</v>
      </c>
      <c r="F215">
        <v>9.6462079999999997</v>
      </c>
      <c r="G215">
        <v>99</v>
      </c>
      <c r="H215" t="s">
        <v>42</v>
      </c>
      <c r="I215" t="s">
        <v>308</v>
      </c>
      <c r="J215" s="9">
        <v>147080413</v>
      </c>
      <c r="K215">
        <f>J215/D215</f>
        <v>1.4419648333333333</v>
      </c>
      <c r="L215">
        <v>2001</v>
      </c>
      <c r="M215" t="s">
        <v>25</v>
      </c>
      <c r="N215">
        <v>1</v>
      </c>
      <c r="O215">
        <v>1</v>
      </c>
      <c r="P215">
        <v>0</v>
      </c>
      <c r="Q215">
        <v>0</v>
      </c>
      <c r="R215">
        <v>1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</row>
    <row r="216" spans="1:30" ht="14.4" customHeight="1" x14ac:dyDescent="0.3">
      <c r="A216">
        <v>215</v>
      </c>
      <c r="B216">
        <v>0</v>
      </c>
      <c r="C216">
        <v>4004.04448938321</v>
      </c>
      <c r="D216">
        <v>7920000</v>
      </c>
      <c r="E216" t="s">
        <v>11</v>
      </c>
      <c r="F216">
        <v>11.162277</v>
      </c>
      <c r="G216">
        <v>140</v>
      </c>
      <c r="H216" t="s">
        <v>309</v>
      </c>
      <c r="I216" t="s">
        <v>310</v>
      </c>
      <c r="J216" s="9">
        <v>14560084</v>
      </c>
      <c r="K216">
        <f>J216/D216</f>
        <v>1.8383944444444444</v>
      </c>
      <c r="L216">
        <v>1978</v>
      </c>
      <c r="M216" t="s">
        <v>15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ht="14.4" customHeight="1" x14ac:dyDescent="0.3">
      <c r="A217">
        <v>216</v>
      </c>
      <c r="B217">
        <v>1</v>
      </c>
      <c r="C217">
        <v>6276.8615692153899</v>
      </c>
      <c r="D217">
        <v>12560000</v>
      </c>
      <c r="E217" t="s">
        <v>58</v>
      </c>
      <c r="F217">
        <v>4.0529909999999996</v>
      </c>
      <c r="G217">
        <v>105</v>
      </c>
      <c r="H217" t="s">
        <v>61</v>
      </c>
      <c r="I217" t="s">
        <v>311</v>
      </c>
      <c r="J217" s="9">
        <v>42700000</v>
      </c>
      <c r="K217">
        <f>J217/D217</f>
        <v>3.3996815286624202</v>
      </c>
      <c r="L217">
        <v>2001</v>
      </c>
      <c r="M217" t="s">
        <v>32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</row>
    <row r="218" spans="1:30" x14ac:dyDescent="0.3">
      <c r="A218">
        <v>217</v>
      </c>
      <c r="B218">
        <v>0</v>
      </c>
      <c r="C218">
        <v>49122.807017543797</v>
      </c>
      <c r="D218">
        <v>98000000</v>
      </c>
      <c r="E218" t="s">
        <v>11</v>
      </c>
      <c r="F218">
        <v>7.2844769999999999</v>
      </c>
      <c r="G218">
        <v>119</v>
      </c>
      <c r="H218" t="s">
        <v>312</v>
      </c>
      <c r="I218" t="s">
        <v>313</v>
      </c>
      <c r="J218" s="9">
        <v>10017322</v>
      </c>
      <c r="K218">
        <f>J218/D218</f>
        <v>0.10221757142857144</v>
      </c>
      <c r="L218">
        <v>1995</v>
      </c>
      <c r="M218" t="s">
        <v>15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ht="14.4" customHeight="1" x14ac:dyDescent="0.3">
      <c r="A219">
        <v>218</v>
      </c>
      <c r="B219">
        <v>0</v>
      </c>
      <c r="C219">
        <v>4241.5169660678603</v>
      </c>
      <c r="D219">
        <v>8500000</v>
      </c>
      <c r="E219" t="s">
        <v>11</v>
      </c>
      <c r="F219">
        <v>6.57613</v>
      </c>
      <c r="G219">
        <v>104</v>
      </c>
      <c r="H219" t="s">
        <v>13</v>
      </c>
      <c r="I219" t="s">
        <v>314</v>
      </c>
      <c r="J219" s="9">
        <v>5001655</v>
      </c>
      <c r="K219">
        <f>J219/D219</f>
        <v>0.58843000000000001</v>
      </c>
      <c r="L219">
        <v>2004</v>
      </c>
      <c r="M219" t="s">
        <v>15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3">
      <c r="A220">
        <v>219</v>
      </c>
      <c r="B220">
        <v>0</v>
      </c>
      <c r="C220">
        <v>5.5556660039761399</v>
      </c>
      <c r="D220">
        <v>11178</v>
      </c>
      <c r="E220" t="s">
        <v>11</v>
      </c>
      <c r="F220">
        <v>7.9286999999999996E-2</v>
      </c>
      <c r="G220">
        <v>104</v>
      </c>
      <c r="H220" t="s">
        <v>315</v>
      </c>
      <c r="I220" t="s">
        <v>316</v>
      </c>
      <c r="J220" s="9">
        <v>34659</v>
      </c>
      <c r="K220">
        <f>J220/D220</f>
        <v>3.1006441223832528</v>
      </c>
      <c r="L220">
        <v>2012</v>
      </c>
      <c r="M220" t="s">
        <v>32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</row>
    <row r="221" spans="1:30" ht="14.4" customHeight="1" x14ac:dyDescent="0.3">
      <c r="A221">
        <v>220</v>
      </c>
      <c r="B221">
        <v>0</v>
      </c>
      <c r="C221">
        <v>4719.3243914555296</v>
      </c>
      <c r="D221">
        <v>9500000</v>
      </c>
      <c r="E221" t="s">
        <v>11</v>
      </c>
      <c r="F221">
        <v>5.8471659999999996</v>
      </c>
      <c r="G221">
        <v>88</v>
      </c>
      <c r="H221" t="s">
        <v>13</v>
      </c>
      <c r="I221" t="s">
        <v>317</v>
      </c>
      <c r="J221" s="9">
        <v>7800000</v>
      </c>
      <c r="K221">
        <f>J221/D221</f>
        <v>0.82105263157894737</v>
      </c>
      <c r="L221">
        <v>2013</v>
      </c>
      <c r="M221" t="s">
        <v>15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3">
      <c r="A222">
        <v>221</v>
      </c>
      <c r="B222">
        <v>0</v>
      </c>
      <c r="C222">
        <v>27295.285359801401</v>
      </c>
      <c r="D222">
        <v>55000000</v>
      </c>
      <c r="E222" t="s">
        <v>11</v>
      </c>
      <c r="F222">
        <v>10.758754</v>
      </c>
      <c r="G222">
        <v>121</v>
      </c>
      <c r="H222" t="s">
        <v>13</v>
      </c>
      <c r="I222" t="s">
        <v>318</v>
      </c>
      <c r="J222" s="9">
        <v>203427584</v>
      </c>
      <c r="K222">
        <f>J222/D222</f>
        <v>3.6986833454545454</v>
      </c>
      <c r="L222">
        <v>2015</v>
      </c>
      <c r="M222" t="s">
        <v>25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</row>
    <row r="223" spans="1:30" ht="14.4" customHeight="1" x14ac:dyDescent="0.3">
      <c r="A223">
        <v>222</v>
      </c>
      <c r="B223">
        <v>0</v>
      </c>
      <c r="C223">
        <v>511.24744376278102</v>
      </c>
      <c r="D223">
        <v>1000000</v>
      </c>
      <c r="E223" t="s">
        <v>11</v>
      </c>
      <c r="F223">
        <v>1.1575819999999899</v>
      </c>
      <c r="G223">
        <v>89</v>
      </c>
      <c r="H223" t="s">
        <v>13</v>
      </c>
      <c r="I223" t="s">
        <v>319</v>
      </c>
      <c r="J223" s="9">
        <v>9000000</v>
      </c>
      <c r="K223">
        <f>J223/D223</f>
        <v>9</v>
      </c>
      <c r="L223">
        <v>1956</v>
      </c>
      <c r="M223" t="s">
        <v>25</v>
      </c>
      <c r="N223">
        <v>1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</row>
    <row r="224" spans="1:30" ht="14.4" customHeight="1" x14ac:dyDescent="0.3">
      <c r="A224">
        <v>223</v>
      </c>
      <c r="B224">
        <v>1</v>
      </c>
      <c r="C224">
        <v>10.0250626566416</v>
      </c>
      <c r="D224">
        <v>20000</v>
      </c>
      <c r="E224" t="s">
        <v>230</v>
      </c>
      <c r="F224">
        <v>10.686166</v>
      </c>
      <c r="G224">
        <v>83</v>
      </c>
      <c r="H224" t="s">
        <v>231</v>
      </c>
      <c r="I224" t="s">
        <v>320</v>
      </c>
      <c r="J224" s="9">
        <v>2287714</v>
      </c>
      <c r="K224">
        <f>J224/D224</f>
        <v>114.3857</v>
      </c>
      <c r="L224">
        <v>1995</v>
      </c>
      <c r="M224" t="s">
        <v>49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</row>
    <row r="225" spans="1:30" ht="14.4" customHeight="1" x14ac:dyDescent="0.3">
      <c r="A225">
        <v>224</v>
      </c>
      <c r="B225">
        <v>0</v>
      </c>
      <c r="C225">
        <v>12.289289289289201</v>
      </c>
      <c r="D225">
        <v>24554</v>
      </c>
      <c r="E225" t="s">
        <v>11</v>
      </c>
      <c r="F225">
        <v>0.154526</v>
      </c>
      <c r="G225">
        <v>95</v>
      </c>
      <c r="H225" t="s">
        <v>264</v>
      </c>
      <c r="I225" t="s">
        <v>321</v>
      </c>
      <c r="J225" s="9">
        <v>140021</v>
      </c>
      <c r="K225">
        <f>J225/D225</f>
        <v>5.7025739187097821</v>
      </c>
      <c r="L225">
        <v>1998</v>
      </c>
      <c r="M225" t="s">
        <v>49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</row>
    <row r="226" spans="1:30" ht="14.4" customHeight="1" x14ac:dyDescent="0.3">
      <c r="A226">
        <v>225</v>
      </c>
      <c r="B226">
        <v>0</v>
      </c>
      <c r="C226">
        <v>24925.224327018899</v>
      </c>
      <c r="D226">
        <v>50000000</v>
      </c>
      <c r="E226" t="s">
        <v>11</v>
      </c>
      <c r="F226">
        <v>11.511424</v>
      </c>
      <c r="G226">
        <v>99</v>
      </c>
      <c r="H226" t="s">
        <v>13</v>
      </c>
      <c r="I226" t="s">
        <v>322</v>
      </c>
      <c r="J226" s="9">
        <v>87528173</v>
      </c>
      <c r="K226">
        <f>J226/D226</f>
        <v>1.75056346</v>
      </c>
      <c r="L226">
        <v>2006</v>
      </c>
      <c r="M226" t="s">
        <v>15</v>
      </c>
      <c r="N226">
        <v>1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 ht="14.4" customHeight="1" x14ac:dyDescent="0.3">
      <c r="A227">
        <v>226</v>
      </c>
      <c r="B227">
        <v>0</v>
      </c>
      <c r="C227">
        <v>3772.80248756218</v>
      </c>
      <c r="D227">
        <v>7583333</v>
      </c>
      <c r="E227" t="s">
        <v>230</v>
      </c>
      <c r="F227">
        <v>6.9727229999999896</v>
      </c>
      <c r="G227">
        <v>133</v>
      </c>
      <c r="H227" t="s">
        <v>231</v>
      </c>
      <c r="I227" t="s">
        <v>323</v>
      </c>
      <c r="J227" s="9">
        <v>17636261</v>
      </c>
      <c r="K227">
        <f>J227/D227</f>
        <v>2.3256608934356438</v>
      </c>
      <c r="L227">
        <v>2010</v>
      </c>
      <c r="M227" t="s">
        <v>49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</row>
    <row r="228" spans="1:30" ht="14.4" customHeight="1" x14ac:dyDescent="0.3">
      <c r="A228">
        <v>227</v>
      </c>
      <c r="B228">
        <v>0</v>
      </c>
      <c r="C228">
        <v>7492.5074925074896</v>
      </c>
      <c r="D228">
        <v>15000000</v>
      </c>
      <c r="E228" t="s">
        <v>11</v>
      </c>
      <c r="F228">
        <v>10.271871000000001</v>
      </c>
      <c r="G228">
        <v>135</v>
      </c>
      <c r="H228" t="s">
        <v>13</v>
      </c>
      <c r="I228" t="s">
        <v>324</v>
      </c>
      <c r="J228" s="9">
        <v>13060843</v>
      </c>
      <c r="K228">
        <f>J228/D228</f>
        <v>0.87072286666666665</v>
      </c>
      <c r="L228">
        <v>2002</v>
      </c>
      <c r="M228" t="s">
        <v>53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</row>
    <row r="229" spans="1:30" ht="14.4" customHeight="1" x14ac:dyDescent="0.3">
      <c r="A229">
        <v>228</v>
      </c>
      <c r="B229">
        <v>0</v>
      </c>
      <c r="C229">
        <v>7473.8415545590397</v>
      </c>
      <c r="D229">
        <v>15000000</v>
      </c>
      <c r="E229" t="s">
        <v>11</v>
      </c>
      <c r="F229">
        <v>15.423538000000001</v>
      </c>
      <c r="G229">
        <v>148</v>
      </c>
      <c r="H229" t="s">
        <v>325</v>
      </c>
      <c r="I229" t="s">
        <v>326</v>
      </c>
      <c r="J229" s="9">
        <v>56255142</v>
      </c>
      <c r="K229">
        <f>J229/D229</f>
        <v>3.7503427999999999</v>
      </c>
      <c r="L229">
        <v>2007</v>
      </c>
      <c r="M229" t="s">
        <v>46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</row>
    <row r="230" spans="1:30" ht="14.4" customHeight="1" x14ac:dyDescent="0.3">
      <c r="A230">
        <v>229</v>
      </c>
      <c r="B230">
        <v>1</v>
      </c>
      <c r="C230">
        <v>13.5406218655967</v>
      </c>
      <c r="D230">
        <v>27000</v>
      </c>
      <c r="E230" t="s">
        <v>11</v>
      </c>
      <c r="F230">
        <v>10.513367000000001</v>
      </c>
      <c r="G230">
        <v>92</v>
      </c>
      <c r="H230" t="s">
        <v>13</v>
      </c>
      <c r="I230" t="s">
        <v>327</v>
      </c>
      <c r="J230" s="9">
        <v>3151130</v>
      </c>
      <c r="K230">
        <f>J230/D230</f>
        <v>116.70851851851852</v>
      </c>
      <c r="L230">
        <v>1994</v>
      </c>
      <c r="M230" t="s">
        <v>46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</row>
    <row r="231" spans="1:30" ht="14.4" customHeight="1" x14ac:dyDescent="0.3">
      <c r="A231">
        <v>230</v>
      </c>
      <c r="B231">
        <v>0</v>
      </c>
      <c r="C231">
        <v>19940.179461615098</v>
      </c>
      <c r="D231">
        <v>40000000</v>
      </c>
      <c r="E231" t="s">
        <v>11</v>
      </c>
      <c r="F231">
        <v>8.7789990000000007</v>
      </c>
      <c r="G231">
        <v>93</v>
      </c>
      <c r="H231" t="s">
        <v>13</v>
      </c>
      <c r="I231" t="s">
        <v>328</v>
      </c>
      <c r="J231" s="9">
        <v>23937870</v>
      </c>
      <c r="K231">
        <f>J231/D231</f>
        <v>0.59844675000000003</v>
      </c>
      <c r="L231">
        <v>2006</v>
      </c>
      <c r="M231" t="s">
        <v>15</v>
      </c>
      <c r="N231">
        <v>1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 ht="14.4" customHeight="1" x14ac:dyDescent="0.3">
      <c r="A232">
        <v>231</v>
      </c>
      <c r="B232">
        <v>1</v>
      </c>
      <c r="C232">
        <v>10442.565887618101</v>
      </c>
      <c r="D232">
        <v>21000000</v>
      </c>
      <c r="E232" t="s">
        <v>11</v>
      </c>
      <c r="F232">
        <v>8.4253610000000005</v>
      </c>
      <c r="G232">
        <v>99</v>
      </c>
      <c r="H232" t="s">
        <v>13</v>
      </c>
      <c r="I232" t="s">
        <v>329</v>
      </c>
      <c r="J232" s="9">
        <v>72417394</v>
      </c>
      <c r="K232">
        <f>J232/D232</f>
        <v>3.4484473333333332</v>
      </c>
      <c r="L232">
        <v>2011</v>
      </c>
      <c r="M232" t="s">
        <v>15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ht="14.4" customHeight="1" x14ac:dyDescent="0.3">
      <c r="A233">
        <v>232</v>
      </c>
      <c r="B233">
        <v>0</v>
      </c>
      <c r="C233">
        <v>36141.575274177398</v>
      </c>
      <c r="D233">
        <v>72500000</v>
      </c>
      <c r="E233" t="s">
        <v>11</v>
      </c>
      <c r="F233">
        <v>6.9366880000000002</v>
      </c>
      <c r="G233">
        <v>116</v>
      </c>
      <c r="H233" t="s">
        <v>13</v>
      </c>
      <c r="I233" t="s">
        <v>330</v>
      </c>
      <c r="J233" s="9">
        <v>162966177</v>
      </c>
      <c r="K233">
        <f>J233/D233</f>
        <v>2.2478093379310344</v>
      </c>
      <c r="L233">
        <v>2006</v>
      </c>
      <c r="M233" t="s">
        <v>15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 x14ac:dyDescent="0.3">
      <c r="A234">
        <v>233</v>
      </c>
      <c r="B234">
        <v>0</v>
      </c>
      <c r="C234">
        <v>6030.1507537688403</v>
      </c>
      <c r="D234">
        <v>12000000</v>
      </c>
      <c r="E234" t="s">
        <v>11</v>
      </c>
      <c r="F234">
        <v>5.8457119999999998</v>
      </c>
      <c r="G234">
        <v>94</v>
      </c>
      <c r="H234" t="s">
        <v>13</v>
      </c>
      <c r="I234" t="s">
        <v>331</v>
      </c>
      <c r="J234" s="9">
        <v>46044400</v>
      </c>
      <c r="K234">
        <f>J234/D234</f>
        <v>3.8370333333333333</v>
      </c>
      <c r="L234">
        <v>1990</v>
      </c>
      <c r="M234" t="s">
        <v>15</v>
      </c>
      <c r="N234">
        <v>1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ht="14.4" customHeight="1" x14ac:dyDescent="0.3">
      <c r="A235">
        <v>234</v>
      </c>
      <c r="B235">
        <v>0</v>
      </c>
      <c r="C235">
        <v>24875.621890547201</v>
      </c>
      <c r="D235">
        <v>50000000</v>
      </c>
      <c r="E235" t="s">
        <v>11</v>
      </c>
      <c r="F235">
        <v>12.2855449999999</v>
      </c>
      <c r="G235">
        <v>87</v>
      </c>
      <c r="H235" t="s">
        <v>13</v>
      </c>
      <c r="I235" t="s">
        <v>332</v>
      </c>
      <c r="J235" s="9">
        <v>83761844</v>
      </c>
      <c r="K235">
        <f>J235/D235</f>
        <v>1.6752368799999999</v>
      </c>
      <c r="L235">
        <v>2010</v>
      </c>
      <c r="M235" t="s">
        <v>15</v>
      </c>
      <c r="N235">
        <v>1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 ht="14.4" customHeight="1" x14ac:dyDescent="0.3">
      <c r="A236">
        <v>235</v>
      </c>
      <c r="B236">
        <v>0</v>
      </c>
      <c r="C236">
        <v>32532.532532532499</v>
      </c>
      <c r="D236">
        <v>65000000</v>
      </c>
      <c r="E236" t="s">
        <v>11</v>
      </c>
      <c r="F236">
        <v>10.237996000000001</v>
      </c>
      <c r="G236">
        <v>119</v>
      </c>
      <c r="H236" t="s">
        <v>13</v>
      </c>
      <c r="I236" t="s">
        <v>333</v>
      </c>
      <c r="J236" s="9">
        <v>250821495</v>
      </c>
      <c r="K236">
        <f>J236/D236</f>
        <v>3.8587922307692306</v>
      </c>
      <c r="L236">
        <v>1998</v>
      </c>
      <c r="M236" t="s">
        <v>25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</row>
    <row r="237" spans="1:30" ht="14.4" customHeight="1" x14ac:dyDescent="0.3">
      <c r="A237">
        <v>236</v>
      </c>
      <c r="B237">
        <v>0</v>
      </c>
      <c r="C237">
        <v>1451.33847685415</v>
      </c>
      <c r="D237">
        <v>2915739</v>
      </c>
      <c r="E237" t="s">
        <v>334</v>
      </c>
      <c r="F237">
        <v>0.558002</v>
      </c>
      <c r="G237">
        <v>132</v>
      </c>
      <c r="H237" t="s">
        <v>335</v>
      </c>
      <c r="I237" t="s">
        <v>336</v>
      </c>
      <c r="J237" s="9">
        <v>14000000</v>
      </c>
      <c r="K237">
        <f>J237/D237</f>
        <v>4.8015271600098641</v>
      </c>
      <c r="L237">
        <v>2009</v>
      </c>
      <c r="M237" t="s">
        <v>15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ht="14.4" customHeight="1" x14ac:dyDescent="0.3">
      <c r="A238">
        <v>237</v>
      </c>
      <c r="B238">
        <v>0</v>
      </c>
      <c r="C238">
        <v>35035.035035034998</v>
      </c>
      <c r="D238">
        <v>70000000</v>
      </c>
      <c r="E238" t="s">
        <v>11</v>
      </c>
      <c r="F238">
        <v>18.324218999999999</v>
      </c>
      <c r="G238">
        <v>98</v>
      </c>
      <c r="H238" t="s">
        <v>337</v>
      </c>
      <c r="I238" t="s">
        <v>338</v>
      </c>
      <c r="J238" s="9">
        <v>164000000</v>
      </c>
      <c r="K238">
        <f>J238/D238</f>
        <v>2.342857142857143</v>
      </c>
      <c r="L238">
        <v>1998</v>
      </c>
      <c r="M238" t="s">
        <v>15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1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 x14ac:dyDescent="0.3">
      <c r="A239">
        <v>238</v>
      </c>
      <c r="B239">
        <v>0</v>
      </c>
      <c r="C239">
        <v>32435.1297405189</v>
      </c>
      <c r="D239">
        <v>65000000</v>
      </c>
      <c r="E239" t="s">
        <v>11</v>
      </c>
      <c r="F239">
        <v>13.455112</v>
      </c>
      <c r="G239">
        <v>120</v>
      </c>
      <c r="H239" t="s">
        <v>80</v>
      </c>
      <c r="I239" t="s">
        <v>339</v>
      </c>
      <c r="J239" s="9">
        <v>217764291</v>
      </c>
      <c r="K239">
        <f>J239/D239</f>
        <v>3.3502198615384615</v>
      </c>
      <c r="L239">
        <v>2004</v>
      </c>
      <c r="M239" t="s">
        <v>32</v>
      </c>
      <c r="N239">
        <v>1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</row>
    <row r="240" spans="1:30" ht="14.4" customHeight="1" x14ac:dyDescent="0.3">
      <c r="A240">
        <v>239</v>
      </c>
      <c r="B240">
        <v>0</v>
      </c>
      <c r="C240">
        <v>14910.536779324</v>
      </c>
      <c r="D240">
        <v>30000000</v>
      </c>
      <c r="E240" t="s">
        <v>11</v>
      </c>
      <c r="F240">
        <v>14.811957999999899</v>
      </c>
      <c r="G240">
        <v>95</v>
      </c>
      <c r="H240" t="s">
        <v>55</v>
      </c>
      <c r="I240" t="s">
        <v>340</v>
      </c>
      <c r="J240" s="9">
        <v>66486080</v>
      </c>
      <c r="K240">
        <f>J240/D240</f>
        <v>2.2162026666666668</v>
      </c>
      <c r="L240">
        <v>2012</v>
      </c>
      <c r="M240" t="s">
        <v>25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</row>
    <row r="241" spans="1:30" ht="14.4" customHeight="1" x14ac:dyDescent="0.3">
      <c r="A241">
        <v>240</v>
      </c>
      <c r="B241">
        <v>0</v>
      </c>
      <c r="C241">
        <v>6006.0060060059996</v>
      </c>
      <c r="D241">
        <v>12000000</v>
      </c>
      <c r="E241" t="s">
        <v>11</v>
      </c>
      <c r="F241">
        <v>1.575026</v>
      </c>
      <c r="G241">
        <v>100</v>
      </c>
      <c r="H241" t="s">
        <v>13</v>
      </c>
      <c r="I241" t="s">
        <v>341</v>
      </c>
      <c r="J241" s="9">
        <v>12902790</v>
      </c>
      <c r="K241">
        <f>J241/D241</f>
        <v>1.0752325</v>
      </c>
      <c r="L241">
        <v>1998</v>
      </c>
      <c r="M241" t="s">
        <v>15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1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ht="14.4" customHeight="1" x14ac:dyDescent="0.3">
      <c r="A242">
        <v>241</v>
      </c>
      <c r="B242">
        <v>0</v>
      </c>
      <c r="C242">
        <v>9462.1513944223097</v>
      </c>
      <c r="D242">
        <v>19000000</v>
      </c>
      <c r="E242" t="s">
        <v>58</v>
      </c>
      <c r="F242">
        <v>4.2499479999999998</v>
      </c>
      <c r="G242">
        <v>130</v>
      </c>
      <c r="H242" t="s">
        <v>61</v>
      </c>
      <c r="I242" t="s">
        <v>342</v>
      </c>
      <c r="J242" s="9">
        <v>23550000</v>
      </c>
      <c r="K242">
        <f>J242/D242</f>
        <v>1.2394736842105263</v>
      </c>
      <c r="L242">
        <v>2008</v>
      </c>
      <c r="M242" t="s">
        <v>49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</row>
    <row r="243" spans="1:30" ht="14.4" customHeight="1" x14ac:dyDescent="0.3">
      <c r="A243">
        <v>242</v>
      </c>
      <c r="B243">
        <v>0</v>
      </c>
      <c r="C243">
        <v>3479.1252485089399</v>
      </c>
      <c r="D243">
        <v>7000000</v>
      </c>
      <c r="E243" t="s">
        <v>11</v>
      </c>
      <c r="F243">
        <v>7.4527899999999896</v>
      </c>
      <c r="G243">
        <v>109</v>
      </c>
      <c r="H243" t="s">
        <v>99</v>
      </c>
      <c r="I243" t="s">
        <v>343</v>
      </c>
      <c r="J243" s="9">
        <v>48126384</v>
      </c>
      <c r="K243">
        <f>J243/D243</f>
        <v>6.8751977142857141</v>
      </c>
      <c r="L243">
        <v>2012</v>
      </c>
      <c r="M243" t="s">
        <v>25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</row>
    <row r="244" spans="1:30" x14ac:dyDescent="0.3">
      <c r="A244">
        <v>243</v>
      </c>
      <c r="B244">
        <v>0</v>
      </c>
      <c r="C244">
        <v>12525.0501002004</v>
      </c>
      <c r="D244">
        <v>25000000</v>
      </c>
      <c r="E244" t="s">
        <v>11</v>
      </c>
      <c r="F244">
        <v>3.596317</v>
      </c>
      <c r="G244">
        <v>95</v>
      </c>
      <c r="H244" t="s">
        <v>13</v>
      </c>
      <c r="I244" t="s">
        <v>344</v>
      </c>
      <c r="J244" s="9">
        <v>1614266</v>
      </c>
      <c r="K244">
        <f>J244/D244</f>
        <v>6.4570639999999999E-2</v>
      </c>
      <c r="L244">
        <v>1996</v>
      </c>
      <c r="M244" t="s">
        <v>15</v>
      </c>
      <c r="N244">
        <v>1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1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</row>
    <row r="245" spans="1:30" ht="14.4" customHeight="1" x14ac:dyDescent="0.3">
      <c r="A245">
        <v>244</v>
      </c>
      <c r="B245">
        <v>0</v>
      </c>
      <c r="C245">
        <v>4464.2857142857101</v>
      </c>
      <c r="D245">
        <v>9000000</v>
      </c>
      <c r="E245" t="s">
        <v>11</v>
      </c>
      <c r="F245">
        <v>28.920839000000001</v>
      </c>
      <c r="G245">
        <v>117</v>
      </c>
      <c r="H245" t="s">
        <v>13</v>
      </c>
      <c r="I245" t="s">
        <v>345</v>
      </c>
      <c r="J245" s="9">
        <v>276921998</v>
      </c>
      <c r="K245">
        <f>J245/D245</f>
        <v>30.769110888888889</v>
      </c>
      <c r="L245">
        <v>2016</v>
      </c>
      <c r="M245" t="s">
        <v>46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</row>
    <row r="246" spans="1:30" ht="14.4" customHeight="1" x14ac:dyDescent="0.3">
      <c r="A246">
        <v>245</v>
      </c>
      <c r="B246">
        <v>0</v>
      </c>
      <c r="C246">
        <v>13479.296389167501</v>
      </c>
      <c r="D246">
        <v>26877717</v>
      </c>
      <c r="E246" t="s">
        <v>11</v>
      </c>
      <c r="F246">
        <v>4.3227260000000003</v>
      </c>
      <c r="G246">
        <v>113</v>
      </c>
      <c r="H246" t="s">
        <v>13</v>
      </c>
      <c r="I246" t="s">
        <v>346</v>
      </c>
      <c r="J246" s="9">
        <v>6841570</v>
      </c>
      <c r="K246">
        <f>J246/D246</f>
        <v>0.25454431267358013</v>
      </c>
      <c r="L246">
        <v>1994</v>
      </c>
      <c r="M246" t="s">
        <v>15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1</v>
      </c>
      <c r="W246">
        <v>0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ht="14.4" customHeight="1" x14ac:dyDescent="0.3">
      <c r="A247">
        <v>246</v>
      </c>
      <c r="B247">
        <v>0</v>
      </c>
      <c r="C247">
        <v>11982.026959560601</v>
      </c>
      <c r="D247">
        <v>24000000</v>
      </c>
      <c r="E247" t="s">
        <v>11</v>
      </c>
      <c r="F247">
        <v>11.269558</v>
      </c>
      <c r="G247">
        <v>110</v>
      </c>
      <c r="H247" t="s">
        <v>13</v>
      </c>
      <c r="I247" t="s">
        <v>347</v>
      </c>
      <c r="J247" s="9">
        <v>23510601</v>
      </c>
      <c r="K247">
        <f>J247/D247</f>
        <v>0.97960837499999998</v>
      </c>
      <c r="L247">
        <v>2003</v>
      </c>
      <c r="M247" t="s">
        <v>15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ht="14.4" customHeight="1" x14ac:dyDescent="0.3">
      <c r="A248">
        <v>247</v>
      </c>
      <c r="B248">
        <v>0</v>
      </c>
      <c r="C248">
        <v>14042.1263791374</v>
      </c>
      <c r="D248">
        <v>28000000</v>
      </c>
      <c r="E248" t="s">
        <v>11</v>
      </c>
      <c r="F248">
        <v>13.856198999999901</v>
      </c>
      <c r="G248">
        <v>87</v>
      </c>
      <c r="H248" t="s">
        <v>13</v>
      </c>
      <c r="I248" t="s">
        <v>348</v>
      </c>
      <c r="J248" s="9">
        <v>11373501</v>
      </c>
      <c r="K248">
        <f>J248/D248</f>
        <v>0.40619646428571426</v>
      </c>
      <c r="L248">
        <v>1994</v>
      </c>
      <c r="M248" t="s">
        <v>32</v>
      </c>
      <c r="N248">
        <v>1</v>
      </c>
      <c r="O248">
        <v>1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</row>
    <row r="249" spans="1:30" x14ac:dyDescent="0.3">
      <c r="A249">
        <v>248</v>
      </c>
      <c r="B249">
        <v>0</v>
      </c>
      <c r="C249">
        <v>3009.0270812437302</v>
      </c>
      <c r="D249">
        <v>6000000</v>
      </c>
      <c r="E249" t="s">
        <v>11</v>
      </c>
      <c r="F249">
        <v>8.9903449999999996</v>
      </c>
      <c r="G249">
        <v>117</v>
      </c>
      <c r="H249" t="s">
        <v>13</v>
      </c>
      <c r="I249" t="s">
        <v>349</v>
      </c>
      <c r="J249" s="9">
        <v>254700832</v>
      </c>
      <c r="K249">
        <f>J249/D249</f>
        <v>42.450138666666668</v>
      </c>
      <c r="L249">
        <v>1994</v>
      </c>
      <c r="M249" t="s">
        <v>32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1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</row>
    <row r="250" spans="1:30" ht="14.4" customHeight="1" x14ac:dyDescent="0.3">
      <c r="A250">
        <v>249</v>
      </c>
      <c r="B250">
        <v>0</v>
      </c>
      <c r="C250">
        <v>7972.0976581963096</v>
      </c>
      <c r="D250">
        <v>16000000</v>
      </c>
      <c r="E250" t="s">
        <v>11</v>
      </c>
      <c r="F250">
        <v>12.153492999999999</v>
      </c>
      <c r="G250">
        <v>99</v>
      </c>
      <c r="H250" t="s">
        <v>13</v>
      </c>
      <c r="I250" t="s">
        <v>350</v>
      </c>
      <c r="J250" s="9">
        <v>5367030</v>
      </c>
      <c r="K250">
        <f>J250/D250</f>
        <v>0.33543937499999998</v>
      </c>
      <c r="L250">
        <v>2007</v>
      </c>
      <c r="M250" t="s">
        <v>15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3">
      <c r="A251">
        <v>250</v>
      </c>
      <c r="B251">
        <v>0</v>
      </c>
      <c r="C251">
        <v>32274.081429990001</v>
      </c>
      <c r="D251">
        <v>65000000</v>
      </c>
      <c r="E251" t="s">
        <v>11</v>
      </c>
      <c r="F251">
        <v>10.543955</v>
      </c>
      <c r="G251">
        <v>137</v>
      </c>
      <c r="H251" t="s">
        <v>351</v>
      </c>
      <c r="I251" t="s">
        <v>352</v>
      </c>
      <c r="J251" s="9">
        <v>163442937</v>
      </c>
      <c r="K251">
        <f>J251/D251</f>
        <v>2.5145067230769231</v>
      </c>
      <c r="L251">
        <v>2014</v>
      </c>
      <c r="M251" t="s">
        <v>25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</row>
    <row r="252" spans="1:30" x14ac:dyDescent="0.3">
      <c r="A252">
        <v>251</v>
      </c>
      <c r="B252">
        <v>1</v>
      </c>
      <c r="C252">
        <v>79404.466501240604</v>
      </c>
      <c r="D252">
        <v>160000000</v>
      </c>
      <c r="E252" t="s">
        <v>11</v>
      </c>
      <c r="F252">
        <v>26.628177999999998</v>
      </c>
      <c r="G252">
        <v>137</v>
      </c>
      <c r="H252" t="s">
        <v>13</v>
      </c>
      <c r="I252" t="s">
        <v>355</v>
      </c>
      <c r="J252" s="9">
        <v>653428261</v>
      </c>
      <c r="K252">
        <f>J252/D252</f>
        <v>4.0839266312499998</v>
      </c>
      <c r="L252">
        <v>2015</v>
      </c>
      <c r="M252" t="s">
        <v>32</v>
      </c>
      <c r="N252">
        <v>1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</row>
    <row r="253" spans="1:30" ht="14.4" customHeight="1" x14ac:dyDescent="0.3">
      <c r="A253">
        <v>252</v>
      </c>
      <c r="B253">
        <v>1</v>
      </c>
      <c r="C253">
        <v>3082.2055749128899</v>
      </c>
      <c r="D253">
        <v>6192151</v>
      </c>
      <c r="E253" t="s">
        <v>142</v>
      </c>
      <c r="F253">
        <v>1.7631159999999999</v>
      </c>
      <c r="G253">
        <v>99</v>
      </c>
      <c r="H253" t="s">
        <v>143</v>
      </c>
      <c r="I253" t="s">
        <v>356</v>
      </c>
      <c r="J253" s="9">
        <v>5873871</v>
      </c>
      <c r="K253">
        <f>J253/D253</f>
        <v>0.94859944468408475</v>
      </c>
      <c r="L253">
        <v>2009</v>
      </c>
      <c r="M253" t="s">
        <v>25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</row>
    <row r="254" spans="1:30" ht="14.4" customHeight="1" x14ac:dyDescent="0.3">
      <c r="A254">
        <v>253</v>
      </c>
      <c r="B254">
        <v>0</v>
      </c>
      <c r="C254">
        <v>29970.0299700299</v>
      </c>
      <c r="D254">
        <v>60000000</v>
      </c>
      <c r="E254" t="s">
        <v>11</v>
      </c>
      <c r="F254">
        <v>4.9240779999999997</v>
      </c>
      <c r="G254">
        <v>104</v>
      </c>
      <c r="H254" t="s">
        <v>99</v>
      </c>
      <c r="I254" t="s">
        <v>357</v>
      </c>
      <c r="J254" s="9">
        <v>52322400</v>
      </c>
      <c r="K254">
        <f>J254/D254</f>
        <v>0.87204000000000004</v>
      </c>
      <c r="L254">
        <v>2002</v>
      </c>
      <c r="M254" t="s">
        <v>15</v>
      </c>
      <c r="N254">
        <v>1</v>
      </c>
      <c r="O254">
        <v>1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 x14ac:dyDescent="0.3">
      <c r="A255">
        <v>254</v>
      </c>
      <c r="B255">
        <v>0</v>
      </c>
      <c r="C255">
        <v>12481.2780828756</v>
      </c>
      <c r="D255">
        <v>25000000</v>
      </c>
      <c r="E255" t="s">
        <v>11</v>
      </c>
      <c r="F255">
        <v>8.3645870000000002</v>
      </c>
      <c r="G255">
        <v>101</v>
      </c>
      <c r="H255" t="s">
        <v>358</v>
      </c>
      <c r="I255" t="s">
        <v>359</v>
      </c>
      <c r="J255" s="9">
        <v>56489558</v>
      </c>
      <c r="K255">
        <f>J255/D255</f>
        <v>2.2595823199999998</v>
      </c>
      <c r="L255">
        <v>2003</v>
      </c>
      <c r="M255" t="s">
        <v>15</v>
      </c>
      <c r="N255">
        <v>1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1</v>
      </c>
      <c r="V255">
        <v>0</v>
      </c>
      <c r="W255">
        <v>1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 x14ac:dyDescent="0.3">
      <c r="A256">
        <v>255</v>
      </c>
      <c r="B256">
        <v>0</v>
      </c>
      <c r="C256">
        <v>1506.7805123053699</v>
      </c>
      <c r="D256">
        <v>3000000</v>
      </c>
      <c r="E256" t="s">
        <v>11</v>
      </c>
      <c r="F256">
        <v>1.739182</v>
      </c>
      <c r="G256">
        <v>89</v>
      </c>
      <c r="H256" t="s">
        <v>72</v>
      </c>
      <c r="I256" t="s">
        <v>360</v>
      </c>
      <c r="J256" s="9">
        <v>9563393</v>
      </c>
      <c r="K256">
        <f>J256/D256</f>
        <v>3.1877976666666665</v>
      </c>
      <c r="L256">
        <v>1991</v>
      </c>
      <c r="M256" t="s">
        <v>15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ht="14.4" customHeight="1" x14ac:dyDescent="0.3">
      <c r="A257">
        <v>256</v>
      </c>
      <c r="B257">
        <v>1</v>
      </c>
      <c r="C257">
        <v>5527.6381909547699</v>
      </c>
      <c r="D257">
        <v>11000000</v>
      </c>
      <c r="E257" t="s">
        <v>11</v>
      </c>
      <c r="F257">
        <v>15.750026</v>
      </c>
      <c r="G257">
        <v>96</v>
      </c>
      <c r="H257" t="s">
        <v>13</v>
      </c>
      <c r="I257" t="s">
        <v>361</v>
      </c>
      <c r="J257" s="9">
        <v>48572000</v>
      </c>
      <c r="K257">
        <f>J257/D257</f>
        <v>4.4156363636363638</v>
      </c>
      <c r="L257">
        <v>1990</v>
      </c>
      <c r="M257" t="s">
        <v>15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 ht="14.4" customHeight="1" x14ac:dyDescent="0.3">
      <c r="A258">
        <v>257</v>
      </c>
      <c r="B258">
        <v>0</v>
      </c>
      <c r="C258">
        <v>116.39937920331</v>
      </c>
      <c r="D258">
        <v>225000</v>
      </c>
      <c r="E258" t="s">
        <v>11</v>
      </c>
      <c r="F258">
        <v>1.533379</v>
      </c>
      <c r="G258">
        <v>87</v>
      </c>
      <c r="H258" t="s">
        <v>13</v>
      </c>
      <c r="I258" t="s">
        <v>362</v>
      </c>
      <c r="J258" s="9">
        <v>2850000</v>
      </c>
      <c r="K258">
        <f>J258/D258</f>
        <v>12.666666666666666</v>
      </c>
      <c r="L258">
        <v>1933</v>
      </c>
      <c r="M258" t="s">
        <v>15</v>
      </c>
      <c r="N258">
        <v>1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1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ht="14.4" customHeight="1" x14ac:dyDescent="0.3">
      <c r="A259">
        <v>258</v>
      </c>
      <c r="B259">
        <v>0</v>
      </c>
      <c r="C259">
        <v>20451.947132169498</v>
      </c>
      <c r="D259">
        <v>41006154</v>
      </c>
      <c r="E259" t="s">
        <v>11</v>
      </c>
      <c r="F259">
        <v>2.3659400000000002</v>
      </c>
      <c r="G259">
        <v>105</v>
      </c>
      <c r="H259" t="s">
        <v>37</v>
      </c>
      <c r="I259" t="s">
        <v>363</v>
      </c>
      <c r="J259" s="9">
        <v>2945242</v>
      </c>
      <c r="K259">
        <f>J259/D259</f>
        <v>7.1824390065939853E-2</v>
      </c>
      <c r="L259">
        <v>2005</v>
      </c>
      <c r="M259" t="s">
        <v>46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1</v>
      </c>
      <c r="AD259">
        <v>0</v>
      </c>
    </row>
    <row r="260" spans="1:30" x14ac:dyDescent="0.3">
      <c r="A260">
        <v>259</v>
      </c>
      <c r="B260">
        <v>0</v>
      </c>
      <c r="C260">
        <v>12389.065228299</v>
      </c>
      <c r="D260">
        <v>24691407</v>
      </c>
      <c r="E260" t="s">
        <v>11</v>
      </c>
      <c r="F260">
        <v>5.3851079999999998</v>
      </c>
      <c r="G260">
        <v>107</v>
      </c>
      <c r="H260" t="s">
        <v>13</v>
      </c>
      <c r="I260" t="s">
        <v>364</v>
      </c>
      <c r="J260" s="9">
        <v>22886222</v>
      </c>
      <c r="K260">
        <f>J260/D260</f>
        <v>0.92689015251338247</v>
      </c>
      <c r="L260">
        <v>1993</v>
      </c>
      <c r="M260" t="s">
        <v>15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1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3">
      <c r="A261">
        <v>260</v>
      </c>
      <c r="B261">
        <v>1</v>
      </c>
      <c r="C261">
        <v>8006.8108651911398</v>
      </c>
      <c r="D261">
        <v>15917540</v>
      </c>
      <c r="E261" t="s">
        <v>11</v>
      </c>
      <c r="F261">
        <v>7.362552</v>
      </c>
      <c r="G261">
        <v>101</v>
      </c>
      <c r="H261" t="s">
        <v>354</v>
      </c>
      <c r="I261" t="s">
        <v>365</v>
      </c>
      <c r="J261" s="9">
        <v>6193901</v>
      </c>
      <c r="K261">
        <f>J261/D261</f>
        <v>0.38912426166354852</v>
      </c>
      <c r="L261">
        <v>1988</v>
      </c>
      <c r="M261" t="s">
        <v>15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ht="14.4" customHeight="1" x14ac:dyDescent="0.3">
      <c r="A262">
        <v>261</v>
      </c>
      <c r="B262">
        <v>0</v>
      </c>
      <c r="C262">
        <v>49950.049950049899</v>
      </c>
      <c r="D262">
        <v>100000000</v>
      </c>
      <c r="E262" t="s">
        <v>11</v>
      </c>
      <c r="F262">
        <v>14.922398999999899</v>
      </c>
      <c r="G262">
        <v>167</v>
      </c>
      <c r="H262" t="s">
        <v>366</v>
      </c>
      <c r="I262" t="s">
        <v>367</v>
      </c>
      <c r="J262" s="9">
        <v>193772504</v>
      </c>
      <c r="K262">
        <f>J262/D262</f>
        <v>1.9377250399999999</v>
      </c>
      <c r="L262">
        <v>2002</v>
      </c>
      <c r="M262" t="s">
        <v>49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0</v>
      </c>
    </row>
    <row r="263" spans="1:30" ht="14.4" customHeight="1" x14ac:dyDescent="0.3">
      <c r="A263">
        <v>262</v>
      </c>
      <c r="B263">
        <v>0</v>
      </c>
      <c r="C263">
        <v>49776.007964161203</v>
      </c>
      <c r="D263">
        <v>100000000</v>
      </c>
      <c r="E263" t="s">
        <v>11</v>
      </c>
      <c r="F263">
        <v>12.36223</v>
      </c>
      <c r="G263">
        <v>101</v>
      </c>
      <c r="H263" t="s">
        <v>13</v>
      </c>
      <c r="I263" t="s">
        <v>368</v>
      </c>
      <c r="J263" s="9">
        <v>100086793</v>
      </c>
      <c r="K263">
        <f>J263/D263</f>
        <v>1.0008679300000001</v>
      </c>
      <c r="L263">
        <v>2009</v>
      </c>
      <c r="M263" t="s">
        <v>15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3">
      <c r="A264">
        <v>263</v>
      </c>
      <c r="B264">
        <v>0</v>
      </c>
      <c r="C264">
        <v>53571.4285714285</v>
      </c>
      <c r="D264">
        <v>108000000</v>
      </c>
      <c r="E264" t="s">
        <v>11</v>
      </c>
      <c r="F264">
        <v>19.943929999999899</v>
      </c>
      <c r="G264">
        <v>129</v>
      </c>
      <c r="H264" t="s">
        <v>99</v>
      </c>
      <c r="I264" t="s">
        <v>369</v>
      </c>
      <c r="J264" s="9">
        <v>22678555</v>
      </c>
      <c r="K264">
        <f>J264/D264</f>
        <v>0.20998662037037036</v>
      </c>
      <c r="L264">
        <v>2016</v>
      </c>
      <c r="M264" t="s">
        <v>34</v>
      </c>
      <c r="N264">
        <v>1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ht="14.4" customHeight="1" x14ac:dyDescent="0.3">
      <c r="A265">
        <v>264</v>
      </c>
      <c r="B265">
        <v>0</v>
      </c>
      <c r="C265">
        <v>14970.0598802395</v>
      </c>
      <c r="D265">
        <v>30000000</v>
      </c>
      <c r="E265" t="s">
        <v>11</v>
      </c>
      <c r="F265">
        <v>4.9028689999999999</v>
      </c>
      <c r="G265">
        <v>104</v>
      </c>
      <c r="H265" t="s">
        <v>13</v>
      </c>
      <c r="I265" t="s">
        <v>370</v>
      </c>
      <c r="J265" s="9">
        <v>21800302</v>
      </c>
      <c r="K265">
        <f>J265/D265</f>
        <v>0.72667673333333338</v>
      </c>
      <c r="L265">
        <v>2004</v>
      </c>
      <c r="M265" t="s">
        <v>46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</row>
    <row r="266" spans="1:30" ht="14.4" customHeight="1" x14ac:dyDescent="0.3">
      <c r="A266">
        <v>265</v>
      </c>
      <c r="B266">
        <v>0</v>
      </c>
      <c r="C266">
        <v>12980.5292061907</v>
      </c>
      <c r="D266">
        <v>26000000</v>
      </c>
      <c r="E266" t="s">
        <v>11</v>
      </c>
      <c r="F266">
        <v>7.8679990000000002</v>
      </c>
      <c r="G266">
        <v>97</v>
      </c>
      <c r="H266" t="s">
        <v>371</v>
      </c>
      <c r="I266" t="s">
        <v>372</v>
      </c>
      <c r="J266" s="9">
        <v>110230332</v>
      </c>
      <c r="K266">
        <f>J266/D266</f>
        <v>4.2396281538461542</v>
      </c>
      <c r="L266">
        <v>2003</v>
      </c>
      <c r="M266" t="s">
        <v>34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ht="14.4" customHeight="1" x14ac:dyDescent="0.3">
      <c r="A267">
        <v>266</v>
      </c>
      <c r="B267">
        <v>0</v>
      </c>
      <c r="C267">
        <v>7466.4011946241899</v>
      </c>
      <c r="D267">
        <v>15000000</v>
      </c>
      <c r="E267" t="s">
        <v>11</v>
      </c>
      <c r="F267">
        <v>10.445867</v>
      </c>
      <c r="G267">
        <v>96</v>
      </c>
      <c r="H267" t="s">
        <v>13</v>
      </c>
      <c r="I267" t="s">
        <v>373</v>
      </c>
      <c r="J267" s="9">
        <v>8459458</v>
      </c>
      <c r="K267">
        <f>J267/D267</f>
        <v>0.56396386666666665</v>
      </c>
      <c r="L267">
        <v>2009</v>
      </c>
      <c r="M267" t="s">
        <v>32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</row>
    <row r="268" spans="1:30" ht="14.4" customHeight="1" x14ac:dyDescent="0.3">
      <c r="A268">
        <v>267</v>
      </c>
      <c r="B268">
        <v>1</v>
      </c>
      <c r="C268">
        <v>86762.518591968197</v>
      </c>
      <c r="D268">
        <v>175000000</v>
      </c>
      <c r="E268" t="s">
        <v>11</v>
      </c>
      <c r="F268">
        <v>19.148181999999998</v>
      </c>
      <c r="G268">
        <v>109</v>
      </c>
      <c r="H268" t="s">
        <v>13</v>
      </c>
      <c r="I268" t="s">
        <v>374</v>
      </c>
      <c r="J268" s="9">
        <v>350170057</v>
      </c>
      <c r="K268">
        <f>J268/D268</f>
        <v>2.0009717542857142</v>
      </c>
      <c r="L268">
        <v>2017</v>
      </c>
      <c r="M268" t="s">
        <v>25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</row>
    <row r="269" spans="1:30" ht="14.4" customHeight="1" x14ac:dyDescent="0.3">
      <c r="A269">
        <v>268</v>
      </c>
      <c r="B269">
        <v>0</v>
      </c>
      <c r="C269">
        <v>27390.438247011902</v>
      </c>
      <c r="D269">
        <v>55000000</v>
      </c>
      <c r="E269" t="s">
        <v>11</v>
      </c>
      <c r="F269">
        <v>11.672394000000001</v>
      </c>
      <c r="G269">
        <v>141</v>
      </c>
      <c r="H269" t="s">
        <v>13</v>
      </c>
      <c r="I269" t="s">
        <v>375</v>
      </c>
      <c r="J269" s="9">
        <v>113020255</v>
      </c>
      <c r="K269">
        <f>J269/D269</f>
        <v>2.0549137272727274</v>
      </c>
      <c r="L269">
        <v>2008</v>
      </c>
      <c r="M269" t="s">
        <v>32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</row>
    <row r="270" spans="1:30" ht="14.4" customHeight="1" x14ac:dyDescent="0.3">
      <c r="A270">
        <v>269</v>
      </c>
      <c r="B270">
        <v>0</v>
      </c>
      <c r="C270">
        <v>29821.073558648099</v>
      </c>
      <c r="D270">
        <v>60000000</v>
      </c>
      <c r="E270" t="s">
        <v>11</v>
      </c>
      <c r="F270">
        <v>10.271516999999999</v>
      </c>
      <c r="G270">
        <v>88</v>
      </c>
      <c r="H270" t="s">
        <v>13</v>
      </c>
      <c r="I270" t="s">
        <v>376</v>
      </c>
      <c r="J270" s="9">
        <v>118338361</v>
      </c>
      <c r="K270">
        <f>J270/D270</f>
        <v>1.9723060166666666</v>
      </c>
      <c r="L270">
        <v>2012</v>
      </c>
      <c r="M270" t="s">
        <v>53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</row>
    <row r="271" spans="1:30" x14ac:dyDescent="0.3">
      <c r="A271">
        <v>270</v>
      </c>
      <c r="B271">
        <v>0</v>
      </c>
      <c r="C271">
        <v>57128.663686040702</v>
      </c>
      <c r="D271">
        <v>115000000</v>
      </c>
      <c r="E271" t="s">
        <v>11</v>
      </c>
      <c r="F271">
        <v>15.232737999999999</v>
      </c>
      <c r="G271">
        <v>109</v>
      </c>
      <c r="H271" t="s">
        <v>13</v>
      </c>
      <c r="I271" t="s">
        <v>377</v>
      </c>
      <c r="J271" s="9">
        <v>286140700</v>
      </c>
      <c r="K271">
        <f>J271/D271</f>
        <v>2.4881799999999998</v>
      </c>
      <c r="L271">
        <v>2013</v>
      </c>
      <c r="M271" t="s">
        <v>32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1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</row>
    <row r="272" spans="1:30" ht="14.4" customHeight="1" x14ac:dyDescent="0.3">
      <c r="A272">
        <v>271</v>
      </c>
      <c r="B272">
        <v>1</v>
      </c>
      <c r="C272">
        <v>9970.0897308075691</v>
      </c>
      <c r="D272">
        <v>20000000</v>
      </c>
      <c r="E272" t="s">
        <v>230</v>
      </c>
      <c r="F272">
        <v>9.5706570000000006</v>
      </c>
      <c r="G272">
        <v>126</v>
      </c>
      <c r="H272" t="s">
        <v>378</v>
      </c>
      <c r="I272" t="s">
        <v>379</v>
      </c>
      <c r="J272" s="9">
        <v>27793200</v>
      </c>
      <c r="K272">
        <f>J272/D272</f>
        <v>1.3896599999999999</v>
      </c>
      <c r="L272">
        <v>2006</v>
      </c>
      <c r="M272" t="s">
        <v>49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</row>
    <row r="273" spans="1:30" ht="14.4" customHeight="1" x14ac:dyDescent="0.3">
      <c r="A273">
        <v>272</v>
      </c>
      <c r="B273">
        <v>0</v>
      </c>
      <c r="C273">
        <v>6045.3400503778303</v>
      </c>
      <c r="D273">
        <v>12000000</v>
      </c>
      <c r="E273" t="s">
        <v>11</v>
      </c>
      <c r="F273">
        <v>10.3120169999999</v>
      </c>
      <c r="G273">
        <v>113</v>
      </c>
      <c r="H273" t="s">
        <v>42</v>
      </c>
      <c r="I273" t="s">
        <v>380</v>
      </c>
      <c r="J273" s="9">
        <v>68706993</v>
      </c>
      <c r="K273">
        <f>J273/D273</f>
        <v>5.7255827500000001</v>
      </c>
      <c r="L273">
        <v>1985</v>
      </c>
      <c r="M273" t="s">
        <v>15</v>
      </c>
      <c r="N273">
        <v>1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1</v>
      </c>
      <c r="U273">
        <v>0</v>
      </c>
      <c r="V273">
        <v>1</v>
      </c>
      <c r="W273">
        <v>1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 ht="14.4" customHeight="1" x14ac:dyDescent="0.3">
      <c r="A274">
        <v>273</v>
      </c>
      <c r="B274">
        <v>0</v>
      </c>
      <c r="C274">
        <v>6981.1183282980801</v>
      </c>
      <c r="D274">
        <v>13864501</v>
      </c>
      <c r="E274" t="s">
        <v>11</v>
      </c>
      <c r="F274">
        <v>1.5064569999999999</v>
      </c>
      <c r="G274">
        <v>96</v>
      </c>
      <c r="H274" t="s">
        <v>13</v>
      </c>
      <c r="I274" t="s">
        <v>381</v>
      </c>
      <c r="J274" s="9">
        <v>750000</v>
      </c>
      <c r="K274">
        <f>J274/D274</f>
        <v>5.4094986902161135E-2</v>
      </c>
      <c r="L274">
        <v>1986</v>
      </c>
      <c r="M274" t="s">
        <v>49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</row>
    <row r="275" spans="1:30" ht="14.4" customHeight="1" x14ac:dyDescent="0.3">
      <c r="A275">
        <v>274</v>
      </c>
      <c r="B275">
        <v>0</v>
      </c>
      <c r="C275">
        <v>42246.520874751397</v>
      </c>
      <c r="D275">
        <v>85000000</v>
      </c>
      <c r="E275" t="s">
        <v>11</v>
      </c>
      <c r="F275">
        <v>14.1701829999999</v>
      </c>
      <c r="G275">
        <v>106</v>
      </c>
      <c r="H275" t="s">
        <v>13</v>
      </c>
      <c r="I275" t="s">
        <v>382</v>
      </c>
      <c r="J275" s="9">
        <v>183018522</v>
      </c>
      <c r="K275">
        <f>J275/D275</f>
        <v>2.153159082352941</v>
      </c>
      <c r="L275">
        <v>2012</v>
      </c>
      <c r="M275" t="s">
        <v>25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1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0</v>
      </c>
    </row>
    <row r="276" spans="1:30" ht="14.4" customHeight="1" x14ac:dyDescent="0.3">
      <c r="A276">
        <v>275</v>
      </c>
      <c r="B276">
        <v>0</v>
      </c>
      <c r="C276">
        <v>66997.518610421801</v>
      </c>
      <c r="D276">
        <v>135000000</v>
      </c>
      <c r="E276" t="s">
        <v>11</v>
      </c>
      <c r="F276">
        <v>23.501228000000001</v>
      </c>
      <c r="G276">
        <v>156</v>
      </c>
      <c r="H276" t="s">
        <v>59</v>
      </c>
      <c r="I276" t="s">
        <v>383</v>
      </c>
      <c r="J276" s="9">
        <v>532950503</v>
      </c>
      <c r="K276">
        <f>J276/D276</f>
        <v>3.9477815037037036</v>
      </c>
      <c r="L276">
        <v>2015</v>
      </c>
      <c r="M276" t="s">
        <v>15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1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30" ht="14.4" customHeight="1" x14ac:dyDescent="0.3">
      <c r="A277">
        <v>276</v>
      </c>
      <c r="B277">
        <v>0</v>
      </c>
      <c r="C277">
        <v>45022.511255627804</v>
      </c>
      <c r="D277">
        <v>90000000</v>
      </c>
      <c r="E277" t="s">
        <v>11</v>
      </c>
      <c r="F277">
        <v>9.1120079999999994</v>
      </c>
      <c r="G277">
        <v>100</v>
      </c>
      <c r="H277" t="s">
        <v>13</v>
      </c>
      <c r="I277" t="s">
        <v>384</v>
      </c>
      <c r="J277" s="9">
        <v>161626121</v>
      </c>
      <c r="K277">
        <f>J277/D277</f>
        <v>1.7958457888888888</v>
      </c>
      <c r="L277">
        <v>1999</v>
      </c>
      <c r="M277" t="s">
        <v>15</v>
      </c>
      <c r="N277">
        <v>1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1</v>
      </c>
      <c r="U277">
        <v>1</v>
      </c>
      <c r="V277">
        <v>0</v>
      </c>
      <c r="W277">
        <v>1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3">
      <c r="A278">
        <v>277</v>
      </c>
      <c r="B278">
        <v>0</v>
      </c>
      <c r="C278">
        <v>6039.25515853044</v>
      </c>
      <c r="D278">
        <v>12000000</v>
      </c>
      <c r="E278" t="s">
        <v>11</v>
      </c>
      <c r="F278">
        <v>7.5696979999999998</v>
      </c>
      <c r="G278">
        <v>83</v>
      </c>
      <c r="H278" t="s">
        <v>13</v>
      </c>
      <c r="I278" t="s">
        <v>385</v>
      </c>
      <c r="J278" s="9">
        <v>5669831</v>
      </c>
      <c r="K278">
        <f>J278/D278</f>
        <v>0.47248591666666667</v>
      </c>
      <c r="L278">
        <v>1987</v>
      </c>
      <c r="M278" t="s">
        <v>15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1</v>
      </c>
      <c r="W278">
        <v>0</v>
      </c>
      <c r="X278">
        <v>1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 ht="14.4" customHeight="1" x14ac:dyDescent="0.3">
      <c r="A279">
        <v>278</v>
      </c>
      <c r="B279">
        <v>1</v>
      </c>
      <c r="C279">
        <v>35535.535535535499</v>
      </c>
      <c r="D279">
        <v>71000000</v>
      </c>
      <c r="E279" t="s">
        <v>11</v>
      </c>
      <c r="F279">
        <v>9.4390789999999996</v>
      </c>
      <c r="G279">
        <v>85</v>
      </c>
      <c r="H279" t="s">
        <v>13</v>
      </c>
      <c r="I279" t="s">
        <v>386</v>
      </c>
      <c r="J279" s="9">
        <v>294456605</v>
      </c>
      <c r="K279">
        <f>J279/D279</f>
        <v>4.1472761267605636</v>
      </c>
      <c r="L279">
        <v>1998</v>
      </c>
      <c r="M279" t="s">
        <v>53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</v>
      </c>
    </row>
    <row r="280" spans="1:30" ht="14.4" customHeight="1" x14ac:dyDescent="0.3">
      <c r="A280">
        <v>279</v>
      </c>
      <c r="B280">
        <v>0</v>
      </c>
      <c r="C280">
        <v>13026.0521042084</v>
      </c>
      <c r="D280">
        <v>26000000</v>
      </c>
      <c r="E280" t="s">
        <v>11</v>
      </c>
      <c r="F280">
        <v>10.177303</v>
      </c>
      <c r="G280">
        <v>102</v>
      </c>
      <c r="H280" t="s">
        <v>13</v>
      </c>
      <c r="I280" t="s">
        <v>387</v>
      </c>
      <c r="J280" s="9">
        <v>116400000</v>
      </c>
      <c r="K280">
        <f>J280/D280</f>
        <v>4.476923076923077</v>
      </c>
      <c r="L280">
        <v>1996</v>
      </c>
      <c r="M280" t="s">
        <v>15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 ht="14.4" customHeight="1" x14ac:dyDescent="0.3">
      <c r="A281">
        <v>280</v>
      </c>
      <c r="B281">
        <v>0</v>
      </c>
      <c r="C281">
        <v>19890.6016907011</v>
      </c>
      <c r="D281">
        <v>40000000</v>
      </c>
      <c r="E281" t="s">
        <v>11</v>
      </c>
      <c r="F281">
        <v>8.0625780000000002</v>
      </c>
      <c r="G281">
        <v>108</v>
      </c>
      <c r="H281" t="s">
        <v>99</v>
      </c>
      <c r="I281" t="s">
        <v>388</v>
      </c>
      <c r="J281" s="9">
        <v>60965854</v>
      </c>
      <c r="K281">
        <f>J281/D281</f>
        <v>1.5241463500000001</v>
      </c>
      <c r="L281">
        <v>2011</v>
      </c>
      <c r="M281" t="s">
        <v>32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1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</row>
    <row r="282" spans="1:30" ht="14.4" customHeight="1" x14ac:dyDescent="0.3">
      <c r="A282">
        <v>281</v>
      </c>
      <c r="B282">
        <v>0</v>
      </c>
      <c r="C282">
        <v>7462.6865671641699</v>
      </c>
      <c r="D282">
        <v>15000000</v>
      </c>
      <c r="E282" t="s">
        <v>11</v>
      </c>
      <c r="F282">
        <v>4.5820239999999997</v>
      </c>
      <c r="G282">
        <v>117</v>
      </c>
      <c r="H282" t="s">
        <v>13</v>
      </c>
      <c r="I282" t="s">
        <v>389</v>
      </c>
      <c r="J282" s="9">
        <v>20529194</v>
      </c>
      <c r="K282">
        <f>J282/D282</f>
        <v>1.3686129333333332</v>
      </c>
      <c r="L282">
        <v>2010</v>
      </c>
      <c r="M282" t="s">
        <v>32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</row>
    <row r="283" spans="1:30" ht="14.4" customHeight="1" x14ac:dyDescent="0.3">
      <c r="A283">
        <v>282</v>
      </c>
      <c r="B283">
        <v>1</v>
      </c>
      <c r="C283">
        <v>49850.448654037798</v>
      </c>
      <c r="D283">
        <v>100000000</v>
      </c>
      <c r="E283" t="s">
        <v>11</v>
      </c>
      <c r="F283">
        <v>15.088317999999999</v>
      </c>
      <c r="G283">
        <v>108</v>
      </c>
      <c r="H283" t="s">
        <v>13</v>
      </c>
      <c r="I283" t="s">
        <v>390</v>
      </c>
      <c r="J283" s="9">
        <v>384335608</v>
      </c>
      <c r="K283">
        <f>J283/D283</f>
        <v>3.84335608</v>
      </c>
      <c r="L283">
        <v>2006</v>
      </c>
      <c r="M283" t="s">
        <v>25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</row>
    <row r="284" spans="1:30" ht="14.4" customHeight="1" x14ac:dyDescent="0.3">
      <c r="A284">
        <v>283</v>
      </c>
      <c r="B284">
        <v>0</v>
      </c>
      <c r="C284">
        <v>6336.8430877901101</v>
      </c>
      <c r="D284">
        <v>12559623</v>
      </c>
      <c r="E284" t="s">
        <v>11</v>
      </c>
      <c r="F284">
        <v>1.895489</v>
      </c>
      <c r="G284">
        <v>100</v>
      </c>
      <c r="H284" t="s">
        <v>13</v>
      </c>
      <c r="I284" t="s">
        <v>391</v>
      </c>
      <c r="J284" s="9">
        <v>5588800</v>
      </c>
      <c r="K284">
        <f>J284/D284</f>
        <v>0.44498150939721676</v>
      </c>
      <c r="L284">
        <v>1982</v>
      </c>
      <c r="M284" t="s">
        <v>25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</row>
    <row r="285" spans="1:30" x14ac:dyDescent="0.3">
      <c r="A285">
        <v>284</v>
      </c>
      <c r="B285">
        <v>0</v>
      </c>
      <c r="C285">
        <v>11448.481831757001</v>
      </c>
      <c r="D285">
        <v>23000000</v>
      </c>
      <c r="E285" t="s">
        <v>129</v>
      </c>
      <c r="F285">
        <v>10.861338999999999</v>
      </c>
      <c r="G285">
        <v>139</v>
      </c>
      <c r="H285" t="s">
        <v>168</v>
      </c>
      <c r="I285" t="s">
        <v>392</v>
      </c>
      <c r="J285" s="9">
        <v>5837674</v>
      </c>
      <c r="K285">
        <f>J285/D285</f>
        <v>0.25381191304347828</v>
      </c>
      <c r="L285">
        <v>2009</v>
      </c>
      <c r="M285" t="s">
        <v>15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1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 ht="14.4" customHeight="1" x14ac:dyDescent="0.3">
      <c r="A286">
        <v>285</v>
      </c>
      <c r="B286">
        <v>0</v>
      </c>
      <c r="C286">
        <v>2491.28051818634</v>
      </c>
      <c r="D286">
        <v>5000000</v>
      </c>
      <c r="E286" t="s">
        <v>11</v>
      </c>
      <c r="F286">
        <v>6.2260540000000004</v>
      </c>
      <c r="G286">
        <v>97</v>
      </c>
      <c r="H286" t="s">
        <v>13</v>
      </c>
      <c r="I286" t="s">
        <v>393</v>
      </c>
      <c r="J286" s="9">
        <v>346592</v>
      </c>
      <c r="K286">
        <f>J286/D286</f>
        <v>6.9318400000000002E-2</v>
      </c>
      <c r="L286">
        <v>2007</v>
      </c>
      <c r="M286" t="s">
        <v>15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1</v>
      </c>
      <c r="X286">
        <v>1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ht="14.4" customHeight="1" x14ac:dyDescent="0.3">
      <c r="A287">
        <v>286</v>
      </c>
      <c r="B287">
        <v>0</v>
      </c>
      <c r="C287">
        <v>1246.37506413545</v>
      </c>
      <c r="D287">
        <v>2429185</v>
      </c>
      <c r="E287" t="s">
        <v>11</v>
      </c>
      <c r="F287">
        <v>2.87002599999999</v>
      </c>
      <c r="G287">
        <v>132</v>
      </c>
      <c r="H287" t="s">
        <v>13</v>
      </c>
      <c r="I287" t="s">
        <v>394</v>
      </c>
      <c r="J287" s="9">
        <v>3225000</v>
      </c>
      <c r="K287">
        <f>J287/D287</f>
        <v>1.3276057607798499</v>
      </c>
      <c r="L287">
        <v>1949</v>
      </c>
      <c r="M287" t="s">
        <v>32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</row>
    <row r="288" spans="1:30" ht="14.4" customHeight="1" x14ac:dyDescent="0.3">
      <c r="A288">
        <v>287</v>
      </c>
      <c r="B288">
        <v>0</v>
      </c>
      <c r="C288">
        <v>12413.108242303801</v>
      </c>
      <c r="D288">
        <v>25000000</v>
      </c>
      <c r="E288" t="s">
        <v>11</v>
      </c>
      <c r="F288">
        <v>9.4539419999999996</v>
      </c>
      <c r="G288">
        <v>124</v>
      </c>
      <c r="H288" t="s">
        <v>396</v>
      </c>
      <c r="I288" t="s">
        <v>397</v>
      </c>
      <c r="J288" s="9">
        <v>38307627</v>
      </c>
      <c r="K288">
        <f>J288/D288</f>
        <v>1.53230508</v>
      </c>
      <c r="L288">
        <v>2014</v>
      </c>
      <c r="M288" t="s">
        <v>15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 ht="14.4" customHeight="1" x14ac:dyDescent="0.3">
      <c r="A289">
        <v>288</v>
      </c>
      <c r="B289">
        <v>1</v>
      </c>
      <c r="C289">
        <v>37257.82414307</v>
      </c>
      <c r="D289">
        <v>75000000</v>
      </c>
      <c r="E289" t="s">
        <v>11</v>
      </c>
      <c r="F289">
        <v>17.852022000000002</v>
      </c>
      <c r="G289">
        <v>115</v>
      </c>
      <c r="H289" t="s">
        <v>72</v>
      </c>
      <c r="I289" t="s">
        <v>398</v>
      </c>
      <c r="J289" s="9">
        <v>117698894</v>
      </c>
      <c r="K289">
        <f>J289/D289</f>
        <v>1.5693185866666666</v>
      </c>
      <c r="L289">
        <v>2013</v>
      </c>
      <c r="M289" t="s">
        <v>32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</row>
    <row r="290" spans="1:30" ht="14.4" customHeight="1" x14ac:dyDescent="0.3">
      <c r="A290">
        <v>289</v>
      </c>
      <c r="B290">
        <v>0</v>
      </c>
      <c r="C290">
        <v>3772.80248756218</v>
      </c>
      <c r="D290">
        <v>7583333</v>
      </c>
      <c r="E290" t="s">
        <v>230</v>
      </c>
      <c r="F290">
        <v>0.21501300000000001</v>
      </c>
      <c r="G290">
        <v>116</v>
      </c>
      <c r="H290" t="s">
        <v>231</v>
      </c>
      <c r="I290" t="s">
        <v>296</v>
      </c>
      <c r="J290" s="9">
        <v>9833553</v>
      </c>
      <c r="K290">
        <f>J290/D290</f>
        <v>1.2967323207354866</v>
      </c>
      <c r="L290">
        <v>2010</v>
      </c>
      <c r="M290" t="s">
        <v>49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</row>
    <row r="291" spans="1:30" x14ac:dyDescent="0.3">
      <c r="A291">
        <v>290</v>
      </c>
      <c r="B291">
        <v>1</v>
      </c>
      <c r="C291">
        <v>14962.593516209399</v>
      </c>
      <c r="D291">
        <v>30000000</v>
      </c>
      <c r="E291" t="s">
        <v>11</v>
      </c>
      <c r="F291">
        <v>9.7837619999999994</v>
      </c>
      <c r="G291">
        <v>118</v>
      </c>
      <c r="H291" t="s">
        <v>99</v>
      </c>
      <c r="I291" t="s">
        <v>399</v>
      </c>
      <c r="J291" s="9">
        <v>27610873</v>
      </c>
      <c r="K291">
        <f>J291/D291</f>
        <v>0.92036243333333334</v>
      </c>
      <c r="L291">
        <v>2005</v>
      </c>
      <c r="M291" t="s">
        <v>53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</row>
    <row r="292" spans="1:30" ht="14.4" customHeight="1" x14ac:dyDescent="0.3">
      <c r="A292">
        <v>291</v>
      </c>
      <c r="B292">
        <v>0</v>
      </c>
      <c r="C292">
        <v>5583.7563451776596</v>
      </c>
      <c r="D292">
        <v>11000000</v>
      </c>
      <c r="E292" t="s">
        <v>11</v>
      </c>
      <c r="F292">
        <v>2.27258</v>
      </c>
      <c r="G292">
        <v>124</v>
      </c>
      <c r="H292" t="s">
        <v>13</v>
      </c>
      <c r="I292" t="s">
        <v>400</v>
      </c>
      <c r="J292" s="9">
        <v>2200000</v>
      </c>
      <c r="K292">
        <f>J292/D292</f>
        <v>0.2</v>
      </c>
      <c r="L292">
        <v>1970</v>
      </c>
      <c r="M292" t="s">
        <v>46</v>
      </c>
      <c r="N292">
        <v>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</row>
    <row r="293" spans="1:30" ht="14.4" customHeight="1" x14ac:dyDescent="0.3">
      <c r="A293">
        <v>292</v>
      </c>
      <c r="B293">
        <v>1</v>
      </c>
      <c r="C293">
        <v>13520.280420630899</v>
      </c>
      <c r="D293">
        <v>27000000</v>
      </c>
      <c r="E293" t="s">
        <v>11</v>
      </c>
      <c r="F293">
        <v>12.235391</v>
      </c>
      <c r="G293">
        <v>115</v>
      </c>
      <c r="H293" t="s">
        <v>174</v>
      </c>
      <c r="I293" t="s">
        <v>401</v>
      </c>
      <c r="J293" s="9">
        <v>60527873</v>
      </c>
      <c r="K293">
        <f>J293/D293</f>
        <v>2.2417730740740742</v>
      </c>
      <c r="L293">
        <v>1997</v>
      </c>
      <c r="M293" t="s">
        <v>15</v>
      </c>
      <c r="N293">
        <v>1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1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ht="14.4" customHeight="1" x14ac:dyDescent="0.3">
      <c r="A294">
        <v>293</v>
      </c>
      <c r="B294">
        <v>1</v>
      </c>
      <c r="C294">
        <v>29791.4597815292</v>
      </c>
      <c r="D294">
        <v>60000000</v>
      </c>
      <c r="E294" t="s">
        <v>11</v>
      </c>
      <c r="F294">
        <v>11.234862</v>
      </c>
      <c r="G294">
        <v>105</v>
      </c>
      <c r="H294" t="s">
        <v>13</v>
      </c>
      <c r="I294" t="s">
        <v>402</v>
      </c>
      <c r="J294" s="9">
        <v>50549107</v>
      </c>
      <c r="K294">
        <f>J294/D294</f>
        <v>0.8424851166666667</v>
      </c>
      <c r="L294">
        <v>2014</v>
      </c>
      <c r="M294" t="s">
        <v>32</v>
      </c>
      <c r="N294">
        <v>1</v>
      </c>
      <c r="O294">
        <v>1</v>
      </c>
      <c r="P294">
        <v>0</v>
      </c>
      <c r="Q294">
        <v>1</v>
      </c>
      <c r="R294">
        <v>0</v>
      </c>
      <c r="S294">
        <v>0</v>
      </c>
      <c r="T294">
        <v>1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</row>
    <row r="295" spans="1:30" ht="14.4" customHeight="1" x14ac:dyDescent="0.3">
      <c r="A295">
        <v>294</v>
      </c>
      <c r="B295">
        <v>1</v>
      </c>
      <c r="C295">
        <v>8000.5518108651904</v>
      </c>
      <c r="D295">
        <v>15905097</v>
      </c>
      <c r="E295" t="s">
        <v>11</v>
      </c>
      <c r="F295">
        <v>3.611453</v>
      </c>
      <c r="G295">
        <v>113</v>
      </c>
      <c r="H295" t="s">
        <v>13</v>
      </c>
      <c r="I295" t="s">
        <v>403</v>
      </c>
      <c r="J295" s="9">
        <v>14681192</v>
      </c>
      <c r="K295">
        <f>J295/D295</f>
        <v>0.92304951048082262</v>
      </c>
      <c r="L295">
        <v>1988</v>
      </c>
      <c r="M295" t="s">
        <v>15</v>
      </c>
      <c r="N295">
        <v>1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1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3">
      <c r="A296">
        <v>295</v>
      </c>
      <c r="B296">
        <v>0</v>
      </c>
      <c r="C296">
        <v>17857.1428571428</v>
      </c>
      <c r="D296">
        <v>36000000</v>
      </c>
      <c r="E296" t="s">
        <v>11</v>
      </c>
      <c r="F296">
        <v>14.575882999999999</v>
      </c>
      <c r="G296">
        <v>97</v>
      </c>
      <c r="H296" t="s">
        <v>13</v>
      </c>
      <c r="I296" t="s">
        <v>404</v>
      </c>
      <c r="J296" s="9">
        <v>87416021</v>
      </c>
      <c r="K296">
        <f>J296/D296</f>
        <v>2.4282228055555555</v>
      </c>
      <c r="L296">
        <v>2016</v>
      </c>
      <c r="M296" t="s">
        <v>46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0</v>
      </c>
    </row>
    <row r="297" spans="1:30" ht="14.4" customHeight="1" x14ac:dyDescent="0.3">
      <c r="A297">
        <v>296</v>
      </c>
      <c r="B297">
        <v>0</v>
      </c>
      <c r="C297">
        <v>504.03225806451599</v>
      </c>
      <c r="D297">
        <v>1000000</v>
      </c>
      <c r="E297" t="s">
        <v>230</v>
      </c>
      <c r="F297">
        <v>11.267366000000001</v>
      </c>
      <c r="G297">
        <v>117</v>
      </c>
      <c r="H297" t="s">
        <v>231</v>
      </c>
      <c r="I297" t="s">
        <v>406</v>
      </c>
      <c r="J297" s="9">
        <v>3301446</v>
      </c>
      <c r="K297">
        <f>J297/D297</f>
        <v>3.3014459999999999</v>
      </c>
      <c r="L297">
        <v>1984</v>
      </c>
      <c r="M297" t="s">
        <v>34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 ht="14.4" customHeight="1" x14ac:dyDescent="0.3">
      <c r="A298">
        <v>297</v>
      </c>
      <c r="B298">
        <v>0</v>
      </c>
      <c r="C298">
        <v>174.65069860279399</v>
      </c>
      <c r="D298">
        <v>350000</v>
      </c>
      <c r="E298" t="s">
        <v>11</v>
      </c>
      <c r="F298">
        <v>2.9623699999999999</v>
      </c>
      <c r="G298">
        <v>85</v>
      </c>
      <c r="H298" t="s">
        <v>407</v>
      </c>
      <c r="I298" t="s">
        <v>408</v>
      </c>
      <c r="J298" s="9">
        <v>3515061</v>
      </c>
      <c r="K298">
        <f>J298/D298</f>
        <v>10.043031428571428</v>
      </c>
      <c r="L298">
        <v>2004</v>
      </c>
      <c r="M298" t="s">
        <v>32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</row>
    <row r="299" spans="1:30" ht="14.4" customHeight="1" x14ac:dyDescent="0.3">
      <c r="A299">
        <v>298</v>
      </c>
      <c r="B299">
        <v>0</v>
      </c>
      <c r="C299">
        <v>54563.492063491998</v>
      </c>
      <c r="D299">
        <v>110000000</v>
      </c>
      <c r="E299" t="s">
        <v>11</v>
      </c>
      <c r="F299">
        <v>13.198399999999999</v>
      </c>
      <c r="G299">
        <v>107</v>
      </c>
      <c r="H299" t="s">
        <v>13</v>
      </c>
      <c r="I299" t="s">
        <v>409</v>
      </c>
      <c r="J299" s="9">
        <v>121790373</v>
      </c>
      <c r="K299">
        <f>J299/D299</f>
        <v>1.1071852090909091</v>
      </c>
      <c r="L299">
        <v>2016</v>
      </c>
      <c r="M299" t="s">
        <v>25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</row>
    <row r="300" spans="1:30" ht="14.4" customHeight="1" x14ac:dyDescent="0.3">
      <c r="A300">
        <v>299</v>
      </c>
      <c r="B300">
        <v>1</v>
      </c>
      <c r="C300">
        <v>3652.9680365296799</v>
      </c>
      <c r="D300">
        <v>7200000</v>
      </c>
      <c r="E300" t="s">
        <v>11</v>
      </c>
      <c r="F300">
        <v>12.004910000000001</v>
      </c>
      <c r="G300">
        <v>120</v>
      </c>
      <c r="H300" t="s">
        <v>410</v>
      </c>
      <c r="I300" t="s">
        <v>411</v>
      </c>
      <c r="J300" s="9">
        <v>116019547</v>
      </c>
      <c r="K300">
        <f>J300/D300</f>
        <v>16.113825972222223</v>
      </c>
      <c r="L300">
        <v>1971</v>
      </c>
      <c r="M300" t="s">
        <v>53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</row>
    <row r="301" spans="1:30" ht="14.4" customHeight="1" x14ac:dyDescent="0.3">
      <c r="A301">
        <v>300</v>
      </c>
      <c r="B301">
        <v>0</v>
      </c>
      <c r="C301">
        <v>6556.6764112903202</v>
      </c>
      <c r="D301">
        <v>13008446</v>
      </c>
      <c r="E301" t="s">
        <v>11</v>
      </c>
      <c r="F301">
        <v>7.0939839999999998</v>
      </c>
      <c r="G301">
        <v>96</v>
      </c>
      <c r="H301" t="s">
        <v>13</v>
      </c>
      <c r="I301" t="s">
        <v>412</v>
      </c>
      <c r="J301" s="9">
        <v>9500000</v>
      </c>
      <c r="K301">
        <f>J301/D301</f>
        <v>0.73029476387879078</v>
      </c>
      <c r="L301">
        <v>1984</v>
      </c>
      <c r="M301" t="s">
        <v>15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ht="14.4" customHeight="1" x14ac:dyDescent="0.3">
      <c r="A302">
        <v>301</v>
      </c>
      <c r="B302">
        <v>0</v>
      </c>
      <c r="C302">
        <v>3498.2508745627101</v>
      </c>
      <c r="D302">
        <v>7000000</v>
      </c>
      <c r="E302" t="s">
        <v>11</v>
      </c>
      <c r="F302">
        <v>2.4830320000000001</v>
      </c>
      <c r="G302">
        <v>93</v>
      </c>
      <c r="H302" t="s">
        <v>13</v>
      </c>
      <c r="I302" t="s">
        <v>413</v>
      </c>
      <c r="J302" s="9">
        <v>10229331</v>
      </c>
      <c r="K302">
        <f>J302/D302</f>
        <v>1.461333</v>
      </c>
      <c r="L302">
        <v>2001</v>
      </c>
      <c r="M302" t="s">
        <v>15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1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 ht="14.4" customHeight="1" x14ac:dyDescent="0.3">
      <c r="A303">
        <v>302</v>
      </c>
      <c r="B303">
        <v>0</v>
      </c>
      <c r="C303">
        <v>10209.163346613501</v>
      </c>
      <c r="D303">
        <v>20500000</v>
      </c>
      <c r="E303" t="s">
        <v>11</v>
      </c>
      <c r="F303">
        <v>8.3335259999999902</v>
      </c>
      <c r="G303">
        <v>102</v>
      </c>
      <c r="H303" t="s">
        <v>414</v>
      </c>
      <c r="I303" t="s">
        <v>415</v>
      </c>
      <c r="J303" s="9">
        <v>10089373</v>
      </c>
      <c r="K303">
        <f>J303/D303</f>
        <v>0.49216453658536585</v>
      </c>
      <c r="L303">
        <v>2008</v>
      </c>
      <c r="M303" t="s">
        <v>15</v>
      </c>
      <c r="N303">
        <v>1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ht="14.4" customHeight="1" x14ac:dyDescent="0.3">
      <c r="A304">
        <v>303</v>
      </c>
      <c r="B304">
        <v>0</v>
      </c>
      <c r="C304">
        <v>64837.905236907704</v>
      </c>
      <c r="D304">
        <v>130000000</v>
      </c>
      <c r="E304" t="s">
        <v>11</v>
      </c>
      <c r="F304">
        <v>8.9462429999999902</v>
      </c>
      <c r="G304">
        <v>124</v>
      </c>
      <c r="H304" t="s">
        <v>416</v>
      </c>
      <c r="I304" t="s">
        <v>417</v>
      </c>
      <c r="J304" s="9">
        <v>119269486</v>
      </c>
      <c r="K304">
        <f>J304/D304</f>
        <v>0.91745758461538462</v>
      </c>
      <c r="L304">
        <v>2005</v>
      </c>
      <c r="M304" t="s">
        <v>32</v>
      </c>
      <c r="N304">
        <v>1</v>
      </c>
      <c r="O304">
        <v>1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1</v>
      </c>
      <c r="X304">
        <v>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</row>
    <row r="305" spans="1:30" ht="14.4" customHeight="1" x14ac:dyDescent="0.3">
      <c r="A305">
        <v>304</v>
      </c>
      <c r="B305">
        <v>1</v>
      </c>
      <c r="C305">
        <v>22567.7031093279</v>
      </c>
      <c r="D305">
        <v>45000000</v>
      </c>
      <c r="E305" t="s">
        <v>11</v>
      </c>
      <c r="F305">
        <v>21.605760999999902</v>
      </c>
      <c r="G305">
        <v>89</v>
      </c>
      <c r="H305" t="s">
        <v>13</v>
      </c>
      <c r="I305" t="s">
        <v>418</v>
      </c>
      <c r="J305" s="9">
        <v>788241776</v>
      </c>
      <c r="K305">
        <f>J305/D305</f>
        <v>17.516483911111113</v>
      </c>
      <c r="L305">
        <v>1994</v>
      </c>
      <c r="M305" t="s">
        <v>25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</row>
    <row r="306" spans="1:30" ht="14.4" customHeight="1" x14ac:dyDescent="0.3">
      <c r="A306">
        <v>305</v>
      </c>
      <c r="B306">
        <v>0</v>
      </c>
      <c r="C306">
        <v>37537.537537537501</v>
      </c>
      <c r="D306">
        <v>75000000</v>
      </c>
      <c r="E306" t="s">
        <v>11</v>
      </c>
      <c r="F306">
        <v>7.9700309999999996</v>
      </c>
      <c r="G306">
        <v>99</v>
      </c>
      <c r="H306" t="s">
        <v>13</v>
      </c>
      <c r="I306" t="s">
        <v>419</v>
      </c>
      <c r="J306" s="9">
        <v>14567883</v>
      </c>
      <c r="K306">
        <f>J306/D306</f>
        <v>0.19423844000000001</v>
      </c>
      <c r="L306">
        <v>1998</v>
      </c>
      <c r="M306" t="s">
        <v>15</v>
      </c>
      <c r="N306">
        <v>1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ht="14.4" customHeight="1" x14ac:dyDescent="0.3">
      <c r="A307">
        <v>306</v>
      </c>
      <c r="B307">
        <v>0</v>
      </c>
      <c r="C307">
        <v>32354.4051767048</v>
      </c>
      <c r="D307">
        <v>65000000</v>
      </c>
      <c r="E307" t="s">
        <v>11</v>
      </c>
      <c r="F307">
        <v>12.738789000000001</v>
      </c>
      <c r="G307">
        <v>136</v>
      </c>
      <c r="H307" t="s">
        <v>13</v>
      </c>
      <c r="I307" t="s">
        <v>420</v>
      </c>
      <c r="J307" s="9">
        <v>93525586</v>
      </c>
      <c r="K307">
        <f>J307/D307</f>
        <v>1.4388551692307692</v>
      </c>
      <c r="L307">
        <v>2009</v>
      </c>
      <c r="M307" t="s">
        <v>49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</row>
    <row r="308" spans="1:30" ht="14.4" customHeight="1" x14ac:dyDescent="0.3">
      <c r="A308">
        <v>307</v>
      </c>
      <c r="B308">
        <v>0</v>
      </c>
      <c r="C308">
        <v>23026.526289682501</v>
      </c>
      <c r="D308">
        <v>46421477</v>
      </c>
      <c r="E308" t="s">
        <v>11</v>
      </c>
      <c r="F308">
        <v>1.43679</v>
      </c>
      <c r="G308">
        <v>87</v>
      </c>
      <c r="H308" t="s">
        <v>421</v>
      </c>
      <c r="I308" t="s">
        <v>422</v>
      </c>
      <c r="J308" s="9">
        <v>3162153</v>
      </c>
      <c r="K308">
        <f>J308/D308</f>
        <v>6.8118319458038784E-2</v>
      </c>
      <c r="L308">
        <v>2016</v>
      </c>
      <c r="M308" t="s">
        <v>32</v>
      </c>
      <c r="N308">
        <v>1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</row>
    <row r="309" spans="1:30" ht="14.4" customHeight="1" x14ac:dyDescent="0.3">
      <c r="A309">
        <v>308</v>
      </c>
      <c r="B309">
        <v>1</v>
      </c>
      <c r="C309">
        <v>1094.5273631840701</v>
      </c>
      <c r="D309">
        <v>2200000</v>
      </c>
      <c r="E309" t="s">
        <v>116</v>
      </c>
      <c r="F309">
        <v>1.132835</v>
      </c>
      <c r="G309">
        <v>154</v>
      </c>
      <c r="H309" t="s">
        <v>395</v>
      </c>
      <c r="I309" t="s">
        <v>423</v>
      </c>
      <c r="J309" s="9">
        <v>9700000</v>
      </c>
      <c r="K309">
        <f>J309/D309</f>
        <v>4.4090909090909092</v>
      </c>
      <c r="L309">
        <v>2010</v>
      </c>
      <c r="M309" t="s">
        <v>15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1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ht="14.4" customHeight="1" x14ac:dyDescent="0.3">
      <c r="A310">
        <v>309</v>
      </c>
      <c r="B310">
        <v>0</v>
      </c>
      <c r="C310">
        <v>1637.7171215880801</v>
      </c>
      <c r="D310">
        <v>3300000</v>
      </c>
      <c r="E310" t="s">
        <v>142</v>
      </c>
      <c r="F310">
        <v>4.4458669999999998</v>
      </c>
      <c r="G310">
        <v>120</v>
      </c>
      <c r="H310" t="s">
        <v>143</v>
      </c>
      <c r="I310" t="s">
        <v>424</v>
      </c>
      <c r="J310" s="9">
        <v>5249225</v>
      </c>
      <c r="K310">
        <f>J310/D310</f>
        <v>1.5906742424242424</v>
      </c>
      <c r="L310">
        <v>2015</v>
      </c>
      <c r="M310" t="s">
        <v>25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</row>
    <row r="311" spans="1:30" ht="14.4" customHeight="1" x14ac:dyDescent="0.3">
      <c r="A311">
        <v>310</v>
      </c>
      <c r="B311">
        <v>0</v>
      </c>
      <c r="C311">
        <v>7654.0755467196796</v>
      </c>
      <c r="D311">
        <v>15400000</v>
      </c>
      <c r="E311" t="s">
        <v>58</v>
      </c>
      <c r="F311">
        <v>8.4000489999999992</v>
      </c>
      <c r="G311">
        <v>123</v>
      </c>
      <c r="H311" t="s">
        <v>425</v>
      </c>
      <c r="I311" t="s">
        <v>426</v>
      </c>
      <c r="J311" s="9">
        <v>25762027</v>
      </c>
      <c r="K311">
        <f>J311/D311</f>
        <v>1.6728588961038962</v>
      </c>
      <c r="L311">
        <v>2012</v>
      </c>
      <c r="M311" t="s">
        <v>25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</row>
    <row r="312" spans="1:30" ht="14.4" customHeight="1" x14ac:dyDescent="0.3">
      <c r="A312">
        <v>311</v>
      </c>
      <c r="B312">
        <v>0</v>
      </c>
      <c r="C312">
        <v>45022.511255627804</v>
      </c>
      <c r="D312">
        <v>90000000</v>
      </c>
      <c r="E312" t="s">
        <v>11</v>
      </c>
      <c r="F312">
        <v>11.3569</v>
      </c>
      <c r="G312">
        <v>157</v>
      </c>
      <c r="H312" t="s">
        <v>427</v>
      </c>
      <c r="I312" t="s">
        <v>428</v>
      </c>
      <c r="J312" s="9">
        <v>60289912</v>
      </c>
      <c r="K312">
        <f>J312/D312</f>
        <v>0.66988791111111112</v>
      </c>
      <c r="L312">
        <v>1999</v>
      </c>
      <c r="M312" t="s">
        <v>25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</row>
    <row r="313" spans="1:30" ht="14.4" customHeight="1" x14ac:dyDescent="0.3">
      <c r="A313">
        <v>312</v>
      </c>
      <c r="B313">
        <v>0</v>
      </c>
      <c r="C313">
        <v>3.4930139720558802</v>
      </c>
      <c r="D313">
        <v>7000</v>
      </c>
      <c r="E313" t="s">
        <v>11</v>
      </c>
      <c r="F313">
        <v>7.1530699999999996</v>
      </c>
      <c r="G313">
        <v>77</v>
      </c>
      <c r="H313" t="s">
        <v>13</v>
      </c>
      <c r="I313" t="s">
        <v>429</v>
      </c>
      <c r="J313" s="9">
        <v>424760</v>
      </c>
      <c r="K313">
        <f>J313/D313</f>
        <v>60.68</v>
      </c>
      <c r="L313">
        <v>2004</v>
      </c>
      <c r="M313" t="s">
        <v>15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1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ht="14.4" customHeight="1" x14ac:dyDescent="0.3">
      <c r="A314">
        <v>313</v>
      </c>
      <c r="B314">
        <v>0</v>
      </c>
      <c r="C314">
        <v>5958.2919563058504</v>
      </c>
      <c r="D314">
        <v>12000000</v>
      </c>
      <c r="E314" t="s">
        <v>11</v>
      </c>
      <c r="F314">
        <v>7.8837099999999998</v>
      </c>
      <c r="G314">
        <v>99</v>
      </c>
      <c r="H314" t="s">
        <v>13</v>
      </c>
      <c r="I314" t="s">
        <v>430</v>
      </c>
      <c r="J314" s="9">
        <v>101332962</v>
      </c>
      <c r="K314">
        <f>J314/D314</f>
        <v>8.4444134999999996</v>
      </c>
      <c r="L314">
        <v>2014</v>
      </c>
      <c r="M314" t="s">
        <v>32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</row>
    <row r="315" spans="1:30" ht="14.4" customHeight="1" x14ac:dyDescent="0.3">
      <c r="A315">
        <v>314</v>
      </c>
      <c r="B315">
        <v>1</v>
      </c>
      <c r="C315">
        <v>12766.3831915957</v>
      </c>
      <c r="D315">
        <v>25520000</v>
      </c>
      <c r="E315" t="s">
        <v>58</v>
      </c>
      <c r="F315">
        <v>8.1502649999999992</v>
      </c>
      <c r="G315">
        <v>109</v>
      </c>
      <c r="H315" t="s">
        <v>431</v>
      </c>
      <c r="I315" t="s">
        <v>432</v>
      </c>
      <c r="J315" s="9">
        <v>1644060</v>
      </c>
      <c r="K315">
        <f>J315/D315</f>
        <v>6.4422413793103442E-2</v>
      </c>
      <c r="L315">
        <v>1999</v>
      </c>
      <c r="M315" t="s">
        <v>53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0</v>
      </c>
    </row>
    <row r="316" spans="1:30" x14ac:dyDescent="0.3">
      <c r="A316">
        <v>315</v>
      </c>
      <c r="B316">
        <v>0</v>
      </c>
      <c r="C316">
        <v>23026.526289682501</v>
      </c>
      <c r="D316">
        <v>46421477</v>
      </c>
      <c r="E316" t="s">
        <v>11</v>
      </c>
      <c r="F316">
        <v>6.068689</v>
      </c>
      <c r="G316">
        <v>98</v>
      </c>
      <c r="H316" t="s">
        <v>13</v>
      </c>
      <c r="I316" t="s">
        <v>433</v>
      </c>
      <c r="J316" s="9">
        <v>3351735</v>
      </c>
      <c r="K316">
        <f>J316/D316</f>
        <v>7.2202248110287401E-2</v>
      </c>
      <c r="L316">
        <v>2016</v>
      </c>
      <c r="M316" t="s">
        <v>32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1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</row>
    <row r="317" spans="1:30" ht="14.4" customHeight="1" x14ac:dyDescent="0.3">
      <c r="A317">
        <v>316</v>
      </c>
      <c r="B317">
        <v>0</v>
      </c>
      <c r="C317">
        <v>1637.7171215880801</v>
      </c>
      <c r="D317">
        <v>3300000</v>
      </c>
      <c r="E317" t="s">
        <v>11</v>
      </c>
      <c r="F317">
        <v>5.840554</v>
      </c>
      <c r="G317">
        <v>83</v>
      </c>
      <c r="H317" t="s">
        <v>13</v>
      </c>
      <c r="I317" t="s">
        <v>434</v>
      </c>
      <c r="J317" s="9">
        <v>64110728</v>
      </c>
      <c r="K317">
        <f>J317/D317</f>
        <v>19.427493333333334</v>
      </c>
      <c r="L317">
        <v>2015</v>
      </c>
      <c r="M317" t="s">
        <v>25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</row>
    <row r="318" spans="1:30" x14ac:dyDescent="0.3">
      <c r="A318">
        <v>317</v>
      </c>
      <c r="B318">
        <v>0</v>
      </c>
      <c r="C318">
        <v>8000.5518108651904</v>
      </c>
      <c r="D318">
        <v>15905097</v>
      </c>
      <c r="E318" t="s">
        <v>11</v>
      </c>
      <c r="F318">
        <v>1.369216</v>
      </c>
      <c r="G318">
        <v>112</v>
      </c>
      <c r="H318" t="s">
        <v>13</v>
      </c>
      <c r="I318" t="s">
        <v>435</v>
      </c>
      <c r="J318" s="9">
        <v>1192322</v>
      </c>
      <c r="K318">
        <f>J318/D318</f>
        <v>7.4964773870916976E-2</v>
      </c>
      <c r="L318">
        <v>1988</v>
      </c>
      <c r="M318" t="s">
        <v>25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1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0</v>
      </c>
    </row>
    <row r="319" spans="1:30" ht="14.4" customHeight="1" x14ac:dyDescent="0.3">
      <c r="A319">
        <v>318</v>
      </c>
      <c r="B319">
        <v>0</v>
      </c>
      <c r="C319">
        <v>6514.1720537046203</v>
      </c>
      <c r="D319">
        <v>13100000</v>
      </c>
      <c r="E319" t="s">
        <v>18</v>
      </c>
      <c r="F319">
        <v>1.417392</v>
      </c>
      <c r="G319">
        <v>140</v>
      </c>
      <c r="H319" t="s">
        <v>264</v>
      </c>
      <c r="I319" t="s">
        <v>436</v>
      </c>
      <c r="J319" s="9">
        <v>4100000</v>
      </c>
      <c r="K319">
        <f>J319/D319</f>
        <v>0.31297709923664124</v>
      </c>
      <c r="L319">
        <v>2011</v>
      </c>
      <c r="M319" t="s">
        <v>15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1</v>
      </c>
      <c r="X319">
        <v>1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3">
      <c r="A320">
        <v>319</v>
      </c>
      <c r="B320">
        <v>1</v>
      </c>
      <c r="C320">
        <v>19990.004997501201</v>
      </c>
      <c r="D320">
        <v>40000000</v>
      </c>
      <c r="E320" t="s">
        <v>11</v>
      </c>
      <c r="F320">
        <v>11.185625</v>
      </c>
      <c r="G320">
        <v>106</v>
      </c>
      <c r="H320" t="s">
        <v>437</v>
      </c>
      <c r="I320" t="s">
        <v>438</v>
      </c>
      <c r="J320" s="9">
        <v>91753202</v>
      </c>
      <c r="K320">
        <f>J320/D320</f>
        <v>2.29383005</v>
      </c>
      <c r="L320">
        <v>2001</v>
      </c>
      <c r="M320" t="s">
        <v>49</v>
      </c>
      <c r="N320">
        <v>1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1</v>
      </c>
      <c r="U320">
        <v>1</v>
      </c>
      <c r="V320">
        <v>0</v>
      </c>
      <c r="W320">
        <v>1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</row>
    <row r="321" spans="1:30" ht="14.4" customHeight="1" x14ac:dyDescent="0.3">
      <c r="A321">
        <v>320</v>
      </c>
      <c r="B321">
        <v>0</v>
      </c>
      <c r="C321">
        <v>2267.0025188916802</v>
      </c>
      <c r="D321">
        <v>4500000</v>
      </c>
      <c r="E321" t="s">
        <v>11</v>
      </c>
      <c r="F321">
        <v>6.5831609999999996</v>
      </c>
      <c r="G321">
        <v>97</v>
      </c>
      <c r="H321" t="s">
        <v>13</v>
      </c>
      <c r="I321" t="s">
        <v>439</v>
      </c>
      <c r="J321" s="9">
        <v>10609321</v>
      </c>
      <c r="K321">
        <f>J321/D321</f>
        <v>2.3576268888888889</v>
      </c>
      <c r="L321">
        <v>1985</v>
      </c>
      <c r="M321" t="s">
        <v>15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1</v>
      </c>
      <c r="X321">
        <v>1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 ht="14.4" customHeight="1" x14ac:dyDescent="0.3">
      <c r="A322">
        <v>321</v>
      </c>
      <c r="B322">
        <v>0</v>
      </c>
      <c r="C322">
        <v>252.90844714213401</v>
      </c>
      <c r="D322">
        <v>500000</v>
      </c>
      <c r="E322" t="s">
        <v>11</v>
      </c>
      <c r="F322">
        <v>2.8843589999999999</v>
      </c>
      <c r="G322">
        <v>97</v>
      </c>
      <c r="H322" t="s">
        <v>13</v>
      </c>
      <c r="I322" t="s">
        <v>440</v>
      </c>
      <c r="J322" s="9">
        <v>17000000</v>
      </c>
      <c r="K322">
        <f>J322/D322</f>
        <v>34</v>
      </c>
      <c r="L322">
        <v>1977</v>
      </c>
      <c r="M322" t="s">
        <v>32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</row>
    <row r="323" spans="1:30" ht="14.4" customHeight="1" x14ac:dyDescent="0.3">
      <c r="A323">
        <v>322</v>
      </c>
      <c r="B323">
        <v>0</v>
      </c>
      <c r="C323">
        <v>8076.7289247854596</v>
      </c>
      <c r="D323">
        <v>16000000</v>
      </c>
      <c r="E323" t="s">
        <v>11</v>
      </c>
      <c r="F323">
        <v>6.9188210000000003</v>
      </c>
      <c r="G323">
        <v>112</v>
      </c>
      <c r="H323" t="s">
        <v>13</v>
      </c>
      <c r="I323" t="s">
        <v>441</v>
      </c>
      <c r="J323" s="9">
        <v>17374595</v>
      </c>
      <c r="K323">
        <f>J323/D323</f>
        <v>1.0859121875</v>
      </c>
      <c r="L323">
        <v>1981</v>
      </c>
      <c r="M323" t="s">
        <v>15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ht="14.4" customHeight="1" x14ac:dyDescent="0.3">
      <c r="A324">
        <v>323</v>
      </c>
      <c r="B324">
        <v>1</v>
      </c>
      <c r="C324">
        <v>15015.015015015</v>
      </c>
      <c r="D324">
        <v>30000000</v>
      </c>
      <c r="E324" t="s">
        <v>11</v>
      </c>
      <c r="F324">
        <v>5.1543729999999996</v>
      </c>
      <c r="G324">
        <v>79</v>
      </c>
      <c r="H324" t="s">
        <v>13</v>
      </c>
      <c r="I324" t="s">
        <v>442</v>
      </c>
      <c r="J324" s="9">
        <v>100491683</v>
      </c>
      <c r="K324">
        <f>J324/D324</f>
        <v>3.3497227666666665</v>
      </c>
      <c r="L324">
        <v>1998</v>
      </c>
      <c r="M324" t="s">
        <v>15</v>
      </c>
      <c r="N324">
        <v>1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 ht="14.4" customHeight="1" x14ac:dyDescent="0.3">
      <c r="A325">
        <v>324</v>
      </c>
      <c r="B325">
        <v>0</v>
      </c>
      <c r="C325">
        <v>7035.1758793969802</v>
      </c>
      <c r="D325">
        <v>14000000</v>
      </c>
      <c r="E325" t="s">
        <v>11</v>
      </c>
      <c r="F325">
        <v>7.4958530000000003</v>
      </c>
      <c r="G325">
        <v>115</v>
      </c>
      <c r="H325" t="s">
        <v>443</v>
      </c>
      <c r="I325" t="s">
        <v>444</v>
      </c>
      <c r="J325" s="9">
        <v>5080409</v>
      </c>
      <c r="K325">
        <f>J325/D325</f>
        <v>0.36288635714285716</v>
      </c>
      <c r="L325">
        <v>1990</v>
      </c>
      <c r="M325" t="s">
        <v>15</v>
      </c>
      <c r="N325">
        <v>1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1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ht="14.4" customHeight="1" x14ac:dyDescent="0.3">
      <c r="A326">
        <v>325</v>
      </c>
      <c r="B326">
        <v>0</v>
      </c>
      <c r="C326">
        <v>17456.3591022443</v>
      </c>
      <c r="D326">
        <v>35000000</v>
      </c>
      <c r="E326" t="s">
        <v>11</v>
      </c>
      <c r="F326">
        <v>11.836827</v>
      </c>
      <c r="G326">
        <v>76</v>
      </c>
      <c r="H326" t="s">
        <v>13</v>
      </c>
      <c r="I326" t="s">
        <v>445</v>
      </c>
      <c r="J326" s="9">
        <v>19478106</v>
      </c>
      <c r="K326">
        <f>J326/D326</f>
        <v>0.55651731428571427</v>
      </c>
      <c r="L326">
        <v>2005</v>
      </c>
      <c r="M326" t="s">
        <v>15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3">
      <c r="A327">
        <v>326</v>
      </c>
      <c r="B327">
        <v>0</v>
      </c>
      <c r="C327">
        <v>49850.448654037798</v>
      </c>
      <c r="D327">
        <v>100000000</v>
      </c>
      <c r="E327" t="s">
        <v>11</v>
      </c>
      <c r="F327">
        <v>12.477872</v>
      </c>
      <c r="G327">
        <v>143</v>
      </c>
      <c r="H327" t="s">
        <v>446</v>
      </c>
      <c r="I327" t="s">
        <v>447</v>
      </c>
      <c r="J327" s="9">
        <v>170877916</v>
      </c>
      <c r="K327">
        <f>J327/D327</f>
        <v>1.70877916</v>
      </c>
      <c r="L327">
        <v>2006</v>
      </c>
      <c r="M327" t="s">
        <v>25</v>
      </c>
      <c r="N327">
        <v>1</v>
      </c>
      <c r="O327">
        <v>1</v>
      </c>
      <c r="P327">
        <v>0</v>
      </c>
      <c r="Q327">
        <v>0</v>
      </c>
      <c r="R327">
        <v>1</v>
      </c>
      <c r="S327">
        <v>0</v>
      </c>
      <c r="T327">
        <v>1</v>
      </c>
      <c r="U327">
        <v>1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</row>
    <row r="328" spans="1:30" ht="14.4" customHeight="1" x14ac:dyDescent="0.3">
      <c r="A328">
        <v>327</v>
      </c>
      <c r="B328">
        <v>0</v>
      </c>
      <c r="C328">
        <v>37175.648702594801</v>
      </c>
      <c r="D328">
        <v>74500000</v>
      </c>
      <c r="E328" t="s">
        <v>11</v>
      </c>
      <c r="F328">
        <v>5.3003029999999898</v>
      </c>
      <c r="G328">
        <v>109</v>
      </c>
      <c r="H328" t="s">
        <v>448</v>
      </c>
      <c r="I328" t="s">
        <v>449</v>
      </c>
      <c r="J328" s="9">
        <v>62172050</v>
      </c>
      <c r="K328">
        <f>J328/D328</f>
        <v>0.83452416107382554</v>
      </c>
      <c r="L328">
        <v>2004</v>
      </c>
      <c r="M328" t="s">
        <v>32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</row>
    <row r="329" spans="1:30" x14ac:dyDescent="0.3">
      <c r="A329">
        <v>328</v>
      </c>
      <c r="B329">
        <v>0</v>
      </c>
      <c r="C329">
        <v>4014.04917210235</v>
      </c>
      <c r="D329">
        <v>8000000</v>
      </c>
      <c r="E329" t="s">
        <v>11</v>
      </c>
      <c r="F329">
        <v>5.1379029999999997</v>
      </c>
      <c r="G329">
        <v>98</v>
      </c>
      <c r="H329" t="s">
        <v>13</v>
      </c>
      <c r="I329" t="s">
        <v>450</v>
      </c>
      <c r="J329" s="9">
        <v>2000000</v>
      </c>
      <c r="K329">
        <f>J329/D329</f>
        <v>0.25</v>
      </c>
      <c r="L329">
        <v>1993</v>
      </c>
      <c r="M329" t="s">
        <v>25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0</v>
      </c>
    </row>
    <row r="330" spans="1:30" ht="14.4" customHeight="1" x14ac:dyDescent="0.3">
      <c r="A330">
        <v>329</v>
      </c>
      <c r="B330">
        <v>0</v>
      </c>
      <c r="C330">
        <v>19961.005467196799</v>
      </c>
      <c r="D330">
        <v>40161543</v>
      </c>
      <c r="E330" t="s">
        <v>11</v>
      </c>
      <c r="F330">
        <v>8.5433109999999992</v>
      </c>
      <c r="G330">
        <v>130</v>
      </c>
      <c r="H330" t="s">
        <v>414</v>
      </c>
      <c r="I330" t="s">
        <v>451</v>
      </c>
      <c r="J330" s="9">
        <v>68929150</v>
      </c>
      <c r="K330">
        <f>J330/D330</f>
        <v>1.716297354411906</v>
      </c>
      <c r="L330">
        <v>2012</v>
      </c>
      <c r="M330" t="s">
        <v>25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1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0</v>
      </c>
    </row>
    <row r="331" spans="1:30" x14ac:dyDescent="0.3">
      <c r="A331">
        <v>330</v>
      </c>
      <c r="B331">
        <v>0</v>
      </c>
      <c r="C331">
        <v>27513.756878439199</v>
      </c>
      <c r="D331">
        <v>55000000</v>
      </c>
      <c r="E331" t="s">
        <v>11</v>
      </c>
      <c r="F331">
        <v>10.571434</v>
      </c>
      <c r="G331">
        <v>163</v>
      </c>
      <c r="H331" t="s">
        <v>13</v>
      </c>
      <c r="I331" t="s">
        <v>452</v>
      </c>
      <c r="J331" s="9">
        <v>100230832</v>
      </c>
      <c r="K331">
        <f>J331/D331</f>
        <v>1.8223787636363635</v>
      </c>
      <c r="L331">
        <v>1999</v>
      </c>
      <c r="M331" t="s">
        <v>25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0</v>
      </c>
    </row>
    <row r="332" spans="1:30" ht="14.4" customHeight="1" x14ac:dyDescent="0.3">
      <c r="A332">
        <v>331</v>
      </c>
      <c r="B332">
        <v>1</v>
      </c>
      <c r="C332">
        <v>12456.402590931701</v>
      </c>
      <c r="D332">
        <v>25000000</v>
      </c>
      <c r="E332" t="s">
        <v>11</v>
      </c>
      <c r="F332">
        <v>10.19853</v>
      </c>
      <c r="G332">
        <v>90</v>
      </c>
      <c r="H332" t="s">
        <v>453</v>
      </c>
      <c r="I332" t="s">
        <v>454</v>
      </c>
      <c r="J332" s="9">
        <v>229736344</v>
      </c>
      <c r="K332">
        <f>J332/D332</f>
        <v>9.1894537599999992</v>
      </c>
      <c r="L332">
        <v>2007</v>
      </c>
      <c r="M332" t="s">
        <v>25</v>
      </c>
      <c r="N332">
        <v>1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1</v>
      </c>
      <c r="AC332">
        <v>0</v>
      </c>
      <c r="AD332">
        <v>0</v>
      </c>
    </row>
    <row r="333" spans="1:30" ht="14.4" customHeight="1" x14ac:dyDescent="0.3">
      <c r="A333">
        <v>332</v>
      </c>
      <c r="B333">
        <v>0</v>
      </c>
      <c r="C333">
        <v>9945.3008453505699</v>
      </c>
      <c r="D333">
        <v>20000000</v>
      </c>
      <c r="E333" t="s">
        <v>11</v>
      </c>
      <c r="F333">
        <v>4.8509679999999999</v>
      </c>
      <c r="G333">
        <v>85</v>
      </c>
      <c r="H333" t="s">
        <v>13</v>
      </c>
      <c r="I333" t="s">
        <v>455</v>
      </c>
      <c r="J333" s="9">
        <v>2128186</v>
      </c>
      <c r="K333">
        <f>J333/D333</f>
        <v>0.1064093</v>
      </c>
      <c r="L333">
        <v>2011</v>
      </c>
      <c r="M333" t="s">
        <v>15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1</v>
      </c>
      <c r="V333">
        <v>0</v>
      </c>
      <c r="W333">
        <v>1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3">
      <c r="A334">
        <v>333</v>
      </c>
      <c r="B334">
        <v>0</v>
      </c>
      <c r="C334">
        <v>37443.834248626998</v>
      </c>
      <c r="D334">
        <v>75000000</v>
      </c>
      <c r="E334" t="s">
        <v>11</v>
      </c>
      <c r="F334">
        <v>9.4093789999999995</v>
      </c>
      <c r="G334">
        <v>106</v>
      </c>
      <c r="H334" t="s">
        <v>13</v>
      </c>
      <c r="I334" t="s">
        <v>456</v>
      </c>
      <c r="J334" s="9">
        <v>195745823</v>
      </c>
      <c r="K334">
        <f>J334/D334</f>
        <v>2.6099443066666668</v>
      </c>
      <c r="L334">
        <v>2003</v>
      </c>
      <c r="M334" t="s">
        <v>15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 ht="14.4" customHeight="1" x14ac:dyDescent="0.3">
      <c r="A335">
        <v>334</v>
      </c>
      <c r="B335">
        <v>0</v>
      </c>
      <c r="C335">
        <v>3401.3419483101302</v>
      </c>
      <c r="D335">
        <v>6843500</v>
      </c>
      <c r="E335" t="s">
        <v>76</v>
      </c>
      <c r="F335">
        <v>3.8000729999999998</v>
      </c>
      <c r="G335">
        <v>107.856571047364</v>
      </c>
      <c r="H335" t="s">
        <v>457</v>
      </c>
      <c r="I335" t="s">
        <v>458</v>
      </c>
      <c r="J335" s="9">
        <v>10703234</v>
      </c>
      <c r="K335">
        <f>J335/D335</f>
        <v>1.5640000000000001</v>
      </c>
      <c r="L335">
        <v>2012</v>
      </c>
      <c r="M335" t="s">
        <v>49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</row>
    <row r="336" spans="1:30" ht="14.4" customHeight="1" x14ac:dyDescent="0.3">
      <c r="A336">
        <v>335</v>
      </c>
      <c r="B336">
        <v>0</v>
      </c>
      <c r="C336">
        <v>3507.7035200793198</v>
      </c>
      <c r="D336">
        <v>7075038</v>
      </c>
      <c r="E336" t="s">
        <v>142</v>
      </c>
      <c r="F336">
        <v>10.180999999999999</v>
      </c>
      <c r="G336">
        <v>140</v>
      </c>
      <c r="H336" t="s">
        <v>143</v>
      </c>
      <c r="I336" t="s">
        <v>459</v>
      </c>
      <c r="J336" s="9">
        <v>9868942</v>
      </c>
      <c r="K336">
        <f>J336/D336</f>
        <v>1.3948959708767641</v>
      </c>
      <c r="L336">
        <v>2017</v>
      </c>
      <c r="M336" t="s">
        <v>32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</row>
    <row r="337" spans="1:30" x14ac:dyDescent="0.3">
      <c r="A337">
        <v>336</v>
      </c>
      <c r="B337">
        <v>1</v>
      </c>
      <c r="C337">
        <v>30060.120240480901</v>
      </c>
      <c r="D337">
        <v>60000000</v>
      </c>
      <c r="E337" t="s">
        <v>11</v>
      </c>
      <c r="F337">
        <v>7.8982020000000004</v>
      </c>
      <c r="G337">
        <v>89</v>
      </c>
      <c r="H337" t="s">
        <v>13</v>
      </c>
      <c r="I337" t="s">
        <v>460</v>
      </c>
      <c r="J337" s="9">
        <v>129832389</v>
      </c>
      <c r="K337">
        <f>J337/D337</f>
        <v>2.1638731500000001</v>
      </c>
      <c r="L337">
        <v>1996</v>
      </c>
      <c r="M337" t="s">
        <v>15</v>
      </c>
      <c r="N337">
        <v>1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ht="14.4" customHeight="1" x14ac:dyDescent="0.3">
      <c r="A338">
        <v>337</v>
      </c>
      <c r="B338">
        <v>1</v>
      </c>
      <c r="C338">
        <v>9086.3200403836399</v>
      </c>
      <c r="D338">
        <v>18000000</v>
      </c>
      <c r="E338" t="s">
        <v>11</v>
      </c>
      <c r="F338">
        <v>6.6930550000000002</v>
      </c>
      <c r="G338">
        <v>95</v>
      </c>
      <c r="H338" t="s">
        <v>461</v>
      </c>
      <c r="I338" t="s">
        <v>462</v>
      </c>
      <c r="J338" s="9">
        <v>72179579</v>
      </c>
      <c r="K338">
        <f>J338/D338</f>
        <v>4.009976611111111</v>
      </c>
      <c r="L338">
        <v>1981</v>
      </c>
      <c r="M338" t="s">
        <v>15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ht="14.4" customHeight="1" x14ac:dyDescent="0.3">
      <c r="A339">
        <v>338</v>
      </c>
      <c r="B339">
        <v>0</v>
      </c>
      <c r="C339">
        <v>21370.345255837001</v>
      </c>
      <c r="D339">
        <v>43018505</v>
      </c>
      <c r="E339" t="s">
        <v>11</v>
      </c>
      <c r="F339">
        <v>11.110533</v>
      </c>
      <c r="G339">
        <v>74</v>
      </c>
      <c r="H339" t="s">
        <v>13</v>
      </c>
      <c r="I339" t="s">
        <v>463</v>
      </c>
      <c r="J339" s="9">
        <v>32230907</v>
      </c>
      <c r="K339">
        <f>J339/D339</f>
        <v>0.7492335449593146</v>
      </c>
      <c r="L339">
        <v>2013</v>
      </c>
      <c r="M339" t="s">
        <v>32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</row>
    <row r="340" spans="1:30" x14ac:dyDescent="0.3">
      <c r="A340">
        <v>339</v>
      </c>
      <c r="B340">
        <v>0</v>
      </c>
      <c r="C340">
        <v>8396.0930115636002</v>
      </c>
      <c r="D340">
        <v>16699829</v>
      </c>
      <c r="E340" t="s">
        <v>11</v>
      </c>
      <c r="F340">
        <v>2.6283059999999998</v>
      </c>
      <c r="G340">
        <v>103</v>
      </c>
      <c r="H340" t="s">
        <v>13</v>
      </c>
      <c r="I340" t="s">
        <v>464</v>
      </c>
      <c r="J340" s="9">
        <v>1919653</v>
      </c>
      <c r="K340">
        <f>J340/D340</f>
        <v>0.11495045847475444</v>
      </c>
      <c r="L340">
        <v>1989</v>
      </c>
      <c r="M340" t="s">
        <v>15</v>
      </c>
      <c r="N340">
        <v>1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1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ht="14.4" customHeight="1" x14ac:dyDescent="0.3">
      <c r="A341">
        <v>340</v>
      </c>
      <c r="B341">
        <v>0</v>
      </c>
      <c r="C341">
        <v>20080.321285140501</v>
      </c>
      <c r="D341">
        <v>40000000</v>
      </c>
      <c r="E341" t="s">
        <v>11</v>
      </c>
      <c r="F341">
        <v>15.228794000000001</v>
      </c>
      <c r="G341">
        <v>112</v>
      </c>
      <c r="H341" t="s">
        <v>59</v>
      </c>
      <c r="I341" t="s">
        <v>465</v>
      </c>
      <c r="J341" s="9">
        <v>75505856</v>
      </c>
      <c r="K341">
        <f>J341/D341</f>
        <v>1.8876463999999999</v>
      </c>
      <c r="L341">
        <v>1992</v>
      </c>
      <c r="M341" t="s">
        <v>15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1</v>
      </c>
      <c r="W341">
        <v>1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ht="14.4" customHeight="1" x14ac:dyDescent="0.3">
      <c r="A342">
        <v>341</v>
      </c>
      <c r="B342">
        <v>0</v>
      </c>
      <c r="C342">
        <v>6519.5586760280803</v>
      </c>
      <c r="D342">
        <v>13000000</v>
      </c>
      <c r="E342" t="s">
        <v>11</v>
      </c>
      <c r="F342">
        <v>5.3053109999999997</v>
      </c>
      <c r="G342">
        <v>95</v>
      </c>
      <c r="H342" t="s">
        <v>13</v>
      </c>
      <c r="I342" t="s">
        <v>466</v>
      </c>
      <c r="J342" s="9">
        <v>7820688</v>
      </c>
      <c r="K342">
        <f>J342/D342</f>
        <v>0.60159138461538464</v>
      </c>
      <c r="L342">
        <v>1994</v>
      </c>
      <c r="M342" t="s">
        <v>32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</row>
    <row r="343" spans="1:30" x14ac:dyDescent="0.3">
      <c r="A343">
        <v>342</v>
      </c>
      <c r="B343">
        <v>0</v>
      </c>
      <c r="C343">
        <v>14962.593516209399</v>
      </c>
      <c r="D343">
        <v>30000000</v>
      </c>
      <c r="E343" t="s">
        <v>11</v>
      </c>
      <c r="F343">
        <v>9.3789259999999999</v>
      </c>
      <c r="G343">
        <v>98</v>
      </c>
      <c r="H343" t="s">
        <v>467</v>
      </c>
      <c r="I343" t="s">
        <v>468</v>
      </c>
      <c r="J343" s="9">
        <v>58405313</v>
      </c>
      <c r="K343">
        <f>J343/D343</f>
        <v>1.9468437666666667</v>
      </c>
      <c r="L343">
        <v>2005</v>
      </c>
      <c r="M343" t="s">
        <v>25</v>
      </c>
      <c r="N343">
        <v>1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1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0</v>
      </c>
    </row>
    <row r="344" spans="1:30" ht="14.4" customHeight="1" x14ac:dyDescent="0.3">
      <c r="A344">
        <v>343</v>
      </c>
      <c r="B344">
        <v>0</v>
      </c>
      <c r="C344">
        <v>1498.50149850149</v>
      </c>
      <c r="D344">
        <v>3000000</v>
      </c>
      <c r="E344" t="s">
        <v>18</v>
      </c>
      <c r="F344">
        <v>0.90440900000000002</v>
      </c>
      <c r="G344">
        <v>155</v>
      </c>
      <c r="H344" t="s">
        <v>469</v>
      </c>
      <c r="I344" t="s">
        <v>470</v>
      </c>
      <c r="J344" s="9">
        <v>6000000</v>
      </c>
      <c r="K344">
        <f>J344/D344</f>
        <v>2</v>
      </c>
      <c r="L344">
        <v>2002</v>
      </c>
      <c r="M344" t="s">
        <v>15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ht="14.4" customHeight="1" x14ac:dyDescent="0.3">
      <c r="A345">
        <v>344</v>
      </c>
      <c r="B345">
        <v>0</v>
      </c>
      <c r="C345">
        <v>8396.0930115636002</v>
      </c>
      <c r="D345">
        <v>16699829</v>
      </c>
      <c r="E345" t="s">
        <v>11</v>
      </c>
      <c r="F345">
        <v>3.8427690000000001</v>
      </c>
      <c r="G345">
        <v>105</v>
      </c>
      <c r="H345" t="s">
        <v>13</v>
      </c>
      <c r="I345" t="s">
        <v>471</v>
      </c>
      <c r="J345" s="9">
        <v>8143225</v>
      </c>
      <c r="K345">
        <f>J345/D345</f>
        <v>0.48762325650160848</v>
      </c>
      <c r="L345">
        <v>1989</v>
      </c>
      <c r="M345" t="s">
        <v>15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1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ht="14.4" customHeight="1" x14ac:dyDescent="0.3">
      <c r="A346">
        <v>345</v>
      </c>
      <c r="B346">
        <v>1</v>
      </c>
      <c r="C346">
        <v>8512.7691537305891</v>
      </c>
      <c r="D346">
        <v>17000000</v>
      </c>
      <c r="E346" t="s">
        <v>11</v>
      </c>
      <c r="F346">
        <v>7.4171569999999996</v>
      </c>
      <c r="G346">
        <v>100</v>
      </c>
      <c r="H346" t="s">
        <v>13</v>
      </c>
      <c r="I346" t="s">
        <v>472</v>
      </c>
      <c r="J346" s="9">
        <v>125586134</v>
      </c>
      <c r="K346">
        <f>J346/D346</f>
        <v>7.3874196470588238</v>
      </c>
      <c r="L346">
        <v>1997</v>
      </c>
      <c r="M346" t="s">
        <v>15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3">
      <c r="A347">
        <v>346</v>
      </c>
      <c r="B347">
        <v>0</v>
      </c>
      <c r="C347">
        <v>15060.2409638554</v>
      </c>
      <c r="D347">
        <v>30000000</v>
      </c>
      <c r="E347" t="s">
        <v>11</v>
      </c>
      <c r="F347">
        <v>11.781895</v>
      </c>
      <c r="G347">
        <v>102</v>
      </c>
      <c r="H347" t="s">
        <v>354</v>
      </c>
      <c r="I347" t="s">
        <v>473</v>
      </c>
      <c r="J347" s="9">
        <v>14110589</v>
      </c>
      <c r="K347">
        <f>J347/D347</f>
        <v>0.47035296666666665</v>
      </c>
      <c r="L347">
        <v>1992</v>
      </c>
      <c r="M347" t="s">
        <v>15</v>
      </c>
      <c r="N347">
        <v>1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3">
      <c r="A348">
        <v>347</v>
      </c>
      <c r="B348">
        <v>0</v>
      </c>
      <c r="C348">
        <v>9514.2714071106602</v>
      </c>
      <c r="D348">
        <v>19000000</v>
      </c>
      <c r="E348" t="s">
        <v>11</v>
      </c>
      <c r="F348">
        <v>7.9236389999999997</v>
      </c>
      <c r="G348">
        <v>125</v>
      </c>
      <c r="H348" t="s">
        <v>13</v>
      </c>
      <c r="I348" t="s">
        <v>474</v>
      </c>
      <c r="J348" s="9">
        <v>6682098</v>
      </c>
      <c r="K348">
        <f>J348/D348</f>
        <v>0.35168936842105264</v>
      </c>
      <c r="L348">
        <v>1997</v>
      </c>
      <c r="M348" t="s">
        <v>15</v>
      </c>
      <c r="N348">
        <v>1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ht="14.4" customHeight="1" x14ac:dyDescent="0.3">
      <c r="A349">
        <v>348</v>
      </c>
      <c r="B349">
        <v>1</v>
      </c>
      <c r="C349">
        <v>5027.6520864756103</v>
      </c>
      <c r="D349">
        <v>10000000</v>
      </c>
      <c r="E349" t="s">
        <v>11</v>
      </c>
      <c r="F349">
        <v>15.109260999999901</v>
      </c>
      <c r="G349">
        <v>90</v>
      </c>
      <c r="H349" t="s">
        <v>475</v>
      </c>
      <c r="I349" t="s">
        <v>476</v>
      </c>
      <c r="J349" s="9">
        <v>40485039</v>
      </c>
      <c r="K349">
        <f>J349/D349</f>
        <v>4.0485039</v>
      </c>
      <c r="L349">
        <v>1989</v>
      </c>
      <c r="M349" t="s">
        <v>15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ht="14.4" customHeight="1" x14ac:dyDescent="0.3">
      <c r="A350">
        <v>349</v>
      </c>
      <c r="B350">
        <v>0</v>
      </c>
      <c r="C350">
        <v>12389.065228299</v>
      </c>
      <c r="D350">
        <v>24691407</v>
      </c>
      <c r="E350" t="s">
        <v>11</v>
      </c>
      <c r="F350">
        <v>9.6651419999999995</v>
      </c>
      <c r="G350">
        <v>115</v>
      </c>
      <c r="H350" t="s">
        <v>410</v>
      </c>
      <c r="I350" t="s">
        <v>477</v>
      </c>
      <c r="J350" s="9">
        <v>4104962</v>
      </c>
      <c r="K350">
        <f>J350/D350</f>
        <v>0.16625063124187292</v>
      </c>
      <c r="L350">
        <v>1993</v>
      </c>
      <c r="M350" t="s">
        <v>15</v>
      </c>
      <c r="N350">
        <v>1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ht="14.4" customHeight="1" x14ac:dyDescent="0.3">
      <c r="A351">
        <v>350</v>
      </c>
      <c r="B351">
        <v>1</v>
      </c>
      <c r="C351">
        <v>9315.2064451158094</v>
      </c>
      <c r="D351">
        <v>18500000</v>
      </c>
      <c r="E351" t="s">
        <v>11</v>
      </c>
      <c r="F351">
        <v>21.761178999999998</v>
      </c>
      <c r="G351">
        <v>137</v>
      </c>
      <c r="H351" t="s">
        <v>13</v>
      </c>
      <c r="I351" t="s">
        <v>478</v>
      </c>
      <c r="J351" s="9">
        <v>183316455</v>
      </c>
      <c r="K351">
        <f>J351/D351</f>
        <v>9.9089975675675674</v>
      </c>
      <c r="L351">
        <v>1986</v>
      </c>
      <c r="M351" t="s">
        <v>15</v>
      </c>
      <c r="N351">
        <v>1</v>
      </c>
      <c r="O351">
        <v>1</v>
      </c>
      <c r="P351">
        <v>1</v>
      </c>
      <c r="Q351">
        <v>0</v>
      </c>
      <c r="R351">
        <v>0</v>
      </c>
      <c r="S351">
        <v>0</v>
      </c>
      <c r="T351">
        <v>1</v>
      </c>
      <c r="U351">
        <v>1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 ht="14.4" customHeight="1" x14ac:dyDescent="0.3">
      <c r="A352">
        <v>351</v>
      </c>
      <c r="B352">
        <v>0</v>
      </c>
      <c r="C352">
        <v>43434.847728407301</v>
      </c>
      <c r="D352">
        <v>87000000</v>
      </c>
      <c r="E352" t="s">
        <v>11</v>
      </c>
      <c r="F352">
        <v>7.8516690000000002</v>
      </c>
      <c r="G352">
        <v>141</v>
      </c>
      <c r="H352" t="s">
        <v>13</v>
      </c>
      <c r="I352" t="s">
        <v>479</v>
      </c>
      <c r="J352" s="9">
        <v>148336445</v>
      </c>
      <c r="K352">
        <f>J352/D352</f>
        <v>1.7050166091954022</v>
      </c>
      <c r="L352">
        <v>2003</v>
      </c>
      <c r="M352" t="s">
        <v>46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</row>
    <row r="353" spans="1:30" ht="14.4" customHeight="1" x14ac:dyDescent="0.3">
      <c r="A353">
        <v>352</v>
      </c>
      <c r="B353">
        <v>0</v>
      </c>
      <c r="C353">
        <v>13909.587680079399</v>
      </c>
      <c r="D353">
        <v>28000000</v>
      </c>
      <c r="E353" t="s">
        <v>11</v>
      </c>
      <c r="F353">
        <v>7.5984220000000002</v>
      </c>
      <c r="G353">
        <v>115</v>
      </c>
      <c r="H353" t="s">
        <v>354</v>
      </c>
      <c r="I353" t="s">
        <v>480</v>
      </c>
      <c r="J353" s="9">
        <v>97594140</v>
      </c>
      <c r="K353">
        <f>J353/D353</f>
        <v>3.4855049999999999</v>
      </c>
      <c r="L353">
        <v>2013</v>
      </c>
      <c r="M353" t="s">
        <v>25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0</v>
      </c>
    </row>
    <row r="354" spans="1:30" ht="14.4" customHeight="1" x14ac:dyDescent="0.3">
      <c r="A354">
        <v>353</v>
      </c>
      <c r="B354">
        <v>0</v>
      </c>
      <c r="C354">
        <v>398.80358923230301</v>
      </c>
      <c r="D354">
        <v>800000</v>
      </c>
      <c r="E354" t="s">
        <v>83</v>
      </c>
      <c r="F354">
        <v>0.17097899999999999</v>
      </c>
      <c r="G354">
        <v>83</v>
      </c>
      <c r="H354" t="s">
        <v>84</v>
      </c>
      <c r="I354" t="s">
        <v>481</v>
      </c>
      <c r="J354" s="9">
        <v>966214</v>
      </c>
      <c r="K354">
        <f>J354/D354</f>
        <v>1.2077675000000001</v>
      </c>
      <c r="L354">
        <v>2006</v>
      </c>
      <c r="M354" t="s">
        <v>25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1</v>
      </c>
      <c r="Y354">
        <v>0</v>
      </c>
      <c r="Z354">
        <v>0</v>
      </c>
      <c r="AA354">
        <v>0</v>
      </c>
      <c r="AB354">
        <v>1</v>
      </c>
      <c r="AC354">
        <v>0</v>
      </c>
      <c r="AD354">
        <v>0</v>
      </c>
    </row>
    <row r="355" spans="1:30" ht="14.4" customHeight="1" x14ac:dyDescent="0.3">
      <c r="A355">
        <v>354</v>
      </c>
      <c r="B355">
        <v>0</v>
      </c>
      <c r="C355">
        <v>32306.163021868699</v>
      </c>
      <c r="D355">
        <v>65000000</v>
      </c>
      <c r="E355" t="s">
        <v>11</v>
      </c>
      <c r="F355">
        <v>7.4460850000000001</v>
      </c>
      <c r="G355">
        <v>83</v>
      </c>
      <c r="H355" t="s">
        <v>482</v>
      </c>
      <c r="I355" t="s">
        <v>483</v>
      </c>
      <c r="J355" s="9">
        <v>179379533</v>
      </c>
      <c r="K355">
        <f>J355/D355</f>
        <v>2.759685123076923</v>
      </c>
      <c r="L355">
        <v>2012</v>
      </c>
      <c r="M355" t="s">
        <v>46</v>
      </c>
      <c r="N355">
        <v>1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1</v>
      </c>
      <c r="AD355">
        <v>0</v>
      </c>
    </row>
    <row r="356" spans="1:30" ht="14.4" customHeight="1" x14ac:dyDescent="0.3">
      <c r="A356">
        <v>355</v>
      </c>
      <c r="B356">
        <v>0</v>
      </c>
      <c r="C356">
        <v>30015.0075037518</v>
      </c>
      <c r="D356">
        <v>60000000</v>
      </c>
      <c r="E356" t="s">
        <v>11</v>
      </c>
      <c r="F356">
        <v>14.0396549999999</v>
      </c>
      <c r="G356">
        <v>116</v>
      </c>
      <c r="H356" t="s">
        <v>13</v>
      </c>
      <c r="I356" t="s">
        <v>484</v>
      </c>
      <c r="J356" s="9">
        <v>149705852</v>
      </c>
      <c r="K356">
        <f>J356/D356</f>
        <v>2.4950975333333334</v>
      </c>
      <c r="L356">
        <v>1999</v>
      </c>
      <c r="M356" t="s">
        <v>15</v>
      </c>
      <c r="N356">
        <v>1</v>
      </c>
      <c r="O356">
        <v>1</v>
      </c>
      <c r="P356">
        <v>0</v>
      </c>
      <c r="Q356">
        <v>1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1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ht="14.4" customHeight="1" x14ac:dyDescent="0.3">
      <c r="A357">
        <v>356</v>
      </c>
      <c r="B357">
        <v>0</v>
      </c>
      <c r="C357">
        <v>5685.5906374501901</v>
      </c>
      <c r="D357">
        <v>11416666</v>
      </c>
      <c r="E357" t="s">
        <v>230</v>
      </c>
      <c r="F357">
        <v>8.1750190000000007</v>
      </c>
      <c r="G357">
        <v>130</v>
      </c>
      <c r="H357" t="s">
        <v>231</v>
      </c>
      <c r="I357" t="s">
        <v>485</v>
      </c>
      <c r="J357" s="9">
        <v>69932387</v>
      </c>
      <c r="K357">
        <f>J357/D357</f>
        <v>6.1254649124359073</v>
      </c>
      <c r="L357">
        <v>2008</v>
      </c>
      <c r="M357" t="s">
        <v>49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0</v>
      </c>
    </row>
    <row r="358" spans="1:30" ht="14.4" customHeight="1" x14ac:dyDescent="0.3">
      <c r="A358">
        <v>357</v>
      </c>
      <c r="B358">
        <v>0</v>
      </c>
      <c r="C358">
        <v>998.50224663005497</v>
      </c>
      <c r="D358">
        <v>2000000</v>
      </c>
      <c r="E358" t="s">
        <v>11</v>
      </c>
      <c r="F358">
        <v>14.379879000000001</v>
      </c>
      <c r="G358">
        <v>100</v>
      </c>
      <c r="H358" t="s">
        <v>486</v>
      </c>
      <c r="I358" t="s">
        <v>487</v>
      </c>
      <c r="J358" s="9">
        <v>4601043</v>
      </c>
      <c r="K358">
        <f>J358/D358</f>
        <v>2.3005214999999999</v>
      </c>
      <c r="L358">
        <v>2003</v>
      </c>
      <c r="M358" t="s">
        <v>32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</row>
    <row r="359" spans="1:30" ht="14.4" customHeight="1" x14ac:dyDescent="0.3">
      <c r="A359">
        <v>358</v>
      </c>
      <c r="B359">
        <v>0</v>
      </c>
      <c r="C359">
        <v>1865.67164179104</v>
      </c>
      <c r="D359">
        <v>3750000</v>
      </c>
      <c r="E359" t="s">
        <v>18</v>
      </c>
      <c r="F359">
        <v>0.59705799999999998</v>
      </c>
      <c r="G359">
        <v>155</v>
      </c>
      <c r="H359" t="s">
        <v>264</v>
      </c>
      <c r="I359" t="s">
        <v>488</v>
      </c>
      <c r="J359" s="9">
        <v>5000000</v>
      </c>
      <c r="K359">
        <f>J359/D359</f>
        <v>1.3333333333333333</v>
      </c>
      <c r="L359">
        <v>2010</v>
      </c>
      <c r="M359" t="s">
        <v>15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ht="14.4" customHeight="1" x14ac:dyDescent="0.3">
      <c r="A360">
        <v>359</v>
      </c>
      <c r="B360">
        <v>0</v>
      </c>
      <c r="C360">
        <v>14917.951268025799</v>
      </c>
      <c r="D360">
        <v>30000000</v>
      </c>
      <c r="E360" t="s">
        <v>11</v>
      </c>
      <c r="F360">
        <v>11.43256</v>
      </c>
      <c r="G360">
        <v>94</v>
      </c>
      <c r="H360" t="s">
        <v>489</v>
      </c>
      <c r="I360" t="s">
        <v>490</v>
      </c>
      <c r="J360" s="9">
        <v>151119219</v>
      </c>
      <c r="K360">
        <f>J360/D360</f>
        <v>5.0373073000000002</v>
      </c>
      <c r="L360">
        <v>2011</v>
      </c>
      <c r="M360" t="s">
        <v>32</v>
      </c>
      <c r="N360">
        <v>1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</row>
    <row r="361" spans="1:30" x14ac:dyDescent="0.3">
      <c r="A361">
        <v>360</v>
      </c>
      <c r="B361">
        <v>1</v>
      </c>
      <c r="C361">
        <v>9566.9687814702902</v>
      </c>
      <c r="D361">
        <v>19000000</v>
      </c>
      <c r="E361" t="s">
        <v>11</v>
      </c>
      <c r="F361">
        <v>6.7011380000000003</v>
      </c>
      <c r="G361">
        <v>91</v>
      </c>
      <c r="H361" t="s">
        <v>13</v>
      </c>
      <c r="I361" t="s">
        <v>491</v>
      </c>
      <c r="J361" s="9">
        <v>40996665</v>
      </c>
      <c r="K361">
        <f>J361/D361</f>
        <v>2.1577192105263157</v>
      </c>
      <c r="L361">
        <v>1986</v>
      </c>
      <c r="M361" t="s">
        <v>15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3">
      <c r="A362">
        <v>361</v>
      </c>
      <c r="B362">
        <v>0</v>
      </c>
      <c r="C362">
        <v>1443.5042309606699</v>
      </c>
      <c r="D362">
        <v>2900000</v>
      </c>
      <c r="E362" t="s">
        <v>11</v>
      </c>
      <c r="F362">
        <v>10.921430000000001</v>
      </c>
      <c r="G362">
        <v>90</v>
      </c>
      <c r="H362" t="s">
        <v>86</v>
      </c>
      <c r="I362" t="s">
        <v>492</v>
      </c>
      <c r="J362" s="9">
        <v>296557</v>
      </c>
      <c r="K362">
        <f>J362/D362</f>
        <v>0.10226103448275863</v>
      </c>
      <c r="L362">
        <v>2009</v>
      </c>
      <c r="M362" t="s">
        <v>15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1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3">
      <c r="A363">
        <v>362</v>
      </c>
      <c r="B363">
        <v>0</v>
      </c>
      <c r="C363">
        <v>12922.465208747501</v>
      </c>
      <c r="D363">
        <v>26000000</v>
      </c>
      <c r="E363" t="s">
        <v>11</v>
      </c>
      <c r="F363">
        <v>7.2542419999999996</v>
      </c>
      <c r="G363">
        <v>111</v>
      </c>
      <c r="H363" t="s">
        <v>13</v>
      </c>
      <c r="I363" t="s">
        <v>493</v>
      </c>
      <c r="J363" s="9">
        <v>29657751</v>
      </c>
      <c r="K363">
        <f>J363/D363</f>
        <v>1.1406827307692309</v>
      </c>
      <c r="L363">
        <v>2012</v>
      </c>
      <c r="M363" t="s">
        <v>15</v>
      </c>
      <c r="N363">
        <v>1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ht="14.4" customHeight="1" x14ac:dyDescent="0.3">
      <c r="A364">
        <v>363</v>
      </c>
      <c r="B364">
        <v>0</v>
      </c>
      <c r="C364">
        <v>4484.3049327354202</v>
      </c>
      <c r="D364">
        <v>9000000</v>
      </c>
      <c r="E364" t="s">
        <v>11</v>
      </c>
      <c r="F364">
        <v>1.1399489999999901</v>
      </c>
      <c r="G364">
        <v>100</v>
      </c>
      <c r="H364" t="s">
        <v>13</v>
      </c>
      <c r="I364" t="s">
        <v>494</v>
      </c>
      <c r="J364" s="9">
        <v>706000</v>
      </c>
      <c r="K364">
        <f>J364/D364</f>
        <v>7.8444444444444442E-2</v>
      </c>
      <c r="L364">
        <v>2007</v>
      </c>
      <c r="M364" t="s">
        <v>15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ht="14.4" customHeight="1" x14ac:dyDescent="0.3">
      <c r="A365">
        <v>364</v>
      </c>
      <c r="B365">
        <v>1</v>
      </c>
      <c r="C365">
        <v>2989.5366218236099</v>
      </c>
      <c r="D365">
        <v>6000000</v>
      </c>
      <c r="E365" t="s">
        <v>11</v>
      </c>
      <c r="F365">
        <v>5.4142130000000002</v>
      </c>
      <c r="G365">
        <v>89</v>
      </c>
      <c r="H365" t="s">
        <v>13</v>
      </c>
      <c r="I365" t="s">
        <v>495</v>
      </c>
      <c r="J365" s="9">
        <v>18197398</v>
      </c>
      <c r="K365">
        <f>J365/D365</f>
        <v>3.0328996666666668</v>
      </c>
      <c r="L365">
        <v>2007</v>
      </c>
      <c r="M365" t="s">
        <v>32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</row>
    <row r="366" spans="1:30" ht="14.4" customHeight="1" x14ac:dyDescent="0.3">
      <c r="A366">
        <v>365</v>
      </c>
      <c r="B366">
        <v>0</v>
      </c>
      <c r="C366">
        <v>2229.9651567944202</v>
      </c>
      <c r="D366">
        <v>4480000</v>
      </c>
      <c r="E366" t="s">
        <v>107</v>
      </c>
      <c r="F366">
        <v>0.82521999999999995</v>
      </c>
      <c r="G366">
        <v>84</v>
      </c>
      <c r="H366" t="s">
        <v>496</v>
      </c>
      <c r="I366" t="s">
        <v>497</v>
      </c>
      <c r="J366" s="9">
        <v>2012927</v>
      </c>
      <c r="K366">
        <f>J366/D366</f>
        <v>0.4493140625</v>
      </c>
      <c r="L366">
        <v>2009</v>
      </c>
      <c r="M366" t="s">
        <v>25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</row>
    <row r="367" spans="1:30" x14ac:dyDescent="0.3">
      <c r="A367">
        <v>366</v>
      </c>
      <c r="B367">
        <v>0</v>
      </c>
      <c r="C367">
        <v>409.71168437025699</v>
      </c>
      <c r="D367">
        <v>810000</v>
      </c>
      <c r="E367" t="s">
        <v>11</v>
      </c>
      <c r="F367">
        <v>3.0992220000000001</v>
      </c>
      <c r="G367">
        <v>106</v>
      </c>
      <c r="H367" t="s">
        <v>86</v>
      </c>
      <c r="I367" t="s">
        <v>498</v>
      </c>
      <c r="J367" s="9">
        <v>1258000</v>
      </c>
      <c r="K367">
        <f>J367/D367</f>
        <v>1.5530864197530865</v>
      </c>
      <c r="L367">
        <v>1977</v>
      </c>
      <c r="M367" t="s">
        <v>49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</row>
    <row r="368" spans="1:30" ht="14.4" customHeight="1" x14ac:dyDescent="0.3">
      <c r="A368">
        <v>367</v>
      </c>
      <c r="B368">
        <v>0</v>
      </c>
      <c r="C368">
        <v>19940.179461615098</v>
      </c>
      <c r="D368">
        <v>40000000</v>
      </c>
      <c r="E368" t="s">
        <v>11</v>
      </c>
      <c r="F368">
        <v>16.94556</v>
      </c>
      <c r="G368">
        <v>130</v>
      </c>
      <c r="H368" t="s">
        <v>13</v>
      </c>
      <c r="I368" t="s">
        <v>499</v>
      </c>
      <c r="J368" s="9">
        <v>109676311</v>
      </c>
      <c r="K368">
        <f>J368/D368</f>
        <v>2.741907775</v>
      </c>
      <c r="L368">
        <v>2006</v>
      </c>
      <c r="M368" t="s">
        <v>25</v>
      </c>
      <c r="N368">
        <v>1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1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0</v>
      </c>
    </row>
    <row r="369" spans="1:30" ht="14.4" customHeight="1" x14ac:dyDescent="0.3">
      <c r="A369">
        <v>368</v>
      </c>
      <c r="B369">
        <v>0</v>
      </c>
      <c r="C369">
        <v>4960.3174603174602</v>
      </c>
      <c r="D369">
        <v>10000000</v>
      </c>
      <c r="E369" t="s">
        <v>11</v>
      </c>
      <c r="F369">
        <v>6.7377969999999996</v>
      </c>
      <c r="G369">
        <v>116</v>
      </c>
      <c r="H369" t="s">
        <v>13</v>
      </c>
      <c r="I369" t="s">
        <v>500</v>
      </c>
      <c r="J369" s="9">
        <v>3400278</v>
      </c>
      <c r="K369">
        <f>J369/D369</f>
        <v>0.34002779999999999</v>
      </c>
      <c r="L369">
        <v>2016</v>
      </c>
      <c r="M369" t="s">
        <v>32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</v>
      </c>
    </row>
    <row r="370" spans="1:30" x14ac:dyDescent="0.3">
      <c r="A370">
        <v>369</v>
      </c>
      <c r="B370">
        <v>1</v>
      </c>
      <c r="C370">
        <v>6487.0259481037901</v>
      </c>
      <c r="D370">
        <v>13000000</v>
      </c>
      <c r="E370" t="s">
        <v>11</v>
      </c>
      <c r="F370">
        <v>12.994939</v>
      </c>
      <c r="G370">
        <v>113</v>
      </c>
      <c r="H370" t="s">
        <v>13</v>
      </c>
      <c r="I370" t="s">
        <v>501</v>
      </c>
      <c r="J370" s="9">
        <v>96060858</v>
      </c>
      <c r="K370">
        <f>J370/D370</f>
        <v>7.3892967692307696</v>
      </c>
      <c r="L370">
        <v>2004</v>
      </c>
      <c r="M370" t="s">
        <v>25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</row>
    <row r="371" spans="1:30" x14ac:dyDescent="0.3">
      <c r="A371">
        <v>370</v>
      </c>
      <c r="B371">
        <v>0</v>
      </c>
      <c r="C371">
        <v>28485.757121439201</v>
      </c>
      <c r="D371">
        <v>57000000</v>
      </c>
      <c r="E371" t="s">
        <v>11</v>
      </c>
      <c r="F371">
        <v>9.9584060000000001</v>
      </c>
      <c r="G371">
        <v>123</v>
      </c>
      <c r="H371" t="s">
        <v>99</v>
      </c>
      <c r="I371" t="s">
        <v>502</v>
      </c>
      <c r="J371" s="9">
        <v>147845033</v>
      </c>
      <c r="K371">
        <f>J371/D371</f>
        <v>2.5937725087719299</v>
      </c>
      <c r="L371">
        <v>2001</v>
      </c>
      <c r="M371" t="s">
        <v>25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1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0</v>
      </c>
    </row>
    <row r="372" spans="1:30" ht="14.4" customHeight="1" x14ac:dyDescent="0.3">
      <c r="A372">
        <v>371</v>
      </c>
      <c r="B372">
        <v>0</v>
      </c>
      <c r="C372">
        <v>6480.5583250249201</v>
      </c>
      <c r="D372">
        <v>13000000</v>
      </c>
      <c r="E372" t="s">
        <v>11</v>
      </c>
      <c r="F372">
        <v>6.8621460000000001</v>
      </c>
      <c r="G372">
        <v>104</v>
      </c>
      <c r="H372" t="s">
        <v>13</v>
      </c>
      <c r="I372" t="s">
        <v>503</v>
      </c>
      <c r="J372" s="9">
        <v>11130889</v>
      </c>
      <c r="K372">
        <f>J372/D372</f>
        <v>0.85622223076923076</v>
      </c>
      <c r="L372">
        <v>2006</v>
      </c>
      <c r="M372" t="s">
        <v>34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ht="14.4" customHeight="1" x14ac:dyDescent="0.3">
      <c r="A373">
        <v>372</v>
      </c>
      <c r="B373">
        <v>1</v>
      </c>
      <c r="C373">
        <v>19970.044932600998</v>
      </c>
      <c r="D373">
        <v>40000000</v>
      </c>
      <c r="E373" t="s">
        <v>11</v>
      </c>
      <c r="F373">
        <v>8.7399909999999998</v>
      </c>
      <c r="G373">
        <v>88</v>
      </c>
      <c r="H373" t="s">
        <v>504</v>
      </c>
      <c r="I373" t="s">
        <v>505</v>
      </c>
      <c r="J373" s="9">
        <v>160583018</v>
      </c>
      <c r="K373">
        <f>J373/D373</f>
        <v>4.0145754499999997</v>
      </c>
      <c r="L373">
        <v>2003</v>
      </c>
      <c r="M373" t="s">
        <v>34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1</v>
      </c>
      <c r="V373">
        <v>0</v>
      </c>
      <c r="W373">
        <v>0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 ht="14.4" customHeight="1" x14ac:dyDescent="0.3">
      <c r="A374">
        <v>373</v>
      </c>
      <c r="B374">
        <v>0</v>
      </c>
      <c r="C374">
        <v>3521.1267605633798</v>
      </c>
      <c r="D374">
        <v>7000000</v>
      </c>
      <c r="E374" t="s">
        <v>11</v>
      </c>
      <c r="F374">
        <v>6.9240719999999998</v>
      </c>
      <c r="G374">
        <v>108</v>
      </c>
      <c r="H374" t="s">
        <v>86</v>
      </c>
      <c r="I374" t="s">
        <v>506</v>
      </c>
      <c r="J374" s="9">
        <v>50888000</v>
      </c>
      <c r="K374">
        <f>J374/D374</f>
        <v>7.2697142857142856</v>
      </c>
      <c r="L374">
        <v>1988</v>
      </c>
      <c r="M374" t="s">
        <v>32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</row>
    <row r="375" spans="1:30" x14ac:dyDescent="0.3">
      <c r="A375">
        <v>374</v>
      </c>
      <c r="B375">
        <v>0</v>
      </c>
      <c r="C375">
        <v>378.09573412698398</v>
      </c>
      <c r="D375">
        <v>762241</v>
      </c>
      <c r="E375" t="s">
        <v>353</v>
      </c>
      <c r="F375">
        <v>4.8602650000000001</v>
      </c>
      <c r="G375">
        <v>140</v>
      </c>
      <c r="H375" t="s">
        <v>507</v>
      </c>
      <c r="I375" t="s">
        <v>508</v>
      </c>
      <c r="J375" s="9">
        <v>285930</v>
      </c>
      <c r="K375">
        <f>J375/D375</f>
        <v>0.37511758092256908</v>
      </c>
      <c r="L375">
        <v>2016</v>
      </c>
      <c r="M375" t="s">
        <v>25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0</v>
      </c>
    </row>
    <row r="376" spans="1:30" ht="14.4" customHeight="1" x14ac:dyDescent="0.3">
      <c r="A376">
        <v>375</v>
      </c>
      <c r="B376">
        <v>1</v>
      </c>
      <c r="C376">
        <v>54617.676266137001</v>
      </c>
      <c r="D376">
        <v>110000000</v>
      </c>
      <c r="E376" t="s">
        <v>11</v>
      </c>
      <c r="F376">
        <v>12.904677</v>
      </c>
      <c r="G376">
        <v>102</v>
      </c>
      <c r="H376" t="s">
        <v>13</v>
      </c>
      <c r="I376" t="s">
        <v>509</v>
      </c>
      <c r="J376" s="9">
        <v>337580051</v>
      </c>
      <c r="K376">
        <f>J376/D376</f>
        <v>3.0689095545454546</v>
      </c>
      <c r="L376">
        <v>2014</v>
      </c>
      <c r="M376" t="s">
        <v>32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</row>
    <row r="377" spans="1:30" ht="14.4" customHeight="1" x14ac:dyDescent="0.3">
      <c r="A377">
        <v>376</v>
      </c>
      <c r="B377">
        <v>0</v>
      </c>
      <c r="C377">
        <v>6931.7309823677497</v>
      </c>
      <c r="D377">
        <v>13759486</v>
      </c>
      <c r="E377" t="s">
        <v>11</v>
      </c>
      <c r="F377">
        <v>6.4738419999999897</v>
      </c>
      <c r="G377">
        <v>103</v>
      </c>
      <c r="H377" t="s">
        <v>13</v>
      </c>
      <c r="I377" t="s">
        <v>510</v>
      </c>
      <c r="J377" s="9">
        <v>4300000</v>
      </c>
      <c r="K377">
        <f>J377/D377</f>
        <v>0.3125116737645578</v>
      </c>
      <c r="L377">
        <v>1985</v>
      </c>
      <c r="M377" t="s">
        <v>15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 x14ac:dyDescent="0.3">
      <c r="A378">
        <v>377</v>
      </c>
      <c r="B378">
        <v>1</v>
      </c>
      <c r="C378">
        <v>6968.6411149825699</v>
      </c>
      <c r="D378">
        <v>14000000</v>
      </c>
      <c r="E378" t="s">
        <v>11</v>
      </c>
      <c r="F378">
        <v>8.2260000000000009</v>
      </c>
      <c r="G378">
        <v>97</v>
      </c>
      <c r="H378" t="s">
        <v>511</v>
      </c>
      <c r="I378" t="s">
        <v>512</v>
      </c>
      <c r="J378" s="9">
        <v>875386</v>
      </c>
      <c r="K378">
        <f>J378/D378</f>
        <v>6.2527571428571432E-2</v>
      </c>
      <c r="L378">
        <v>2009</v>
      </c>
      <c r="M378" t="s">
        <v>25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</row>
    <row r="379" spans="1:30" ht="14.4" customHeight="1" x14ac:dyDescent="0.3">
      <c r="A379">
        <v>378</v>
      </c>
      <c r="B379">
        <v>1</v>
      </c>
      <c r="C379">
        <v>15037.593984962399</v>
      </c>
      <c r="D379">
        <v>30000000</v>
      </c>
      <c r="E379" t="s">
        <v>11</v>
      </c>
      <c r="F379">
        <v>14.404764</v>
      </c>
      <c r="G379">
        <v>89</v>
      </c>
      <c r="H379" t="s">
        <v>13</v>
      </c>
      <c r="I379" t="s">
        <v>513</v>
      </c>
      <c r="J379" s="9">
        <v>254134910</v>
      </c>
      <c r="K379">
        <f>J379/D379</f>
        <v>8.4711636666666674</v>
      </c>
      <c r="L379">
        <v>1995</v>
      </c>
      <c r="M379" t="s">
        <v>46</v>
      </c>
      <c r="N379">
        <v>1</v>
      </c>
      <c r="O379">
        <v>1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1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0</v>
      </c>
    </row>
    <row r="380" spans="1:30" ht="14.4" customHeight="1" x14ac:dyDescent="0.3">
      <c r="A380">
        <v>379</v>
      </c>
      <c r="B380">
        <v>0</v>
      </c>
      <c r="C380">
        <v>42563.8457686529</v>
      </c>
      <c r="D380">
        <v>85000000</v>
      </c>
      <c r="E380" t="s">
        <v>11</v>
      </c>
      <c r="F380">
        <v>12.173291000000001</v>
      </c>
      <c r="G380">
        <v>124</v>
      </c>
      <c r="H380" t="s">
        <v>37</v>
      </c>
      <c r="I380" t="s">
        <v>514</v>
      </c>
      <c r="J380" s="9">
        <v>315156409</v>
      </c>
      <c r="K380">
        <f>J380/D380</f>
        <v>3.7077224588235294</v>
      </c>
      <c r="L380">
        <v>1997</v>
      </c>
      <c r="M380" t="s">
        <v>15</v>
      </c>
      <c r="N380">
        <v>1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1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3">
      <c r="A381">
        <v>380</v>
      </c>
      <c r="B381">
        <v>0</v>
      </c>
      <c r="C381">
        <v>39900.249376558597</v>
      </c>
      <c r="D381">
        <v>80000000</v>
      </c>
      <c r="E381" t="s">
        <v>11</v>
      </c>
      <c r="F381">
        <v>4.9801909999999996</v>
      </c>
      <c r="G381">
        <v>110</v>
      </c>
      <c r="H381" t="s">
        <v>174</v>
      </c>
      <c r="I381" t="s">
        <v>515</v>
      </c>
      <c r="J381" s="9">
        <v>5989640</v>
      </c>
      <c r="K381">
        <f>J381/D381</f>
        <v>7.4870500000000006E-2</v>
      </c>
      <c r="L381">
        <v>2005</v>
      </c>
      <c r="M381" t="s">
        <v>34</v>
      </c>
      <c r="N381">
        <v>1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 ht="14.4" customHeight="1" x14ac:dyDescent="0.3">
      <c r="A382">
        <v>381</v>
      </c>
      <c r="B382">
        <v>1</v>
      </c>
      <c r="C382">
        <v>2510.0401606425698</v>
      </c>
      <c r="D382">
        <v>5000000</v>
      </c>
      <c r="E382" t="s">
        <v>11</v>
      </c>
      <c r="F382">
        <v>6.546551</v>
      </c>
      <c r="G382">
        <v>93</v>
      </c>
      <c r="H382" t="s">
        <v>13</v>
      </c>
      <c r="I382" t="s">
        <v>516</v>
      </c>
      <c r="J382" s="9">
        <v>12534961</v>
      </c>
      <c r="K382">
        <f>J382/D382</f>
        <v>2.5069922</v>
      </c>
      <c r="L382">
        <v>1992</v>
      </c>
      <c r="M382" t="s">
        <v>15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 x14ac:dyDescent="0.3">
      <c r="A383">
        <v>382</v>
      </c>
      <c r="B383">
        <v>0</v>
      </c>
      <c r="C383">
        <v>7989.4673038229303</v>
      </c>
      <c r="D383">
        <v>15883061</v>
      </c>
      <c r="E383" t="s">
        <v>11</v>
      </c>
      <c r="F383">
        <v>0.65621499999999999</v>
      </c>
      <c r="G383">
        <v>101</v>
      </c>
      <c r="H383" t="s">
        <v>19</v>
      </c>
      <c r="I383" t="s">
        <v>517</v>
      </c>
      <c r="J383" s="9">
        <v>3790493</v>
      </c>
      <c r="K383">
        <f>J383/D383</f>
        <v>0.23865003099843285</v>
      </c>
      <c r="L383">
        <v>1988</v>
      </c>
      <c r="M383" t="s">
        <v>15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1</v>
      </c>
      <c r="X383">
        <v>1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ht="14.4" customHeight="1" x14ac:dyDescent="0.3">
      <c r="A384">
        <v>383</v>
      </c>
      <c r="B384">
        <v>0</v>
      </c>
      <c r="C384">
        <v>20661.503238664602</v>
      </c>
      <c r="D384">
        <v>41467637</v>
      </c>
      <c r="E384" t="s">
        <v>11</v>
      </c>
      <c r="F384">
        <v>9.1285710000000009</v>
      </c>
      <c r="G384">
        <v>84</v>
      </c>
      <c r="H384" t="s">
        <v>86</v>
      </c>
      <c r="I384" t="s">
        <v>518</v>
      </c>
      <c r="J384" s="9">
        <v>4910682</v>
      </c>
      <c r="K384">
        <f>J384/D384</f>
        <v>0.11842203596023569</v>
      </c>
      <c r="L384">
        <v>2007</v>
      </c>
      <c r="M384" t="s">
        <v>25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</row>
    <row r="385" spans="1:30" ht="14.4" customHeight="1" x14ac:dyDescent="0.3">
      <c r="A385">
        <v>384</v>
      </c>
      <c r="B385">
        <v>0</v>
      </c>
      <c r="C385">
        <v>663.91752577319505</v>
      </c>
      <c r="D385">
        <v>1288000</v>
      </c>
      <c r="E385" t="s">
        <v>11</v>
      </c>
      <c r="F385">
        <v>8.5908130000000007</v>
      </c>
      <c r="G385">
        <v>130</v>
      </c>
      <c r="H385" t="s">
        <v>59</v>
      </c>
      <c r="I385" t="s">
        <v>519</v>
      </c>
      <c r="J385" s="9">
        <v>6000000</v>
      </c>
      <c r="K385">
        <f>J385/D385</f>
        <v>4.658385093167702</v>
      </c>
      <c r="L385">
        <v>1940</v>
      </c>
      <c r="M385" t="s">
        <v>15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 ht="14.4" customHeight="1" x14ac:dyDescent="0.3">
      <c r="A386">
        <v>385</v>
      </c>
      <c r="B386">
        <v>0</v>
      </c>
      <c r="C386">
        <v>125.502008032128</v>
      </c>
      <c r="D386">
        <v>250000</v>
      </c>
      <c r="E386" t="s">
        <v>11</v>
      </c>
      <c r="F386">
        <v>3.0130000000000001E-3</v>
      </c>
      <c r="G386">
        <v>82</v>
      </c>
      <c r="H386" t="s">
        <v>13</v>
      </c>
      <c r="I386" t="s">
        <v>520</v>
      </c>
      <c r="J386" s="9">
        <v>340147</v>
      </c>
      <c r="K386">
        <f>J386/D386</f>
        <v>1.3605879999999999</v>
      </c>
      <c r="L386">
        <v>1992</v>
      </c>
      <c r="M386" t="s">
        <v>15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ht="14.4" customHeight="1" x14ac:dyDescent="0.3">
      <c r="A387">
        <v>386</v>
      </c>
      <c r="B387">
        <v>1</v>
      </c>
      <c r="C387">
        <v>8928.5714285714294</v>
      </c>
      <c r="D387">
        <v>18000000</v>
      </c>
      <c r="E387" t="s">
        <v>11</v>
      </c>
      <c r="F387">
        <v>6.3449609999999996</v>
      </c>
      <c r="G387">
        <v>94</v>
      </c>
      <c r="H387" t="s">
        <v>13</v>
      </c>
      <c r="I387" t="s">
        <v>521</v>
      </c>
      <c r="J387" s="9">
        <v>88923251</v>
      </c>
      <c r="K387">
        <f>J387/D387</f>
        <v>4.9401806111111108</v>
      </c>
      <c r="L387">
        <v>2016</v>
      </c>
      <c r="M387" t="s">
        <v>32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1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</row>
    <row r="388" spans="1:30" ht="14.4" customHeight="1" x14ac:dyDescent="0.3">
      <c r="A388">
        <v>387</v>
      </c>
      <c r="B388">
        <v>1</v>
      </c>
      <c r="C388">
        <v>3508.7719298245602</v>
      </c>
      <c r="D388">
        <v>7000000</v>
      </c>
      <c r="E388" t="s">
        <v>11</v>
      </c>
      <c r="F388">
        <v>6.9504580000000002</v>
      </c>
      <c r="G388">
        <v>104</v>
      </c>
      <c r="H388" t="s">
        <v>13</v>
      </c>
      <c r="I388" t="s">
        <v>522</v>
      </c>
      <c r="J388" s="9">
        <v>25405445</v>
      </c>
      <c r="K388">
        <f>J388/D388</f>
        <v>3.6293492857142855</v>
      </c>
      <c r="L388">
        <v>1995</v>
      </c>
      <c r="M388" t="s">
        <v>15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1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ht="14.4" customHeight="1" x14ac:dyDescent="0.3">
      <c r="A389">
        <v>388</v>
      </c>
      <c r="B389">
        <v>0</v>
      </c>
      <c r="C389">
        <v>449.815206445115</v>
      </c>
      <c r="D389">
        <v>893333</v>
      </c>
      <c r="E389" t="s">
        <v>83</v>
      </c>
      <c r="F389">
        <v>1.8994679999999999</v>
      </c>
      <c r="G389">
        <v>124</v>
      </c>
      <c r="H389" t="s">
        <v>523</v>
      </c>
      <c r="I389" t="s">
        <v>524</v>
      </c>
      <c r="J389" s="9">
        <v>203781</v>
      </c>
      <c r="K389">
        <f>J389/D389</f>
        <v>0.22811314481833761</v>
      </c>
      <c r="L389">
        <v>1986</v>
      </c>
      <c r="M389" t="s">
        <v>25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1</v>
      </c>
      <c r="AC389">
        <v>0</v>
      </c>
      <c r="AD389">
        <v>0</v>
      </c>
    </row>
    <row r="390" spans="1:30" x14ac:dyDescent="0.3">
      <c r="A390">
        <v>389</v>
      </c>
      <c r="B390">
        <v>0</v>
      </c>
      <c r="C390">
        <v>10961.6342800199</v>
      </c>
      <c r="D390">
        <v>22000000</v>
      </c>
      <c r="E390" t="s">
        <v>11</v>
      </c>
      <c r="F390">
        <v>9.6276759999999992</v>
      </c>
      <c r="G390">
        <v>110</v>
      </c>
      <c r="H390" t="s">
        <v>13</v>
      </c>
      <c r="I390" t="s">
        <v>525</v>
      </c>
      <c r="J390" s="9">
        <v>147880543</v>
      </c>
      <c r="K390">
        <f>J390/D390</f>
        <v>6.7218428636363639</v>
      </c>
      <c r="L390">
        <v>2007</v>
      </c>
      <c r="M390" t="s">
        <v>15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 x14ac:dyDescent="0.3">
      <c r="A391">
        <v>390</v>
      </c>
      <c r="B391">
        <v>0</v>
      </c>
      <c r="C391">
        <v>45067.601402103101</v>
      </c>
      <c r="D391">
        <v>90000000</v>
      </c>
      <c r="E391" t="s">
        <v>11</v>
      </c>
      <c r="F391">
        <v>14.374866000000001</v>
      </c>
      <c r="G391">
        <v>150</v>
      </c>
      <c r="H391" t="s">
        <v>13</v>
      </c>
      <c r="I391" t="s">
        <v>526</v>
      </c>
      <c r="J391" s="9">
        <v>171120329</v>
      </c>
      <c r="K391">
        <f>J391/D391</f>
        <v>1.9013369888888889</v>
      </c>
      <c r="L391">
        <v>1997</v>
      </c>
      <c r="M391" t="s">
        <v>15</v>
      </c>
      <c r="N391">
        <v>1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3">
      <c r="A392">
        <v>391</v>
      </c>
      <c r="B392">
        <v>0</v>
      </c>
      <c r="C392">
        <v>8386.0718954248296</v>
      </c>
      <c r="D392">
        <v>16679897</v>
      </c>
      <c r="E392" t="s">
        <v>11</v>
      </c>
      <c r="F392">
        <v>8.0980600000000003</v>
      </c>
      <c r="G392">
        <v>124</v>
      </c>
      <c r="H392" t="s">
        <v>13</v>
      </c>
      <c r="I392" t="s">
        <v>527</v>
      </c>
      <c r="J392" s="9">
        <v>126297830</v>
      </c>
      <c r="K392">
        <f>J392/D392</f>
        <v>7.5718591068038368</v>
      </c>
      <c r="L392">
        <v>1989</v>
      </c>
      <c r="M392" t="s">
        <v>53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1</v>
      </c>
      <c r="X392">
        <v>1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</row>
    <row r="393" spans="1:30" ht="14.4" customHeight="1" x14ac:dyDescent="0.3">
      <c r="A393">
        <v>392</v>
      </c>
      <c r="B393">
        <v>0</v>
      </c>
      <c r="C393">
        <v>1507.5376884422101</v>
      </c>
      <c r="D393">
        <v>3000000</v>
      </c>
      <c r="E393" t="s">
        <v>11</v>
      </c>
      <c r="F393">
        <v>2.4282789999999999</v>
      </c>
      <c r="G393">
        <v>100</v>
      </c>
      <c r="H393" t="s">
        <v>13</v>
      </c>
      <c r="I393" t="s">
        <v>528</v>
      </c>
      <c r="J393" s="9">
        <v>15369573</v>
      </c>
      <c r="K393">
        <f>J393/D393</f>
        <v>5.1231910000000003</v>
      </c>
      <c r="L393">
        <v>1990</v>
      </c>
      <c r="M393" t="s">
        <v>15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ht="14.4" customHeight="1" x14ac:dyDescent="0.3">
      <c r="A394">
        <v>393</v>
      </c>
      <c r="B394">
        <v>0</v>
      </c>
      <c r="C394">
        <v>7469.8067438349199</v>
      </c>
      <c r="D394">
        <v>14842506</v>
      </c>
      <c r="E394" t="s">
        <v>11</v>
      </c>
      <c r="F394">
        <v>10.638289</v>
      </c>
      <c r="G394">
        <v>121</v>
      </c>
      <c r="H394" t="s">
        <v>13</v>
      </c>
      <c r="I394" t="s">
        <v>529</v>
      </c>
      <c r="J394" s="9">
        <v>18782400</v>
      </c>
      <c r="K394">
        <f>J394/D394</f>
        <v>1.2654466840033618</v>
      </c>
      <c r="L394">
        <v>1987</v>
      </c>
      <c r="M394" t="s">
        <v>15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1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ht="14.4" customHeight="1" x14ac:dyDescent="0.3">
      <c r="A395">
        <v>394</v>
      </c>
      <c r="B395">
        <v>1</v>
      </c>
      <c r="C395">
        <v>8577.1947527749708</v>
      </c>
      <c r="D395">
        <v>17000000</v>
      </c>
      <c r="E395" t="s">
        <v>11</v>
      </c>
      <c r="F395">
        <v>11.673366</v>
      </c>
      <c r="G395">
        <v>99</v>
      </c>
      <c r="H395" t="s">
        <v>13</v>
      </c>
      <c r="I395" t="s">
        <v>530</v>
      </c>
      <c r="J395" s="9">
        <v>270000000</v>
      </c>
      <c r="K395">
        <f>J395/D395</f>
        <v>15.882352941176471</v>
      </c>
      <c r="L395">
        <v>1982</v>
      </c>
      <c r="M395" t="s">
        <v>15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ht="14.4" customHeight="1" x14ac:dyDescent="0.3">
      <c r="A396">
        <v>395</v>
      </c>
      <c r="B396">
        <v>0</v>
      </c>
      <c r="C396">
        <v>8221.22571001494</v>
      </c>
      <c r="D396">
        <v>16500000</v>
      </c>
      <c r="E396" t="s">
        <v>11</v>
      </c>
      <c r="F396">
        <v>6.463883</v>
      </c>
      <c r="G396">
        <v>108</v>
      </c>
      <c r="H396" t="s">
        <v>13</v>
      </c>
      <c r="I396" t="s">
        <v>531</v>
      </c>
      <c r="J396" s="9">
        <v>13620075</v>
      </c>
      <c r="K396">
        <f>J396/D396</f>
        <v>0.82545909090909086</v>
      </c>
      <c r="L396">
        <v>2007</v>
      </c>
      <c r="M396" t="s">
        <v>15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 ht="14.4" customHeight="1" x14ac:dyDescent="0.3">
      <c r="A397">
        <v>396</v>
      </c>
      <c r="B397">
        <v>0</v>
      </c>
      <c r="C397">
        <v>998.50224663005497</v>
      </c>
      <c r="D397">
        <v>2000000</v>
      </c>
      <c r="E397" t="s">
        <v>11</v>
      </c>
      <c r="F397">
        <v>7.9855999999999996E-2</v>
      </c>
      <c r="G397">
        <v>120</v>
      </c>
      <c r="H397" t="s">
        <v>19</v>
      </c>
      <c r="I397" t="s">
        <v>532</v>
      </c>
      <c r="J397" s="9">
        <v>1672730</v>
      </c>
      <c r="K397">
        <f>J397/D397</f>
        <v>0.83636500000000003</v>
      </c>
      <c r="L397">
        <v>2003</v>
      </c>
      <c r="M397" t="s">
        <v>15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ht="14.4" customHeight="1" x14ac:dyDescent="0.3">
      <c r="A398">
        <v>397</v>
      </c>
      <c r="B398">
        <v>1</v>
      </c>
      <c r="C398">
        <v>17421.602787456399</v>
      </c>
      <c r="D398">
        <v>35000000</v>
      </c>
      <c r="E398" t="s">
        <v>11</v>
      </c>
      <c r="F398">
        <v>23.947351000000001</v>
      </c>
      <c r="G398">
        <v>100</v>
      </c>
      <c r="H398" t="s">
        <v>13</v>
      </c>
      <c r="I398" t="s">
        <v>533</v>
      </c>
      <c r="J398" s="9">
        <v>459270619</v>
      </c>
      <c r="K398">
        <f>J398/D398</f>
        <v>13.122017685714285</v>
      </c>
      <c r="L398">
        <v>2009</v>
      </c>
      <c r="M398" t="s">
        <v>15</v>
      </c>
      <c r="N398">
        <v>1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ht="14.4" customHeight="1" x14ac:dyDescent="0.3">
      <c r="A399">
        <v>398</v>
      </c>
      <c r="B399">
        <v>0</v>
      </c>
      <c r="C399">
        <v>9542.9432446006995</v>
      </c>
      <c r="D399">
        <v>19000000</v>
      </c>
      <c r="E399" t="s">
        <v>11</v>
      </c>
      <c r="F399">
        <v>8.5606939999999998</v>
      </c>
      <c r="G399">
        <v>99</v>
      </c>
      <c r="H399" t="s">
        <v>59</v>
      </c>
      <c r="I399" t="s">
        <v>534</v>
      </c>
      <c r="J399" s="9">
        <v>174999005</v>
      </c>
      <c r="K399">
        <f>J399/D399</f>
        <v>9.2104739473684205</v>
      </c>
      <c r="L399">
        <v>1991</v>
      </c>
      <c r="M399" t="s">
        <v>15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1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ht="14.4" customHeight="1" x14ac:dyDescent="0.3">
      <c r="A400">
        <v>399</v>
      </c>
      <c r="B400">
        <v>1</v>
      </c>
      <c r="C400">
        <v>12437.810945273601</v>
      </c>
      <c r="D400">
        <v>25000000</v>
      </c>
      <c r="E400" t="s">
        <v>142</v>
      </c>
      <c r="F400">
        <v>4.0377070000000002</v>
      </c>
      <c r="G400">
        <v>85</v>
      </c>
      <c r="H400" t="s">
        <v>143</v>
      </c>
      <c r="I400" t="s">
        <v>535</v>
      </c>
      <c r="J400" s="9">
        <v>6500000</v>
      </c>
      <c r="K400">
        <f>J400/D400</f>
        <v>0.26</v>
      </c>
      <c r="L400">
        <v>2010</v>
      </c>
      <c r="M400" t="s">
        <v>25</v>
      </c>
      <c r="N400">
        <v>1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0</v>
      </c>
    </row>
    <row r="401" spans="1:30" x14ac:dyDescent="0.3">
      <c r="A401">
        <v>400</v>
      </c>
      <c r="B401">
        <v>0</v>
      </c>
      <c r="C401">
        <v>2922.4652087475101</v>
      </c>
      <c r="D401">
        <v>5880000</v>
      </c>
      <c r="E401" t="s">
        <v>107</v>
      </c>
      <c r="F401">
        <v>0.36809199999999997</v>
      </c>
      <c r="G401">
        <v>120</v>
      </c>
      <c r="H401" t="s">
        <v>496</v>
      </c>
      <c r="I401" t="s">
        <v>536</v>
      </c>
      <c r="J401" s="9">
        <v>1612100</v>
      </c>
      <c r="K401">
        <f>J401/D401</f>
        <v>0.27416666666666667</v>
      </c>
      <c r="L401">
        <v>2012</v>
      </c>
      <c r="M401" t="s">
        <v>15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ht="14.4" customHeight="1" x14ac:dyDescent="0.3">
      <c r="A402">
        <v>401</v>
      </c>
      <c r="B402">
        <v>0</v>
      </c>
      <c r="C402">
        <v>9036.1445783132494</v>
      </c>
      <c r="D402">
        <v>18000000</v>
      </c>
      <c r="E402" t="s">
        <v>11</v>
      </c>
      <c r="F402">
        <v>2.4710380000000001</v>
      </c>
      <c r="G402">
        <v>100</v>
      </c>
      <c r="H402" t="s">
        <v>13</v>
      </c>
      <c r="I402" t="s">
        <v>537</v>
      </c>
      <c r="J402" s="9">
        <v>6375979</v>
      </c>
      <c r="K402">
        <f>J402/D402</f>
        <v>0.35422105555555555</v>
      </c>
      <c r="L402">
        <v>1992</v>
      </c>
      <c r="M402" t="s">
        <v>15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  <c r="Y402">
        <v>1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ht="14.4" customHeight="1" x14ac:dyDescent="0.3">
      <c r="A403">
        <v>402</v>
      </c>
      <c r="B403">
        <v>0</v>
      </c>
      <c r="C403">
        <v>1587.30158730158</v>
      </c>
      <c r="D403">
        <v>3200000</v>
      </c>
      <c r="E403" t="s">
        <v>11</v>
      </c>
      <c r="F403">
        <v>5.5102880000000001</v>
      </c>
      <c r="G403">
        <v>100</v>
      </c>
      <c r="H403" t="s">
        <v>13</v>
      </c>
      <c r="I403" t="s">
        <v>538</v>
      </c>
      <c r="J403" s="9">
        <v>4267218</v>
      </c>
      <c r="K403">
        <f>J403/D403</f>
        <v>1.3335056249999999</v>
      </c>
      <c r="L403">
        <v>2016</v>
      </c>
      <c r="M403" t="s">
        <v>46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</row>
    <row r="404" spans="1:30" ht="14.4" customHeight="1" x14ac:dyDescent="0.3">
      <c r="A404">
        <v>403</v>
      </c>
      <c r="B404">
        <v>1</v>
      </c>
      <c r="C404">
        <v>9970.0897308075691</v>
      </c>
      <c r="D404">
        <v>20000000</v>
      </c>
      <c r="E404" t="s">
        <v>11</v>
      </c>
      <c r="F404">
        <v>6.67916799999999</v>
      </c>
      <c r="G404">
        <v>92</v>
      </c>
      <c r="H404" t="s">
        <v>28</v>
      </c>
      <c r="I404" t="s">
        <v>539</v>
      </c>
      <c r="J404" s="9">
        <v>22165608</v>
      </c>
      <c r="K404">
        <f>J404/D404</f>
        <v>1.1082803999999999</v>
      </c>
      <c r="L404">
        <v>2006</v>
      </c>
      <c r="M404" t="s">
        <v>15</v>
      </c>
      <c r="N404">
        <v>1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1</v>
      </c>
      <c r="U404">
        <v>1</v>
      </c>
      <c r="V404">
        <v>0</v>
      </c>
      <c r="W404">
        <v>1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ht="14.4" customHeight="1" x14ac:dyDescent="0.3">
      <c r="A405">
        <v>404</v>
      </c>
      <c r="B405">
        <v>0</v>
      </c>
      <c r="C405">
        <v>12389.065228299</v>
      </c>
      <c r="D405">
        <v>24691407</v>
      </c>
      <c r="E405" t="s">
        <v>11</v>
      </c>
      <c r="F405">
        <v>8.4502310000000005</v>
      </c>
      <c r="G405">
        <v>104</v>
      </c>
      <c r="H405" t="s">
        <v>13</v>
      </c>
      <c r="I405" t="s">
        <v>540</v>
      </c>
      <c r="J405" s="9">
        <v>16589540</v>
      </c>
      <c r="K405">
        <f>J405/D405</f>
        <v>0.6718750373358634</v>
      </c>
      <c r="L405">
        <v>1993</v>
      </c>
      <c r="M405" t="s">
        <v>15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1</v>
      </c>
      <c r="W405">
        <v>1</v>
      </c>
      <c r="X405">
        <v>1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ht="14.4" customHeight="1" x14ac:dyDescent="0.3">
      <c r="A406">
        <v>405</v>
      </c>
      <c r="B406">
        <v>0</v>
      </c>
      <c r="C406">
        <v>1432.3776867963099</v>
      </c>
      <c r="D406">
        <v>2798866</v>
      </c>
      <c r="E406" t="s">
        <v>11</v>
      </c>
      <c r="F406">
        <v>0.18271699999999999</v>
      </c>
      <c r="G406">
        <v>91</v>
      </c>
      <c r="H406" t="s">
        <v>13</v>
      </c>
      <c r="I406" t="s">
        <v>541</v>
      </c>
      <c r="J406" s="9">
        <v>1300000</v>
      </c>
      <c r="K406">
        <f>J406/D406</f>
        <v>0.46447382618531935</v>
      </c>
      <c r="L406">
        <v>1954</v>
      </c>
      <c r="M406" t="s">
        <v>46</v>
      </c>
      <c r="N406">
        <v>1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</row>
    <row r="407" spans="1:30" ht="14.4" customHeight="1" x14ac:dyDescent="0.3">
      <c r="A407">
        <v>406</v>
      </c>
      <c r="B407">
        <v>0</v>
      </c>
      <c r="C407">
        <v>5226.4808362369304</v>
      </c>
      <c r="D407">
        <v>10500000</v>
      </c>
      <c r="E407" t="s">
        <v>18</v>
      </c>
      <c r="F407">
        <v>1.9704809999999999</v>
      </c>
      <c r="G407">
        <v>149</v>
      </c>
      <c r="H407" t="s">
        <v>542</v>
      </c>
      <c r="I407" t="s">
        <v>543</v>
      </c>
      <c r="J407" s="9">
        <v>9400000</v>
      </c>
      <c r="K407">
        <f>J407/D407</f>
        <v>0.89523809523809528</v>
      </c>
      <c r="L407">
        <v>2009</v>
      </c>
      <c r="M407" t="s">
        <v>15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1</v>
      </c>
      <c r="V407">
        <v>0</v>
      </c>
      <c r="W407">
        <v>1</v>
      </c>
      <c r="X407">
        <v>1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ht="14.4" customHeight="1" x14ac:dyDescent="0.3">
      <c r="A408">
        <v>407</v>
      </c>
      <c r="B408">
        <v>0</v>
      </c>
      <c r="C408">
        <v>23988.005997001499</v>
      </c>
      <c r="D408">
        <v>48000000</v>
      </c>
      <c r="E408" t="s">
        <v>11</v>
      </c>
      <c r="F408">
        <v>4.5561230000000004</v>
      </c>
      <c r="G408">
        <v>132</v>
      </c>
      <c r="H408" t="s">
        <v>13</v>
      </c>
      <c r="I408" t="s">
        <v>544</v>
      </c>
      <c r="J408" s="9">
        <v>35743308</v>
      </c>
      <c r="K408">
        <f>J408/D408</f>
        <v>0.74465225000000002</v>
      </c>
      <c r="L408">
        <v>2001</v>
      </c>
      <c r="M408" t="s">
        <v>15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1</v>
      </c>
      <c r="X408">
        <v>1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ht="14.4" customHeight="1" x14ac:dyDescent="0.3">
      <c r="A409">
        <v>408</v>
      </c>
      <c r="B409">
        <v>0</v>
      </c>
      <c r="C409">
        <v>12389.065228299</v>
      </c>
      <c r="D409">
        <v>24691407</v>
      </c>
      <c r="E409" t="s">
        <v>11</v>
      </c>
      <c r="F409">
        <v>2.1835040000000001</v>
      </c>
      <c r="G409">
        <v>85</v>
      </c>
      <c r="H409" t="s">
        <v>13</v>
      </c>
      <c r="I409" t="s">
        <v>545</v>
      </c>
      <c r="J409" s="9">
        <v>3335984</v>
      </c>
      <c r="K409">
        <f>J409/D409</f>
        <v>0.13510708401509886</v>
      </c>
      <c r="L409">
        <v>1993</v>
      </c>
      <c r="M409" t="s">
        <v>15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30" ht="14.4" customHeight="1" x14ac:dyDescent="0.3">
      <c r="A410">
        <v>409</v>
      </c>
      <c r="B410">
        <v>0</v>
      </c>
      <c r="C410">
        <v>12437.810945273601</v>
      </c>
      <c r="D410">
        <v>25000000</v>
      </c>
      <c r="E410" t="s">
        <v>11</v>
      </c>
      <c r="F410">
        <v>5.481452</v>
      </c>
      <c r="G410">
        <v>122</v>
      </c>
      <c r="H410" t="s">
        <v>13</v>
      </c>
      <c r="I410" t="s">
        <v>546</v>
      </c>
      <c r="J410" s="9">
        <v>15478800</v>
      </c>
      <c r="K410">
        <f>J410/D410</f>
        <v>0.61915200000000004</v>
      </c>
      <c r="L410">
        <v>2010</v>
      </c>
      <c r="M410" t="s">
        <v>15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30" ht="14.4" customHeight="1" x14ac:dyDescent="0.3">
      <c r="A411">
        <v>410</v>
      </c>
      <c r="B411">
        <v>0</v>
      </c>
      <c r="C411">
        <v>30030.03003003</v>
      </c>
      <c r="D411">
        <v>60000000</v>
      </c>
      <c r="E411" t="s">
        <v>11</v>
      </c>
      <c r="F411">
        <v>7.6855479999999998</v>
      </c>
      <c r="G411">
        <v>170</v>
      </c>
      <c r="H411" t="s">
        <v>13</v>
      </c>
      <c r="I411" t="s">
        <v>547</v>
      </c>
      <c r="J411" s="9">
        <v>186883563</v>
      </c>
      <c r="K411">
        <f>J411/D411</f>
        <v>3.1147260499999998</v>
      </c>
      <c r="L411">
        <v>1998</v>
      </c>
      <c r="M411" t="s">
        <v>25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0</v>
      </c>
    </row>
    <row r="412" spans="1:30" ht="14.4" customHeight="1" x14ac:dyDescent="0.3">
      <c r="A412">
        <v>411</v>
      </c>
      <c r="B412">
        <v>1</v>
      </c>
      <c r="C412">
        <v>2243.2701894317001</v>
      </c>
      <c r="D412">
        <v>4500000</v>
      </c>
      <c r="E412" t="s">
        <v>142</v>
      </c>
      <c r="F412">
        <v>1.8331849999999901</v>
      </c>
      <c r="G412">
        <v>65</v>
      </c>
      <c r="H412" t="s">
        <v>143</v>
      </c>
      <c r="I412" t="s">
        <v>548</v>
      </c>
      <c r="J412" s="9">
        <v>3468423</v>
      </c>
      <c r="K412">
        <f>J412/D412</f>
        <v>0.77076066666666665</v>
      </c>
      <c r="L412">
        <v>2006</v>
      </c>
      <c r="M412" t="s">
        <v>25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1</v>
      </c>
      <c r="Y412">
        <v>0</v>
      </c>
      <c r="Z412">
        <v>0</v>
      </c>
      <c r="AA412">
        <v>0</v>
      </c>
      <c r="AB412">
        <v>1</v>
      </c>
      <c r="AC412">
        <v>0</v>
      </c>
      <c r="AD412">
        <v>0</v>
      </c>
    </row>
    <row r="413" spans="1:30" x14ac:dyDescent="0.3">
      <c r="A413">
        <v>412</v>
      </c>
      <c r="B413">
        <v>1</v>
      </c>
      <c r="C413">
        <v>4468.7189672293898</v>
      </c>
      <c r="D413">
        <v>9000000</v>
      </c>
      <c r="E413" t="s">
        <v>11</v>
      </c>
      <c r="F413">
        <v>27.756025999999999</v>
      </c>
      <c r="G413">
        <v>104</v>
      </c>
      <c r="H413" t="s">
        <v>13</v>
      </c>
      <c r="I413" t="s">
        <v>549</v>
      </c>
      <c r="J413" s="9">
        <v>108782847</v>
      </c>
      <c r="K413">
        <f>J413/D413</f>
        <v>12.086983</v>
      </c>
      <c r="L413">
        <v>2014</v>
      </c>
      <c r="M413" t="s">
        <v>25</v>
      </c>
      <c r="N413">
        <v>1</v>
      </c>
      <c r="O413">
        <v>1</v>
      </c>
      <c r="P413">
        <v>0</v>
      </c>
      <c r="Q413">
        <v>0</v>
      </c>
      <c r="R413">
        <v>0</v>
      </c>
      <c r="S413">
        <v>1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</row>
    <row r="414" spans="1:30" ht="14.4" customHeight="1" x14ac:dyDescent="0.3">
      <c r="A414">
        <v>413</v>
      </c>
      <c r="B414">
        <v>0</v>
      </c>
      <c r="C414">
        <v>125.56504269211401</v>
      </c>
      <c r="D414">
        <v>250000</v>
      </c>
      <c r="E414" t="s">
        <v>11</v>
      </c>
      <c r="F414">
        <v>1.9245349999999899</v>
      </c>
      <c r="G414">
        <v>85</v>
      </c>
      <c r="H414" t="s">
        <v>13</v>
      </c>
      <c r="I414" t="s">
        <v>550</v>
      </c>
      <c r="J414" s="9">
        <v>609524</v>
      </c>
      <c r="K414">
        <f>J414/D414</f>
        <v>2.4380959999999998</v>
      </c>
      <c r="L414">
        <v>1991</v>
      </c>
      <c r="M414" t="s">
        <v>15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 ht="14.4" customHeight="1" x14ac:dyDescent="0.3">
      <c r="A415">
        <v>414</v>
      </c>
      <c r="B415">
        <v>0</v>
      </c>
      <c r="C415">
        <v>293.79542060726698</v>
      </c>
      <c r="D415">
        <v>590235</v>
      </c>
      <c r="E415" t="s">
        <v>11</v>
      </c>
      <c r="F415">
        <v>8.88839299999999</v>
      </c>
      <c r="G415">
        <v>92</v>
      </c>
      <c r="H415" t="s">
        <v>551</v>
      </c>
      <c r="I415" t="s">
        <v>552</v>
      </c>
      <c r="J415" s="9">
        <v>1725381</v>
      </c>
      <c r="K415">
        <f>J415/D415</f>
        <v>2.9232102467661187</v>
      </c>
      <c r="L415">
        <v>2009</v>
      </c>
      <c r="M415" t="s">
        <v>53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1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</row>
    <row r="416" spans="1:30" x14ac:dyDescent="0.3">
      <c r="A416">
        <v>415</v>
      </c>
      <c r="B416">
        <v>0</v>
      </c>
      <c r="C416">
        <v>17438.963627304402</v>
      </c>
      <c r="D416">
        <v>35000000</v>
      </c>
      <c r="E416" t="s">
        <v>11</v>
      </c>
      <c r="F416">
        <v>5.8098599999999996</v>
      </c>
      <c r="G416">
        <v>92</v>
      </c>
      <c r="H416" t="s">
        <v>13</v>
      </c>
      <c r="I416" t="s">
        <v>553</v>
      </c>
      <c r="J416" s="9">
        <v>63215872</v>
      </c>
      <c r="K416">
        <f>J416/D416</f>
        <v>1.8061677714285713</v>
      </c>
      <c r="L416">
        <v>2007</v>
      </c>
      <c r="M416" t="s">
        <v>53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</v>
      </c>
      <c r="V416">
        <v>0</v>
      </c>
      <c r="W416">
        <v>1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0</v>
      </c>
    </row>
    <row r="417" spans="1:30" x14ac:dyDescent="0.3">
      <c r="A417">
        <v>416</v>
      </c>
      <c r="B417">
        <v>0</v>
      </c>
      <c r="C417">
        <v>6935.9934508816104</v>
      </c>
      <c r="D417">
        <v>13767947</v>
      </c>
      <c r="E417" t="s">
        <v>11</v>
      </c>
      <c r="F417">
        <v>9.1162449999999993</v>
      </c>
      <c r="G417">
        <v>110</v>
      </c>
      <c r="H417" t="s">
        <v>13</v>
      </c>
      <c r="I417" t="s">
        <v>554</v>
      </c>
      <c r="J417" s="9">
        <v>37803872</v>
      </c>
      <c r="K417">
        <f>J417/D417</f>
        <v>2.7457886059555574</v>
      </c>
      <c r="L417">
        <v>1985</v>
      </c>
      <c r="M417" t="s">
        <v>25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</row>
    <row r="418" spans="1:30" ht="14.4" customHeight="1" x14ac:dyDescent="0.3">
      <c r="A418">
        <v>417</v>
      </c>
      <c r="B418">
        <v>0</v>
      </c>
      <c r="C418">
        <v>12518.778167250801</v>
      </c>
      <c r="D418">
        <v>25000000</v>
      </c>
      <c r="E418" t="s">
        <v>11</v>
      </c>
      <c r="F418">
        <v>10.323838</v>
      </c>
      <c r="G418">
        <v>99</v>
      </c>
      <c r="H418" t="s">
        <v>13</v>
      </c>
      <c r="I418" t="s">
        <v>556</v>
      </c>
      <c r="J418" s="9">
        <v>11838218</v>
      </c>
      <c r="K418">
        <f>J418/D418</f>
        <v>0.47352872000000001</v>
      </c>
      <c r="L418">
        <v>1997</v>
      </c>
      <c r="M418" t="s">
        <v>15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1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 x14ac:dyDescent="0.3">
      <c r="A419">
        <v>418</v>
      </c>
      <c r="B419">
        <v>0</v>
      </c>
      <c r="C419">
        <v>1388.2002974714901</v>
      </c>
      <c r="D419">
        <v>2800000</v>
      </c>
      <c r="E419" t="s">
        <v>11</v>
      </c>
      <c r="F419">
        <v>12.560941999999899</v>
      </c>
      <c r="G419">
        <v>80</v>
      </c>
      <c r="H419" t="s">
        <v>13</v>
      </c>
      <c r="I419" t="s">
        <v>557</v>
      </c>
      <c r="J419" s="9">
        <v>3600000</v>
      </c>
      <c r="K419">
        <f>J419/D419</f>
        <v>1.2857142857142858</v>
      </c>
      <c r="L419">
        <v>2017</v>
      </c>
      <c r="M419" t="s">
        <v>15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1:30" ht="14.4" customHeight="1" x14ac:dyDescent="0.3">
      <c r="A420">
        <v>419</v>
      </c>
      <c r="B420">
        <v>0</v>
      </c>
      <c r="C420">
        <v>7530.12048192771</v>
      </c>
      <c r="D420">
        <v>15000000</v>
      </c>
      <c r="E420" t="s">
        <v>11</v>
      </c>
      <c r="F420">
        <v>18.451321</v>
      </c>
      <c r="G420">
        <v>84</v>
      </c>
      <c r="H420" t="s">
        <v>13</v>
      </c>
      <c r="I420" t="s">
        <v>558</v>
      </c>
      <c r="J420" s="9">
        <v>44065653</v>
      </c>
      <c r="K420">
        <f>J420/D420</f>
        <v>2.9377102000000002</v>
      </c>
      <c r="L420">
        <v>1992</v>
      </c>
      <c r="M420" t="s">
        <v>25</v>
      </c>
      <c r="N420">
        <v>1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1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0</v>
      </c>
    </row>
    <row r="421" spans="1:30" ht="14.4" customHeight="1" x14ac:dyDescent="0.3">
      <c r="A421">
        <v>420</v>
      </c>
      <c r="B421">
        <v>1</v>
      </c>
      <c r="C421">
        <v>39702.233250620302</v>
      </c>
      <c r="D421">
        <v>80000000</v>
      </c>
      <c r="E421" t="s">
        <v>11</v>
      </c>
      <c r="F421">
        <v>11.760218</v>
      </c>
      <c r="G421">
        <v>89</v>
      </c>
      <c r="H421" t="s">
        <v>559</v>
      </c>
      <c r="I421" t="s">
        <v>560</v>
      </c>
      <c r="J421" s="9">
        <v>473226958</v>
      </c>
      <c r="K421">
        <f>J421/D421</f>
        <v>5.9153369749999998</v>
      </c>
      <c r="L421">
        <v>2015</v>
      </c>
      <c r="M421" t="s">
        <v>53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</row>
    <row r="422" spans="1:30" ht="14.4" customHeight="1" x14ac:dyDescent="0.3">
      <c r="A422">
        <v>421</v>
      </c>
      <c r="B422">
        <v>0</v>
      </c>
      <c r="C422">
        <v>379.38039614017202</v>
      </c>
      <c r="D422">
        <v>747000</v>
      </c>
      <c r="E422" t="s">
        <v>58</v>
      </c>
      <c r="F422">
        <v>7.8725690000000004</v>
      </c>
      <c r="G422">
        <v>145</v>
      </c>
      <c r="H422" t="s">
        <v>561</v>
      </c>
      <c r="I422" t="s">
        <v>562</v>
      </c>
      <c r="J422" s="9">
        <v>741766</v>
      </c>
      <c r="K422">
        <f>J422/D422</f>
        <v>0.99299330655957163</v>
      </c>
      <c r="L422">
        <v>1969</v>
      </c>
      <c r="M422" t="s">
        <v>32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</row>
    <row r="423" spans="1:30" ht="14.4" customHeight="1" x14ac:dyDescent="0.3">
      <c r="A423">
        <v>422</v>
      </c>
      <c r="B423">
        <v>0</v>
      </c>
      <c r="C423">
        <v>28428.927680797999</v>
      </c>
      <c r="D423">
        <v>57000000</v>
      </c>
      <c r="E423" t="s">
        <v>11</v>
      </c>
      <c r="F423">
        <v>11.82081</v>
      </c>
      <c r="G423">
        <v>123</v>
      </c>
      <c r="H423" t="s">
        <v>13</v>
      </c>
      <c r="I423" t="s">
        <v>563</v>
      </c>
      <c r="J423" s="9">
        <v>52034889</v>
      </c>
      <c r="K423">
        <f>J423/D423</f>
        <v>0.91289278947368424</v>
      </c>
      <c r="L423">
        <v>2005</v>
      </c>
      <c r="M423" t="s">
        <v>25</v>
      </c>
      <c r="N423">
        <v>1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1</v>
      </c>
      <c r="X423">
        <v>1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</row>
    <row r="424" spans="1:30" x14ac:dyDescent="0.3">
      <c r="A424">
        <v>423</v>
      </c>
      <c r="B424">
        <v>0</v>
      </c>
      <c r="C424">
        <v>12531.328320802</v>
      </c>
      <c r="D424">
        <v>25000000</v>
      </c>
      <c r="E424" t="s">
        <v>11</v>
      </c>
      <c r="F424">
        <v>4.5589919999999999</v>
      </c>
      <c r="G424">
        <v>128</v>
      </c>
      <c r="H424" t="s">
        <v>13</v>
      </c>
      <c r="I424" t="s">
        <v>564</v>
      </c>
      <c r="J424" s="9">
        <v>13071518</v>
      </c>
      <c r="K424">
        <f>J424/D424</f>
        <v>0.52286071999999995</v>
      </c>
      <c r="L424">
        <v>1995</v>
      </c>
      <c r="M424" t="s">
        <v>15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3">
      <c r="A425">
        <v>424</v>
      </c>
      <c r="B425">
        <v>0</v>
      </c>
      <c r="C425">
        <v>1688.9039345937599</v>
      </c>
      <c r="D425">
        <v>3305185</v>
      </c>
      <c r="E425" t="s">
        <v>11</v>
      </c>
      <c r="F425">
        <v>10.460298</v>
      </c>
      <c r="G425">
        <v>122</v>
      </c>
      <c r="H425" t="s">
        <v>13</v>
      </c>
      <c r="I425" t="s">
        <v>565</v>
      </c>
      <c r="J425" s="9">
        <v>11750000</v>
      </c>
      <c r="K425">
        <f>J425/D425</f>
        <v>3.5550203695103302</v>
      </c>
      <c r="L425">
        <v>1957</v>
      </c>
      <c r="M425" t="s">
        <v>25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</row>
    <row r="426" spans="1:30" ht="14.4" customHeight="1" x14ac:dyDescent="0.3">
      <c r="A426">
        <v>425</v>
      </c>
      <c r="B426">
        <v>0</v>
      </c>
      <c r="C426">
        <v>12450.1992031872</v>
      </c>
      <c r="D426">
        <v>25000000</v>
      </c>
      <c r="E426" t="s">
        <v>11</v>
      </c>
      <c r="F426">
        <v>10.510244999999999</v>
      </c>
      <c r="G426">
        <v>104</v>
      </c>
      <c r="H426" t="s">
        <v>566</v>
      </c>
      <c r="I426" t="s">
        <v>567</v>
      </c>
      <c r="J426" s="9">
        <v>6673422</v>
      </c>
      <c r="K426">
        <f>J426/D426</f>
        <v>0.26693687999999999</v>
      </c>
      <c r="L426">
        <v>2008</v>
      </c>
      <c r="M426" t="s">
        <v>15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1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1:30" x14ac:dyDescent="0.3">
      <c r="A427">
        <v>426</v>
      </c>
      <c r="B427">
        <v>1</v>
      </c>
      <c r="C427">
        <v>30030.03003003</v>
      </c>
      <c r="D427">
        <v>60000000</v>
      </c>
      <c r="E427" t="s">
        <v>11</v>
      </c>
      <c r="F427">
        <v>8.4623639999999902</v>
      </c>
      <c r="G427">
        <v>131</v>
      </c>
      <c r="H427" t="s">
        <v>13</v>
      </c>
      <c r="I427" t="s">
        <v>568</v>
      </c>
      <c r="J427" s="9">
        <v>102367405</v>
      </c>
      <c r="K427">
        <f>J427/D427</f>
        <v>1.7061234166666666</v>
      </c>
      <c r="L427">
        <v>1998</v>
      </c>
      <c r="M427" t="s">
        <v>15</v>
      </c>
      <c r="N427">
        <v>1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1</v>
      </c>
      <c r="U427">
        <v>1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3">
      <c r="A428">
        <v>427</v>
      </c>
      <c r="B428">
        <v>0</v>
      </c>
      <c r="C428">
        <v>30.030030030030002</v>
      </c>
      <c r="D428">
        <v>60000</v>
      </c>
      <c r="E428" t="s">
        <v>11</v>
      </c>
      <c r="F428">
        <v>10.621362</v>
      </c>
      <c r="G428">
        <v>84</v>
      </c>
      <c r="H428" t="s">
        <v>13</v>
      </c>
      <c r="I428" t="s">
        <v>569</v>
      </c>
      <c r="J428" s="9">
        <v>3221152</v>
      </c>
      <c r="K428">
        <f>J428/D428</f>
        <v>53.685866666666669</v>
      </c>
      <c r="L428">
        <v>1998</v>
      </c>
      <c r="M428" t="s">
        <v>15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1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 ht="14.4" customHeight="1" x14ac:dyDescent="0.3">
      <c r="A429">
        <v>428</v>
      </c>
      <c r="B429">
        <v>0</v>
      </c>
      <c r="C429">
        <v>3227.4081429990001</v>
      </c>
      <c r="D429">
        <v>6500000</v>
      </c>
      <c r="E429" t="s">
        <v>11</v>
      </c>
      <c r="F429">
        <v>9.3123539999999991</v>
      </c>
      <c r="G429">
        <v>89</v>
      </c>
      <c r="H429" t="s">
        <v>13</v>
      </c>
      <c r="I429" t="s">
        <v>570</v>
      </c>
      <c r="J429" s="9">
        <v>13865435</v>
      </c>
      <c r="K429">
        <f>J429/D429</f>
        <v>2.1331438461538461</v>
      </c>
      <c r="L429">
        <v>2014</v>
      </c>
      <c r="M429" t="s">
        <v>25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</row>
    <row r="430" spans="1:30" ht="14.4" customHeight="1" x14ac:dyDescent="0.3">
      <c r="A430">
        <v>429</v>
      </c>
      <c r="B430">
        <v>0</v>
      </c>
      <c r="C430">
        <v>465.71136131013299</v>
      </c>
      <c r="D430">
        <v>910000</v>
      </c>
      <c r="E430" t="s">
        <v>11</v>
      </c>
      <c r="F430">
        <v>18.211092999999899</v>
      </c>
      <c r="G430">
        <v>108</v>
      </c>
      <c r="H430" t="s">
        <v>13</v>
      </c>
      <c r="I430" t="s">
        <v>571</v>
      </c>
      <c r="J430" s="9">
        <v>9600000</v>
      </c>
      <c r="K430">
        <f>J430/D430</f>
        <v>10.549450549450549</v>
      </c>
      <c r="L430">
        <v>1954</v>
      </c>
      <c r="M430" t="s">
        <v>46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0</v>
      </c>
    </row>
    <row r="431" spans="1:30" ht="14.4" customHeight="1" x14ac:dyDescent="0.3">
      <c r="A431">
        <v>430</v>
      </c>
      <c r="B431">
        <v>0</v>
      </c>
      <c r="C431">
        <v>10907.2880515617</v>
      </c>
      <c r="D431">
        <v>22000000</v>
      </c>
      <c r="E431" t="s">
        <v>11</v>
      </c>
      <c r="F431">
        <v>9.8637890000000006</v>
      </c>
      <c r="G431">
        <v>100</v>
      </c>
      <c r="H431" t="s">
        <v>13</v>
      </c>
      <c r="I431" t="s">
        <v>572</v>
      </c>
      <c r="J431" s="9">
        <v>194647323</v>
      </c>
      <c r="K431">
        <f>J431/D431</f>
        <v>8.8476055909090903</v>
      </c>
      <c r="L431">
        <v>2017</v>
      </c>
      <c r="M431" t="s">
        <v>25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1</v>
      </c>
      <c r="X431">
        <v>1</v>
      </c>
      <c r="Y431">
        <v>0</v>
      </c>
      <c r="Z431">
        <v>0</v>
      </c>
      <c r="AA431">
        <v>0</v>
      </c>
      <c r="AB431">
        <v>1</v>
      </c>
      <c r="AC431">
        <v>0</v>
      </c>
      <c r="AD431">
        <v>0</v>
      </c>
    </row>
    <row r="432" spans="1:30" ht="14.4" customHeight="1" x14ac:dyDescent="0.3">
      <c r="A432">
        <v>431</v>
      </c>
      <c r="B432">
        <v>1</v>
      </c>
      <c r="C432">
        <v>13540.6218655967</v>
      </c>
      <c r="D432">
        <v>27000000</v>
      </c>
      <c r="E432" t="s">
        <v>11</v>
      </c>
      <c r="F432">
        <v>8.9070739999999997</v>
      </c>
      <c r="G432">
        <v>99</v>
      </c>
      <c r="H432" t="s">
        <v>13</v>
      </c>
      <c r="I432" t="s">
        <v>573</v>
      </c>
      <c r="J432" s="9">
        <v>101646581</v>
      </c>
      <c r="K432">
        <f>J432/D432</f>
        <v>3.764688185185185</v>
      </c>
      <c r="L432">
        <v>1994</v>
      </c>
      <c r="M432" t="s">
        <v>25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1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0</v>
      </c>
    </row>
    <row r="433" spans="1:30" ht="14.4" customHeight="1" x14ac:dyDescent="0.3">
      <c r="A433">
        <v>432</v>
      </c>
      <c r="B433">
        <v>1</v>
      </c>
      <c r="C433">
        <v>6003.0015007503698</v>
      </c>
      <c r="D433">
        <v>12000000</v>
      </c>
      <c r="E433" t="s">
        <v>11</v>
      </c>
      <c r="F433">
        <v>5.8756059999999897</v>
      </c>
      <c r="G433">
        <v>99</v>
      </c>
      <c r="H433" t="s">
        <v>13</v>
      </c>
      <c r="I433" t="s">
        <v>574</v>
      </c>
      <c r="J433" s="9">
        <v>21133087</v>
      </c>
      <c r="K433">
        <f>J433/D433</f>
        <v>1.7610905833333332</v>
      </c>
      <c r="L433">
        <v>1999</v>
      </c>
      <c r="M433" t="s">
        <v>15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 ht="14.4" customHeight="1" x14ac:dyDescent="0.3">
      <c r="A434">
        <v>433</v>
      </c>
      <c r="B434">
        <v>0</v>
      </c>
      <c r="C434">
        <v>1000</v>
      </c>
      <c r="D434">
        <v>2000000</v>
      </c>
      <c r="E434" t="s">
        <v>116</v>
      </c>
      <c r="F434">
        <v>0.570021</v>
      </c>
      <c r="G434">
        <v>156</v>
      </c>
      <c r="H434" t="s">
        <v>395</v>
      </c>
      <c r="I434" t="s">
        <v>575</v>
      </c>
      <c r="J434" s="9">
        <v>6000000</v>
      </c>
      <c r="K434">
        <f>J434/D434</f>
        <v>3</v>
      </c>
      <c r="L434">
        <v>2000</v>
      </c>
      <c r="M434" t="s">
        <v>15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1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 ht="14.4" customHeight="1" x14ac:dyDescent="0.3">
      <c r="A435">
        <v>434</v>
      </c>
      <c r="B435">
        <v>0</v>
      </c>
      <c r="C435">
        <v>7447.86494538232</v>
      </c>
      <c r="D435">
        <v>15000000</v>
      </c>
      <c r="E435" t="s">
        <v>11</v>
      </c>
      <c r="F435">
        <v>11.8530199999999</v>
      </c>
      <c r="G435">
        <v>123</v>
      </c>
      <c r="H435" t="s">
        <v>576</v>
      </c>
      <c r="I435" t="s">
        <v>577</v>
      </c>
      <c r="J435" s="9">
        <v>123726688</v>
      </c>
      <c r="K435">
        <f>J435/D435</f>
        <v>8.2484458666666658</v>
      </c>
      <c r="L435">
        <v>2014</v>
      </c>
      <c r="M435" t="s">
        <v>32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</v>
      </c>
    </row>
    <row r="436" spans="1:30" x14ac:dyDescent="0.3">
      <c r="A436">
        <v>435</v>
      </c>
      <c r="B436">
        <v>1</v>
      </c>
      <c r="C436">
        <v>73872.087258304397</v>
      </c>
      <c r="D436">
        <v>149000000</v>
      </c>
      <c r="E436" t="s">
        <v>11</v>
      </c>
      <c r="F436">
        <v>294.33703700000001</v>
      </c>
      <c r="G436">
        <v>141</v>
      </c>
      <c r="H436" t="s">
        <v>42</v>
      </c>
      <c r="I436" t="s">
        <v>578</v>
      </c>
      <c r="J436" s="9">
        <v>820580447</v>
      </c>
      <c r="K436">
        <f>J436/D436</f>
        <v>5.5072513221476509</v>
      </c>
      <c r="L436">
        <v>2017</v>
      </c>
      <c r="M436" t="s">
        <v>46</v>
      </c>
      <c r="N436">
        <v>1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1</v>
      </c>
      <c r="AD436">
        <v>0</v>
      </c>
    </row>
    <row r="437" spans="1:30" ht="14.4" customHeight="1" x14ac:dyDescent="0.3">
      <c r="A437">
        <v>436</v>
      </c>
      <c r="B437">
        <v>0</v>
      </c>
      <c r="C437">
        <v>15904.572564612299</v>
      </c>
      <c r="D437">
        <v>32000000</v>
      </c>
      <c r="E437" t="s">
        <v>11</v>
      </c>
      <c r="F437">
        <v>8.0742180000000001</v>
      </c>
      <c r="G437">
        <v>137</v>
      </c>
      <c r="H437" t="s">
        <v>13</v>
      </c>
      <c r="I437" t="s">
        <v>579</v>
      </c>
      <c r="J437" s="9">
        <v>28258060</v>
      </c>
      <c r="K437">
        <f>J437/D437</f>
        <v>0.88306437500000001</v>
      </c>
      <c r="L437">
        <v>2012</v>
      </c>
      <c r="M437" t="s">
        <v>15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1:30" ht="14.4" customHeight="1" x14ac:dyDescent="0.3">
      <c r="A438">
        <v>437</v>
      </c>
      <c r="B438">
        <v>0</v>
      </c>
      <c r="C438">
        <v>14992.503748125901</v>
      </c>
      <c r="D438">
        <v>30000000</v>
      </c>
      <c r="E438" t="s">
        <v>11</v>
      </c>
      <c r="F438">
        <v>8.1421659999999996</v>
      </c>
      <c r="G438">
        <v>108</v>
      </c>
      <c r="H438" t="s">
        <v>13</v>
      </c>
      <c r="I438" t="s">
        <v>580</v>
      </c>
      <c r="J438" s="9">
        <v>18195610</v>
      </c>
      <c r="K438">
        <f>J438/D438</f>
        <v>0.60652033333333333</v>
      </c>
      <c r="L438">
        <v>2001</v>
      </c>
      <c r="M438" t="s">
        <v>15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1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1:30" ht="14.4" customHeight="1" x14ac:dyDescent="0.3">
      <c r="A439">
        <v>438</v>
      </c>
      <c r="B439">
        <v>0</v>
      </c>
      <c r="C439">
        <v>4965.2432969215397</v>
      </c>
      <c r="D439">
        <v>10000000</v>
      </c>
      <c r="E439" t="s">
        <v>11</v>
      </c>
      <c r="F439">
        <v>7.4128259999999999</v>
      </c>
      <c r="G439">
        <v>105</v>
      </c>
      <c r="H439" t="s">
        <v>581</v>
      </c>
      <c r="I439" t="s">
        <v>582</v>
      </c>
      <c r="J439" s="9">
        <v>28883511</v>
      </c>
      <c r="K439">
        <f>J439/D439</f>
        <v>2.8883510999999999</v>
      </c>
      <c r="L439">
        <v>2014</v>
      </c>
      <c r="M439" t="s">
        <v>32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</row>
    <row r="440" spans="1:30" ht="14.4" customHeight="1" x14ac:dyDescent="0.3">
      <c r="A440">
        <v>439</v>
      </c>
      <c r="B440">
        <v>0</v>
      </c>
      <c r="C440">
        <v>6646.2167689161497</v>
      </c>
      <c r="D440">
        <v>13000000</v>
      </c>
      <c r="E440" t="s">
        <v>11</v>
      </c>
      <c r="F440">
        <v>11.147039999999899</v>
      </c>
      <c r="G440">
        <v>220</v>
      </c>
      <c r="H440" t="s">
        <v>13</v>
      </c>
      <c r="I440" t="s">
        <v>583</v>
      </c>
      <c r="J440" s="9">
        <v>122700000</v>
      </c>
      <c r="K440">
        <f>J440/D440</f>
        <v>9.4384615384615387</v>
      </c>
      <c r="L440">
        <v>1956</v>
      </c>
      <c r="M440" t="s">
        <v>15</v>
      </c>
      <c r="N440">
        <v>1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1:30" ht="14.4" customHeight="1" x14ac:dyDescent="0.3">
      <c r="A441">
        <v>440</v>
      </c>
      <c r="B441">
        <v>0</v>
      </c>
      <c r="C441">
        <v>2992.5187032418899</v>
      </c>
      <c r="D441">
        <v>6000000</v>
      </c>
      <c r="E441" t="s">
        <v>116</v>
      </c>
      <c r="F441">
        <v>1.532894</v>
      </c>
      <c r="G441">
        <v>181</v>
      </c>
      <c r="H441" t="s">
        <v>395</v>
      </c>
      <c r="I441" t="s">
        <v>584</v>
      </c>
      <c r="J441" s="9">
        <v>8500000</v>
      </c>
      <c r="K441">
        <f>J441/D441</f>
        <v>1.4166666666666667</v>
      </c>
      <c r="L441">
        <v>2005</v>
      </c>
      <c r="M441" t="s">
        <v>15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1</v>
      </c>
      <c r="V441">
        <v>0</v>
      </c>
      <c r="W441">
        <v>1</v>
      </c>
      <c r="X441">
        <v>0</v>
      </c>
      <c r="Y441">
        <v>1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:30" ht="14.4" customHeight="1" x14ac:dyDescent="0.3">
      <c r="A442">
        <v>441</v>
      </c>
      <c r="B442">
        <v>0</v>
      </c>
      <c r="C442">
        <v>1989.0601690701101</v>
      </c>
      <c r="D442">
        <v>4000000</v>
      </c>
      <c r="E442" t="s">
        <v>11</v>
      </c>
      <c r="F442">
        <v>6.7807519999999997</v>
      </c>
      <c r="G442">
        <v>99</v>
      </c>
      <c r="H442" t="s">
        <v>86</v>
      </c>
      <c r="I442" t="s">
        <v>585</v>
      </c>
      <c r="J442" s="9">
        <v>25345000</v>
      </c>
      <c r="K442">
        <f>J442/D442</f>
        <v>6.3362499999999997</v>
      </c>
      <c r="L442">
        <v>2011</v>
      </c>
      <c r="M442" t="s">
        <v>49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1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</v>
      </c>
      <c r="AB442">
        <v>0</v>
      </c>
      <c r="AC442">
        <v>0</v>
      </c>
      <c r="AD442">
        <v>0</v>
      </c>
    </row>
    <row r="443" spans="1:30" ht="14.4" customHeight="1" x14ac:dyDescent="0.3">
      <c r="A443">
        <v>442</v>
      </c>
      <c r="B443">
        <v>0</v>
      </c>
      <c r="C443">
        <v>9945.3008453505699</v>
      </c>
      <c r="D443">
        <v>20000000</v>
      </c>
      <c r="E443" t="s">
        <v>11</v>
      </c>
      <c r="F443">
        <v>8.3483499999999999</v>
      </c>
      <c r="G443">
        <v>109</v>
      </c>
      <c r="H443" t="s">
        <v>13</v>
      </c>
      <c r="I443" t="s">
        <v>586</v>
      </c>
      <c r="J443" s="9">
        <v>17425000</v>
      </c>
      <c r="K443">
        <f>J443/D443</f>
        <v>0.87124999999999997</v>
      </c>
      <c r="L443">
        <v>2011</v>
      </c>
      <c r="M443" t="s">
        <v>15</v>
      </c>
      <c r="N443">
        <v>1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1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:30" x14ac:dyDescent="0.3">
      <c r="A444">
        <v>443</v>
      </c>
      <c r="B444">
        <v>0</v>
      </c>
      <c r="C444">
        <v>30876.494023904299</v>
      </c>
      <c r="D444">
        <v>62000000</v>
      </c>
      <c r="E444" t="s">
        <v>11</v>
      </c>
      <c r="F444">
        <v>6.2586659999999998</v>
      </c>
      <c r="G444">
        <v>87</v>
      </c>
      <c r="H444" t="s">
        <v>13</v>
      </c>
      <c r="I444" t="s">
        <v>587</v>
      </c>
      <c r="J444" s="9">
        <v>41819064</v>
      </c>
      <c r="K444">
        <f>J444/D444</f>
        <v>0.67450103225806457</v>
      </c>
      <c r="L444">
        <v>2008</v>
      </c>
      <c r="M444" t="s">
        <v>15</v>
      </c>
      <c r="N444">
        <v>1</v>
      </c>
      <c r="O444">
        <v>1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1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 ht="14.4" customHeight="1" x14ac:dyDescent="0.3">
      <c r="A445">
        <v>444</v>
      </c>
      <c r="B445">
        <v>0</v>
      </c>
      <c r="C445">
        <v>38898.283723245397</v>
      </c>
      <c r="D445">
        <v>78146652</v>
      </c>
      <c r="E445" t="s">
        <v>11</v>
      </c>
      <c r="F445">
        <v>9.0979530000000004</v>
      </c>
      <c r="G445">
        <v>125</v>
      </c>
      <c r="H445" t="s">
        <v>588</v>
      </c>
      <c r="I445" t="s">
        <v>589</v>
      </c>
      <c r="J445" s="9">
        <v>60000000</v>
      </c>
      <c r="K445">
        <f>J445/D445</f>
        <v>0.76778721115269277</v>
      </c>
      <c r="L445">
        <v>2009</v>
      </c>
      <c r="M445" t="s">
        <v>25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</row>
    <row r="446" spans="1:30" ht="14.4" customHeight="1" x14ac:dyDescent="0.3">
      <c r="A446">
        <v>445</v>
      </c>
      <c r="B446">
        <v>0</v>
      </c>
      <c r="C446">
        <v>13958.1256231306</v>
      </c>
      <c r="D446">
        <v>28000000</v>
      </c>
      <c r="E446" t="s">
        <v>11</v>
      </c>
      <c r="F446">
        <v>6.0535670000000001</v>
      </c>
      <c r="G446">
        <v>103</v>
      </c>
      <c r="H446" t="s">
        <v>13</v>
      </c>
      <c r="I446" t="s">
        <v>590</v>
      </c>
      <c r="J446" s="9">
        <v>38159905</v>
      </c>
      <c r="K446">
        <f>J446/D446</f>
        <v>1.36285375</v>
      </c>
      <c r="L446">
        <v>2006</v>
      </c>
      <c r="M446" t="s">
        <v>15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:30" ht="14.4" customHeight="1" x14ac:dyDescent="0.3">
      <c r="A447">
        <v>446</v>
      </c>
      <c r="B447">
        <v>1</v>
      </c>
      <c r="C447">
        <v>2099.33435739887</v>
      </c>
      <c r="D447">
        <v>4100000</v>
      </c>
      <c r="E447" t="s">
        <v>11</v>
      </c>
      <c r="F447">
        <v>3.8262809999999998</v>
      </c>
      <c r="G447">
        <v>135</v>
      </c>
      <c r="H447" t="s">
        <v>13</v>
      </c>
      <c r="I447" t="s">
        <v>591</v>
      </c>
      <c r="J447" s="9">
        <v>36000000</v>
      </c>
      <c r="K447">
        <f>J447/D447</f>
        <v>8.7804878048780495</v>
      </c>
      <c r="L447">
        <v>1953</v>
      </c>
      <c r="M447" t="s">
        <v>32</v>
      </c>
      <c r="N447">
        <v>1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</v>
      </c>
    </row>
    <row r="448" spans="1:30" ht="14.4" customHeight="1" x14ac:dyDescent="0.3">
      <c r="A448">
        <v>447</v>
      </c>
      <c r="B448">
        <v>0</v>
      </c>
      <c r="C448">
        <v>9063.4441087613195</v>
      </c>
      <c r="D448">
        <v>18000000</v>
      </c>
      <c r="E448" t="s">
        <v>11</v>
      </c>
      <c r="F448">
        <v>6.4174199999999999</v>
      </c>
      <c r="G448">
        <v>107</v>
      </c>
      <c r="H448" t="s">
        <v>13</v>
      </c>
      <c r="I448" t="s">
        <v>592</v>
      </c>
      <c r="J448" s="9">
        <v>9697739</v>
      </c>
      <c r="K448">
        <f>J448/D448</f>
        <v>0.53876327777777777</v>
      </c>
      <c r="L448">
        <v>1986</v>
      </c>
      <c r="M448" t="s">
        <v>15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ht="14.4" customHeight="1" x14ac:dyDescent="0.3">
      <c r="A449">
        <v>448</v>
      </c>
      <c r="B449">
        <v>1</v>
      </c>
      <c r="C449">
        <v>19900.4975124378</v>
      </c>
      <c r="D449">
        <v>40000000</v>
      </c>
      <c r="E449" t="s">
        <v>11</v>
      </c>
      <c r="F449">
        <v>9.034929</v>
      </c>
      <c r="G449">
        <v>107</v>
      </c>
      <c r="H449" t="s">
        <v>593</v>
      </c>
      <c r="I449" t="s">
        <v>594</v>
      </c>
      <c r="J449" s="9">
        <v>126248813</v>
      </c>
      <c r="K449">
        <f>J449/D449</f>
        <v>3.156220325</v>
      </c>
      <c r="L449">
        <v>2010</v>
      </c>
      <c r="M449" t="s">
        <v>49</v>
      </c>
      <c r="N449">
        <v>1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1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0</v>
      </c>
      <c r="AD449">
        <v>0</v>
      </c>
    </row>
    <row r="450" spans="1:30" ht="14.4" customHeight="1" x14ac:dyDescent="0.3">
      <c r="A450">
        <v>449</v>
      </c>
      <c r="B450">
        <v>0</v>
      </c>
      <c r="C450">
        <v>22410.358565736999</v>
      </c>
      <c r="D450">
        <v>45000000</v>
      </c>
      <c r="E450" t="s">
        <v>11</v>
      </c>
      <c r="F450">
        <v>11.221185999999999</v>
      </c>
      <c r="G450">
        <v>160</v>
      </c>
      <c r="H450" t="s">
        <v>595</v>
      </c>
      <c r="I450" t="s">
        <v>596</v>
      </c>
      <c r="J450" s="9">
        <v>9323833</v>
      </c>
      <c r="K450">
        <f>J450/D450</f>
        <v>0.20719628888888889</v>
      </c>
      <c r="L450">
        <v>2008</v>
      </c>
      <c r="M450" t="s">
        <v>53</v>
      </c>
      <c r="N450">
        <v>1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</row>
    <row r="451" spans="1:30" ht="14.4" customHeight="1" x14ac:dyDescent="0.3">
      <c r="A451">
        <v>450</v>
      </c>
      <c r="B451">
        <v>0</v>
      </c>
      <c r="C451">
        <v>1498.50149850149</v>
      </c>
      <c r="D451">
        <v>3000000</v>
      </c>
      <c r="E451" t="s">
        <v>11</v>
      </c>
      <c r="F451">
        <v>0.52729700000000002</v>
      </c>
      <c r="G451">
        <v>113</v>
      </c>
      <c r="H451" t="s">
        <v>13</v>
      </c>
      <c r="I451" t="s">
        <v>597</v>
      </c>
      <c r="J451" s="9">
        <v>19184015</v>
      </c>
      <c r="K451">
        <f>J451/D451</f>
        <v>6.3946716666666665</v>
      </c>
      <c r="L451">
        <v>2002</v>
      </c>
      <c r="M451" t="s">
        <v>25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</row>
    <row r="452" spans="1:30" ht="14.4" customHeight="1" x14ac:dyDescent="0.3">
      <c r="A452">
        <v>451</v>
      </c>
      <c r="B452">
        <v>0</v>
      </c>
      <c r="C452">
        <v>37575.150300601199</v>
      </c>
      <c r="D452">
        <v>75000000</v>
      </c>
      <c r="E452" t="s">
        <v>11</v>
      </c>
      <c r="F452">
        <v>13.249823999999901</v>
      </c>
      <c r="G452">
        <v>136</v>
      </c>
      <c r="H452" t="s">
        <v>13</v>
      </c>
      <c r="I452" t="s">
        <v>598</v>
      </c>
      <c r="J452" s="9">
        <v>335062621</v>
      </c>
      <c r="K452">
        <f>J452/D452</f>
        <v>4.467501613333333</v>
      </c>
      <c r="L452">
        <v>1996</v>
      </c>
      <c r="M452" t="s">
        <v>25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</row>
    <row r="453" spans="1:30" ht="14.4" customHeight="1" x14ac:dyDescent="0.3">
      <c r="A453">
        <v>452</v>
      </c>
      <c r="B453">
        <v>1</v>
      </c>
      <c r="C453">
        <v>24132.7300150829</v>
      </c>
      <c r="D453">
        <v>48000000</v>
      </c>
      <c r="E453" t="s">
        <v>11</v>
      </c>
      <c r="F453">
        <v>14.788986999999899</v>
      </c>
      <c r="G453">
        <v>127</v>
      </c>
      <c r="H453" t="s">
        <v>599</v>
      </c>
      <c r="I453" t="s">
        <v>600</v>
      </c>
      <c r="J453" s="9">
        <v>474171806</v>
      </c>
      <c r="K453">
        <f>J453/D453</f>
        <v>9.8785792916666662</v>
      </c>
      <c r="L453">
        <v>1989</v>
      </c>
      <c r="M453" t="s">
        <v>32</v>
      </c>
      <c r="N453">
        <v>1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</v>
      </c>
    </row>
    <row r="454" spans="1:30" x14ac:dyDescent="0.3">
      <c r="A454">
        <v>453</v>
      </c>
      <c r="B454">
        <v>0</v>
      </c>
      <c r="C454">
        <v>74441.687344913094</v>
      </c>
      <c r="D454">
        <v>150000000</v>
      </c>
      <c r="E454" t="s">
        <v>11</v>
      </c>
      <c r="F454">
        <v>11.30428</v>
      </c>
      <c r="G454">
        <v>111</v>
      </c>
      <c r="H454" t="s">
        <v>13</v>
      </c>
      <c r="I454" t="s">
        <v>601</v>
      </c>
      <c r="J454" s="9">
        <v>128388320</v>
      </c>
      <c r="K454">
        <f>J454/D454</f>
        <v>0.85592213333333333</v>
      </c>
      <c r="L454">
        <v>2015</v>
      </c>
      <c r="M454" t="s">
        <v>25</v>
      </c>
      <c r="N454">
        <v>1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0</v>
      </c>
      <c r="AD454">
        <v>0</v>
      </c>
    </row>
    <row r="455" spans="1:30" ht="14.4" customHeight="1" x14ac:dyDescent="0.3">
      <c r="A455">
        <v>454</v>
      </c>
      <c r="B455">
        <v>0</v>
      </c>
      <c r="C455">
        <v>3462.11741093828</v>
      </c>
      <c r="D455">
        <v>6900000</v>
      </c>
      <c r="E455" t="s">
        <v>11</v>
      </c>
      <c r="F455">
        <v>6.8651999999999997</v>
      </c>
      <c r="G455">
        <v>102</v>
      </c>
      <c r="H455" t="s">
        <v>13</v>
      </c>
      <c r="I455" t="s">
        <v>602</v>
      </c>
      <c r="J455" s="9">
        <v>7993039</v>
      </c>
      <c r="K455">
        <f>J455/D455</f>
        <v>1.1584114492753623</v>
      </c>
      <c r="L455">
        <v>1993</v>
      </c>
      <c r="M455" t="s">
        <v>15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1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1:30" x14ac:dyDescent="0.3">
      <c r="A456">
        <v>455</v>
      </c>
      <c r="B456">
        <v>1</v>
      </c>
      <c r="C456">
        <v>32532.532532532499</v>
      </c>
      <c r="D456">
        <v>65000000</v>
      </c>
      <c r="E456" t="s">
        <v>11</v>
      </c>
      <c r="F456">
        <v>11.023042</v>
      </c>
      <c r="G456">
        <v>100</v>
      </c>
      <c r="H456" t="s">
        <v>13</v>
      </c>
      <c r="I456" t="s">
        <v>603</v>
      </c>
      <c r="J456" s="9">
        <v>40002112</v>
      </c>
      <c r="K456">
        <f>J456/D456</f>
        <v>0.61541710769230773</v>
      </c>
      <c r="L456">
        <v>1998</v>
      </c>
      <c r="M456" t="s">
        <v>15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 ht="14.4" customHeight="1" x14ac:dyDescent="0.3">
      <c r="A457">
        <v>456</v>
      </c>
      <c r="B457">
        <v>1</v>
      </c>
      <c r="C457">
        <v>39460.539460539403</v>
      </c>
      <c r="D457">
        <v>79000000</v>
      </c>
      <c r="E457" t="s">
        <v>11</v>
      </c>
      <c r="F457">
        <v>29.423537</v>
      </c>
      <c r="G457">
        <v>179</v>
      </c>
      <c r="H457" t="s">
        <v>13</v>
      </c>
      <c r="I457" t="s">
        <v>604</v>
      </c>
      <c r="J457" s="9">
        <v>926287400</v>
      </c>
      <c r="K457">
        <f>J457/D457</f>
        <v>11.725156962025316</v>
      </c>
      <c r="L457">
        <v>2002</v>
      </c>
      <c r="M457" t="s">
        <v>32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</row>
    <row r="458" spans="1:30" ht="14.4" customHeight="1" x14ac:dyDescent="0.3">
      <c r="A458">
        <v>457</v>
      </c>
      <c r="B458">
        <v>0</v>
      </c>
      <c r="C458">
        <v>4062.97613001523</v>
      </c>
      <c r="D458">
        <v>8000000</v>
      </c>
      <c r="E458" t="s">
        <v>11</v>
      </c>
      <c r="F458">
        <v>0.53737800000000002</v>
      </c>
      <c r="G458">
        <v>149</v>
      </c>
      <c r="H458" t="s">
        <v>13</v>
      </c>
      <c r="I458" t="s">
        <v>605</v>
      </c>
      <c r="J458" s="9">
        <v>20000000</v>
      </c>
      <c r="K458">
        <f>J458/D458</f>
        <v>2.5</v>
      </c>
      <c r="L458">
        <v>1969</v>
      </c>
      <c r="M458" t="s">
        <v>32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>
        <v>1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</v>
      </c>
    </row>
    <row r="459" spans="1:30" x14ac:dyDescent="0.3">
      <c r="A459">
        <v>458</v>
      </c>
      <c r="B459">
        <v>0</v>
      </c>
      <c r="C459">
        <v>2891.3260219341901</v>
      </c>
      <c r="D459">
        <v>5800000</v>
      </c>
      <c r="E459" t="s">
        <v>11</v>
      </c>
      <c r="F459">
        <v>0.90614300000000003</v>
      </c>
      <c r="G459">
        <v>95</v>
      </c>
      <c r="H459" t="s">
        <v>13</v>
      </c>
      <c r="I459" t="s">
        <v>606</v>
      </c>
      <c r="J459" s="9">
        <v>7000000</v>
      </c>
      <c r="K459">
        <f>J459/D459</f>
        <v>1.2068965517241379</v>
      </c>
      <c r="L459">
        <v>2006</v>
      </c>
      <c r="M459" t="s">
        <v>15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1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 ht="14.4" customHeight="1" x14ac:dyDescent="0.3">
      <c r="A460">
        <v>459</v>
      </c>
      <c r="B460">
        <v>0</v>
      </c>
      <c r="C460">
        <v>14985.014985014899</v>
      </c>
      <c r="D460">
        <v>30000000</v>
      </c>
      <c r="E460" t="s">
        <v>11</v>
      </c>
      <c r="F460">
        <v>11.066473</v>
      </c>
      <c r="G460">
        <v>125</v>
      </c>
      <c r="H460" t="s">
        <v>13</v>
      </c>
      <c r="I460" t="s">
        <v>607</v>
      </c>
      <c r="J460" s="9">
        <v>105834556</v>
      </c>
      <c r="K460">
        <f>J460/D460</f>
        <v>3.5278185333333334</v>
      </c>
      <c r="L460">
        <v>2002</v>
      </c>
      <c r="M460" t="s">
        <v>15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1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1:30" ht="14.4" customHeight="1" x14ac:dyDescent="0.3">
      <c r="A461">
        <v>460</v>
      </c>
      <c r="B461">
        <v>0</v>
      </c>
      <c r="C461">
        <v>1758.7939698492401</v>
      </c>
      <c r="D461">
        <v>3500000</v>
      </c>
      <c r="E461" t="s">
        <v>11</v>
      </c>
      <c r="F461">
        <v>5.7320159999999998</v>
      </c>
      <c r="G461">
        <v>93</v>
      </c>
      <c r="H461" t="s">
        <v>13</v>
      </c>
      <c r="I461" t="s">
        <v>608</v>
      </c>
      <c r="J461" s="9">
        <v>16324573</v>
      </c>
      <c r="K461">
        <f>J461/D461</f>
        <v>4.6641637142857144</v>
      </c>
      <c r="L461">
        <v>1990</v>
      </c>
      <c r="M461" t="s">
        <v>25</v>
      </c>
      <c r="N461">
        <v>1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1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</row>
    <row r="462" spans="1:30" ht="14.4" customHeight="1" x14ac:dyDescent="0.3">
      <c r="A462">
        <v>461</v>
      </c>
      <c r="B462">
        <v>1</v>
      </c>
      <c r="C462">
        <v>4464.2857142857101</v>
      </c>
      <c r="D462">
        <v>9000000</v>
      </c>
      <c r="E462" t="s">
        <v>11</v>
      </c>
      <c r="F462">
        <v>10.182974</v>
      </c>
      <c r="G462">
        <v>99</v>
      </c>
      <c r="H462" t="s">
        <v>13</v>
      </c>
      <c r="I462" t="s">
        <v>609</v>
      </c>
      <c r="J462" s="9">
        <v>81705746</v>
      </c>
      <c r="K462">
        <f>J462/D462</f>
        <v>9.0784162222222218</v>
      </c>
      <c r="L462">
        <v>2016</v>
      </c>
      <c r="M462" t="s">
        <v>25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</row>
    <row r="463" spans="1:30" ht="14.4" customHeight="1" x14ac:dyDescent="0.3">
      <c r="A463">
        <v>462</v>
      </c>
      <c r="B463">
        <v>0</v>
      </c>
      <c r="C463">
        <v>6493.5064935064902</v>
      </c>
      <c r="D463">
        <v>13000000</v>
      </c>
      <c r="E463" t="s">
        <v>11</v>
      </c>
      <c r="F463">
        <v>9.1427720000000008</v>
      </c>
      <c r="G463">
        <v>81</v>
      </c>
      <c r="H463" t="s">
        <v>610</v>
      </c>
      <c r="I463" t="s">
        <v>611</v>
      </c>
      <c r="J463" s="9">
        <v>97837138</v>
      </c>
      <c r="K463">
        <f>J463/D463</f>
        <v>7.5259336923076923</v>
      </c>
      <c r="L463">
        <v>2002</v>
      </c>
      <c r="M463" t="s">
        <v>53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  <c r="AD463">
        <v>0</v>
      </c>
    </row>
    <row r="464" spans="1:30" ht="14.4" customHeight="1" x14ac:dyDescent="0.3">
      <c r="A464">
        <v>463</v>
      </c>
      <c r="B464">
        <v>0</v>
      </c>
      <c r="C464">
        <v>24317.617866004901</v>
      </c>
      <c r="D464">
        <v>49000000</v>
      </c>
      <c r="E464" t="s">
        <v>11</v>
      </c>
      <c r="F464">
        <v>30.206365000000002</v>
      </c>
      <c r="G464">
        <v>120</v>
      </c>
      <c r="H464" t="s">
        <v>13</v>
      </c>
      <c r="I464" t="s">
        <v>612</v>
      </c>
      <c r="J464" s="9">
        <v>104399548</v>
      </c>
      <c r="K464">
        <f>J464/D464</f>
        <v>2.1306030204081634</v>
      </c>
      <c r="L464">
        <v>2015</v>
      </c>
      <c r="M464" t="s">
        <v>32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</row>
    <row r="465" spans="1:30" ht="14.4" customHeight="1" x14ac:dyDescent="0.3">
      <c r="A465">
        <v>464</v>
      </c>
      <c r="B465">
        <v>0</v>
      </c>
      <c r="C465">
        <v>19970.044932600998</v>
      </c>
      <c r="D465">
        <v>40000000</v>
      </c>
      <c r="E465" t="s">
        <v>11</v>
      </c>
      <c r="F465">
        <v>10.939066</v>
      </c>
      <c r="G465">
        <v>98</v>
      </c>
      <c r="H465" t="s">
        <v>13</v>
      </c>
      <c r="I465" t="s">
        <v>613</v>
      </c>
      <c r="J465" s="9">
        <v>141591324</v>
      </c>
      <c r="K465">
        <f>J465/D465</f>
        <v>3.5397831000000002</v>
      </c>
      <c r="L465">
        <v>2003</v>
      </c>
      <c r="M465" t="s">
        <v>15</v>
      </c>
      <c r="N465">
        <v>1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ht="14.4" customHeight="1" x14ac:dyDescent="0.3">
      <c r="A466">
        <v>465</v>
      </c>
      <c r="B466">
        <v>0</v>
      </c>
      <c r="C466">
        <v>12389.065228299</v>
      </c>
      <c r="D466">
        <v>24691407</v>
      </c>
      <c r="E466" t="s">
        <v>11</v>
      </c>
      <c r="F466">
        <v>4.7693469999999998</v>
      </c>
      <c r="G466">
        <v>96</v>
      </c>
      <c r="H466" t="s">
        <v>13</v>
      </c>
      <c r="I466" t="s">
        <v>614</v>
      </c>
      <c r="J466" s="9">
        <v>11081586</v>
      </c>
      <c r="K466">
        <f>J466/D466</f>
        <v>0.44880334279856954</v>
      </c>
      <c r="L466">
        <v>1993</v>
      </c>
      <c r="M466" t="s">
        <v>15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1</v>
      </c>
      <c r="W466">
        <v>1</v>
      </c>
      <c r="X466">
        <v>1</v>
      </c>
      <c r="Y466">
        <v>1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 x14ac:dyDescent="0.3">
      <c r="A467">
        <v>466</v>
      </c>
      <c r="B467">
        <v>0</v>
      </c>
      <c r="C467">
        <v>7246.3768115942003</v>
      </c>
      <c r="D467">
        <v>14500000</v>
      </c>
      <c r="E467" t="s">
        <v>230</v>
      </c>
      <c r="F467">
        <v>9.2980920000000005</v>
      </c>
      <c r="G467">
        <v>108</v>
      </c>
      <c r="H467" t="s">
        <v>615</v>
      </c>
      <c r="I467" t="s">
        <v>616</v>
      </c>
      <c r="J467" s="9">
        <v>95789342</v>
      </c>
      <c r="K467">
        <f>J467/D467</f>
        <v>6.6061615172413797</v>
      </c>
      <c r="L467">
        <v>2001</v>
      </c>
      <c r="M467" t="s">
        <v>49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0</v>
      </c>
      <c r="AC467">
        <v>0</v>
      </c>
      <c r="AD467">
        <v>0</v>
      </c>
    </row>
    <row r="468" spans="1:30" ht="14.4" customHeight="1" x14ac:dyDescent="0.3">
      <c r="A468">
        <v>467</v>
      </c>
      <c r="B468">
        <v>0</v>
      </c>
      <c r="C468">
        <v>254.658385093167</v>
      </c>
      <c r="D468">
        <v>492000</v>
      </c>
      <c r="E468" t="s">
        <v>11</v>
      </c>
      <c r="F468">
        <v>4.8544359999999998</v>
      </c>
      <c r="G468">
        <v>90</v>
      </c>
      <c r="H468" t="s">
        <v>86</v>
      </c>
      <c r="I468" t="s">
        <v>617</v>
      </c>
      <c r="J468" s="9">
        <v>600000</v>
      </c>
      <c r="K468">
        <f>J468/D468</f>
        <v>1.2195121951219512</v>
      </c>
      <c r="L468">
        <v>1932</v>
      </c>
      <c r="M468" t="s">
        <v>49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1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1</v>
      </c>
      <c r="AB468">
        <v>0</v>
      </c>
      <c r="AC468">
        <v>0</v>
      </c>
      <c r="AD468">
        <v>0</v>
      </c>
    </row>
    <row r="469" spans="1:30" x14ac:dyDescent="0.3">
      <c r="A469">
        <v>468</v>
      </c>
      <c r="B469">
        <v>0</v>
      </c>
      <c r="C469">
        <v>21636.3579940417</v>
      </c>
      <c r="D469">
        <v>43575625</v>
      </c>
      <c r="E469" t="s">
        <v>11</v>
      </c>
      <c r="F469">
        <v>0.23999299999999901</v>
      </c>
      <c r="G469">
        <v>112</v>
      </c>
      <c r="H469" t="s">
        <v>13</v>
      </c>
      <c r="I469" t="s">
        <v>618</v>
      </c>
      <c r="J469" s="9">
        <v>4878242</v>
      </c>
      <c r="K469">
        <f>J469/D469</f>
        <v>0.11194887049812825</v>
      </c>
      <c r="L469">
        <v>2014</v>
      </c>
      <c r="M469" t="s">
        <v>25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0</v>
      </c>
    </row>
    <row r="470" spans="1:30" ht="14.4" customHeight="1" x14ac:dyDescent="0.3">
      <c r="A470">
        <v>469</v>
      </c>
      <c r="B470">
        <v>0</v>
      </c>
      <c r="C470">
        <v>4222.5534028812699</v>
      </c>
      <c r="D470">
        <v>8500000</v>
      </c>
      <c r="E470" t="s">
        <v>11</v>
      </c>
      <c r="F470">
        <v>5.5906779999999996</v>
      </c>
      <c r="G470">
        <v>96</v>
      </c>
      <c r="H470" t="s">
        <v>13</v>
      </c>
      <c r="I470" t="s">
        <v>619</v>
      </c>
      <c r="J470" s="9">
        <v>22456509</v>
      </c>
      <c r="K470">
        <f>J470/D470</f>
        <v>2.6419422352941178</v>
      </c>
      <c r="L470">
        <v>2013</v>
      </c>
      <c r="M470" t="s">
        <v>15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1:30" ht="14.4" customHeight="1" x14ac:dyDescent="0.3">
      <c r="A471">
        <v>470</v>
      </c>
      <c r="B471">
        <v>0</v>
      </c>
      <c r="C471">
        <v>11408.730158730101</v>
      </c>
      <c r="D471">
        <v>23000000</v>
      </c>
      <c r="E471" t="s">
        <v>11</v>
      </c>
      <c r="F471">
        <v>7.5282759999999902</v>
      </c>
      <c r="G471">
        <v>106</v>
      </c>
      <c r="H471" t="s">
        <v>620</v>
      </c>
      <c r="I471" t="s">
        <v>621</v>
      </c>
      <c r="J471" s="9">
        <v>46152411</v>
      </c>
      <c r="K471">
        <f>J471/D471</f>
        <v>2.0066265652173914</v>
      </c>
      <c r="L471">
        <v>2016</v>
      </c>
      <c r="M471" t="s">
        <v>15</v>
      </c>
      <c r="N471">
        <v>1</v>
      </c>
      <c r="O471">
        <v>1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1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3">
      <c r="A472">
        <v>471</v>
      </c>
      <c r="B472">
        <v>1</v>
      </c>
      <c r="C472">
        <v>1364.32541687721</v>
      </c>
      <c r="D472">
        <v>2700000</v>
      </c>
      <c r="E472" t="s">
        <v>11</v>
      </c>
      <c r="F472">
        <v>10.246131999999999</v>
      </c>
      <c r="G472">
        <v>118</v>
      </c>
      <c r="H472" t="s">
        <v>622</v>
      </c>
      <c r="I472" t="s">
        <v>623</v>
      </c>
      <c r="J472" s="9">
        <v>37799643</v>
      </c>
      <c r="K472">
        <f>J472/D472</f>
        <v>13.999867777777778</v>
      </c>
      <c r="L472">
        <v>1979</v>
      </c>
      <c r="M472" t="s">
        <v>32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</row>
    <row r="473" spans="1:30" ht="14.4" customHeight="1" x14ac:dyDescent="0.3">
      <c r="A473">
        <v>472</v>
      </c>
      <c r="B473">
        <v>0</v>
      </c>
      <c r="C473">
        <v>37425.149700598799</v>
      </c>
      <c r="D473">
        <v>75000000</v>
      </c>
      <c r="E473" t="s">
        <v>11</v>
      </c>
      <c r="F473">
        <v>11.134888</v>
      </c>
      <c r="G473">
        <v>99</v>
      </c>
      <c r="H473" t="s">
        <v>13</v>
      </c>
      <c r="I473" t="s">
        <v>624</v>
      </c>
      <c r="J473" s="9">
        <v>196482882</v>
      </c>
      <c r="K473">
        <f>J473/D473</f>
        <v>2.6197717599999999</v>
      </c>
      <c r="L473">
        <v>2004</v>
      </c>
      <c r="M473" t="s">
        <v>15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1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 ht="14.4" customHeight="1" x14ac:dyDescent="0.3">
      <c r="A474">
        <v>473</v>
      </c>
      <c r="B474">
        <v>0</v>
      </c>
      <c r="C474">
        <v>9925.5583126550791</v>
      </c>
      <c r="D474">
        <v>20000000</v>
      </c>
      <c r="E474" t="s">
        <v>11</v>
      </c>
      <c r="F474">
        <v>8.0667259999999992</v>
      </c>
      <c r="G474">
        <v>100</v>
      </c>
      <c r="H474" t="s">
        <v>72</v>
      </c>
      <c r="I474" t="s">
        <v>625</v>
      </c>
      <c r="J474" s="9">
        <v>36606743</v>
      </c>
      <c r="K474">
        <f>J474/D474</f>
        <v>1.8303371500000001</v>
      </c>
      <c r="L474">
        <v>2015</v>
      </c>
      <c r="M474" t="s">
        <v>15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ht="14.4" customHeight="1" x14ac:dyDescent="0.3">
      <c r="A475">
        <v>474</v>
      </c>
      <c r="B475">
        <v>1</v>
      </c>
      <c r="C475">
        <v>1032.9415322580601</v>
      </c>
      <c r="D475">
        <v>2049356</v>
      </c>
      <c r="E475" t="s">
        <v>107</v>
      </c>
      <c r="F475">
        <v>0.69966799999999996</v>
      </c>
      <c r="G475">
        <v>120</v>
      </c>
      <c r="H475" t="s">
        <v>496</v>
      </c>
      <c r="I475" t="s">
        <v>626</v>
      </c>
      <c r="J475" s="9">
        <v>930349</v>
      </c>
      <c r="K475">
        <f>J475/D475</f>
        <v>0.45397139394034031</v>
      </c>
      <c r="L475">
        <v>1984</v>
      </c>
      <c r="M475" t="s">
        <v>15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 ht="14.4" customHeight="1" x14ac:dyDescent="0.3">
      <c r="A476">
        <v>475</v>
      </c>
      <c r="B476">
        <v>0</v>
      </c>
      <c r="C476">
        <v>6122.4489795918298</v>
      </c>
      <c r="D476">
        <v>12000000</v>
      </c>
      <c r="E476" t="s">
        <v>11</v>
      </c>
      <c r="F476">
        <v>4.7381599999999997</v>
      </c>
      <c r="G476">
        <v>167</v>
      </c>
      <c r="H476" t="s">
        <v>627</v>
      </c>
      <c r="I476" t="s">
        <v>628</v>
      </c>
      <c r="J476" s="9">
        <v>7900000</v>
      </c>
      <c r="K476">
        <f>J476/D476</f>
        <v>0.65833333333333333</v>
      </c>
      <c r="L476">
        <v>1960</v>
      </c>
      <c r="M476" t="s">
        <v>34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:30" ht="14.4" customHeight="1" x14ac:dyDescent="0.3">
      <c r="A477">
        <v>476</v>
      </c>
      <c r="B477">
        <v>0</v>
      </c>
      <c r="C477">
        <v>19880.7157057654</v>
      </c>
      <c r="D477">
        <v>40000000</v>
      </c>
      <c r="E477" t="s">
        <v>11</v>
      </c>
      <c r="F477">
        <v>6.3224349999999996</v>
      </c>
      <c r="G477">
        <v>91</v>
      </c>
      <c r="H477" t="s">
        <v>13</v>
      </c>
      <c r="I477" t="s">
        <v>629</v>
      </c>
      <c r="J477" s="9">
        <v>36893721</v>
      </c>
      <c r="K477">
        <f>J477/D477</f>
        <v>0.92234302499999998</v>
      </c>
      <c r="L477">
        <v>2012</v>
      </c>
      <c r="M477" t="s">
        <v>25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1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</row>
    <row r="478" spans="1:30" ht="14.4" customHeight="1" x14ac:dyDescent="0.3">
      <c r="A478">
        <v>477</v>
      </c>
      <c r="B478">
        <v>0</v>
      </c>
      <c r="C478">
        <v>5949.4298463063897</v>
      </c>
      <c r="D478">
        <v>12000000</v>
      </c>
      <c r="E478" t="s">
        <v>11</v>
      </c>
      <c r="F478">
        <v>10.159713</v>
      </c>
      <c r="G478">
        <v>100</v>
      </c>
      <c r="H478" t="s">
        <v>13</v>
      </c>
      <c r="I478" t="s">
        <v>630</v>
      </c>
      <c r="J478" s="9">
        <v>17768012</v>
      </c>
      <c r="K478">
        <f>J478/D478</f>
        <v>1.4806676666666667</v>
      </c>
      <c r="L478">
        <v>2017</v>
      </c>
      <c r="M478" t="s">
        <v>25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0</v>
      </c>
    </row>
    <row r="479" spans="1:30" ht="14.4" customHeight="1" x14ac:dyDescent="0.3">
      <c r="A479">
        <v>478</v>
      </c>
      <c r="B479">
        <v>0</v>
      </c>
      <c r="C479">
        <v>9063.4441087613195</v>
      </c>
      <c r="D479">
        <v>18000000</v>
      </c>
      <c r="E479" t="s">
        <v>11</v>
      </c>
      <c r="F479">
        <v>4.2983099999999999</v>
      </c>
      <c r="G479">
        <v>118</v>
      </c>
      <c r="H479" t="s">
        <v>13</v>
      </c>
      <c r="I479" t="s">
        <v>631</v>
      </c>
      <c r="J479" s="9">
        <v>3900000</v>
      </c>
      <c r="K479">
        <f>J479/D479</f>
        <v>0.21666666666666667</v>
      </c>
      <c r="L479">
        <v>1986</v>
      </c>
      <c r="M479" t="s">
        <v>15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3">
      <c r="A480">
        <v>479</v>
      </c>
      <c r="B480">
        <v>1</v>
      </c>
      <c r="C480">
        <v>2497.5024975024899</v>
      </c>
      <c r="D480">
        <v>5000000</v>
      </c>
      <c r="E480" t="s">
        <v>11</v>
      </c>
      <c r="F480">
        <v>17.656950999999999</v>
      </c>
      <c r="G480">
        <v>113</v>
      </c>
      <c r="H480" t="s">
        <v>80</v>
      </c>
      <c r="I480" t="s">
        <v>632</v>
      </c>
      <c r="J480" s="9">
        <v>82719885</v>
      </c>
      <c r="K480">
        <f>J480/D480</f>
        <v>16.543977000000002</v>
      </c>
      <c r="L480">
        <v>2002</v>
      </c>
      <c r="M480" t="s">
        <v>25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0</v>
      </c>
    </row>
    <row r="481" spans="1:30" ht="14.4" customHeight="1" x14ac:dyDescent="0.3">
      <c r="A481">
        <v>480</v>
      </c>
      <c r="B481">
        <v>1</v>
      </c>
      <c r="C481">
        <v>3494.75786320519</v>
      </c>
      <c r="D481">
        <v>7000000</v>
      </c>
      <c r="E481" t="s">
        <v>11</v>
      </c>
      <c r="F481">
        <v>11.009130000000001</v>
      </c>
      <c r="G481">
        <v>89</v>
      </c>
      <c r="H481" t="s">
        <v>13</v>
      </c>
      <c r="I481" t="s">
        <v>633</v>
      </c>
      <c r="J481" s="9">
        <v>16829545</v>
      </c>
      <c r="K481">
        <f>J481/D481</f>
        <v>2.4042207142857142</v>
      </c>
      <c r="L481">
        <v>2003</v>
      </c>
      <c r="M481" t="s">
        <v>15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:30" ht="14.4" customHeight="1" x14ac:dyDescent="0.3">
      <c r="A482">
        <v>481</v>
      </c>
      <c r="B482">
        <v>0</v>
      </c>
      <c r="C482">
        <v>39800.995024875599</v>
      </c>
      <c r="D482">
        <v>80000000</v>
      </c>
      <c r="E482" t="s">
        <v>11</v>
      </c>
      <c r="F482">
        <v>9.5540669999999999</v>
      </c>
      <c r="G482">
        <v>117</v>
      </c>
      <c r="H482" t="s">
        <v>13</v>
      </c>
      <c r="I482" t="s">
        <v>634</v>
      </c>
      <c r="J482" s="9">
        <v>74901339</v>
      </c>
      <c r="K482">
        <f>J482/D482</f>
        <v>0.9362667375</v>
      </c>
      <c r="L482">
        <v>2010</v>
      </c>
      <c r="M482" t="s">
        <v>15</v>
      </c>
      <c r="N482">
        <v>1</v>
      </c>
      <c r="O482">
        <v>1</v>
      </c>
      <c r="P482">
        <v>0</v>
      </c>
      <c r="Q482">
        <v>0</v>
      </c>
      <c r="R482">
        <v>1</v>
      </c>
      <c r="S482">
        <v>0</v>
      </c>
      <c r="T482">
        <v>1</v>
      </c>
      <c r="U482">
        <v>0</v>
      </c>
      <c r="V482">
        <v>0</v>
      </c>
      <c r="W482">
        <v>1</v>
      </c>
      <c r="X482">
        <v>0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 ht="14.4" customHeight="1" x14ac:dyDescent="0.3">
      <c r="A483">
        <v>482</v>
      </c>
      <c r="B483">
        <v>0</v>
      </c>
      <c r="C483">
        <v>499.75012493753098</v>
      </c>
      <c r="D483">
        <v>1000000</v>
      </c>
      <c r="E483" t="s">
        <v>11</v>
      </c>
      <c r="F483">
        <v>3.3742290000000001</v>
      </c>
      <c r="G483">
        <v>97</v>
      </c>
      <c r="H483" t="s">
        <v>13</v>
      </c>
      <c r="I483" t="s">
        <v>635</v>
      </c>
      <c r="J483" s="9">
        <v>10013424</v>
      </c>
      <c r="K483">
        <f>J483/D483</f>
        <v>10.013424000000001</v>
      </c>
      <c r="L483">
        <v>2001</v>
      </c>
      <c r="M483" t="s">
        <v>49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0</v>
      </c>
      <c r="AA483">
        <v>1</v>
      </c>
      <c r="AB483">
        <v>0</v>
      </c>
      <c r="AC483">
        <v>0</v>
      </c>
      <c r="AD483">
        <v>0</v>
      </c>
    </row>
    <row r="484" spans="1:30" ht="14.4" customHeight="1" x14ac:dyDescent="0.3">
      <c r="A484">
        <v>483</v>
      </c>
      <c r="B484">
        <v>1</v>
      </c>
      <c r="C484">
        <v>17361.111111111099</v>
      </c>
      <c r="D484">
        <v>35000000</v>
      </c>
      <c r="E484" t="s">
        <v>11</v>
      </c>
      <c r="F484">
        <v>10.754139</v>
      </c>
      <c r="G484">
        <v>123</v>
      </c>
      <c r="H484" t="s">
        <v>13</v>
      </c>
      <c r="I484" t="s">
        <v>636</v>
      </c>
      <c r="J484" s="9">
        <v>211952420</v>
      </c>
      <c r="K484">
        <f>J484/D484</f>
        <v>6.0557834285714289</v>
      </c>
      <c r="L484">
        <v>2016</v>
      </c>
      <c r="M484" t="s">
        <v>32</v>
      </c>
      <c r="N484">
        <v>1</v>
      </c>
      <c r="O484">
        <v>1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</row>
    <row r="485" spans="1:30" ht="14.4" customHeight="1" x14ac:dyDescent="0.3">
      <c r="A485">
        <v>484</v>
      </c>
      <c r="B485">
        <v>0</v>
      </c>
      <c r="C485">
        <v>9323.9090452261298</v>
      </c>
      <c r="D485">
        <v>18554579</v>
      </c>
      <c r="E485" t="s">
        <v>11</v>
      </c>
      <c r="F485">
        <v>12.503030000000001</v>
      </c>
      <c r="G485">
        <v>130</v>
      </c>
      <c r="H485" t="s">
        <v>13</v>
      </c>
      <c r="I485" t="s">
        <v>637</v>
      </c>
      <c r="J485" s="9">
        <v>20710451</v>
      </c>
      <c r="K485">
        <f>J485/D485</f>
        <v>1.1161908335403352</v>
      </c>
      <c r="L485">
        <v>1990</v>
      </c>
      <c r="M485" t="s">
        <v>32</v>
      </c>
      <c r="N485">
        <v>1</v>
      </c>
      <c r="O485">
        <v>1</v>
      </c>
      <c r="P485">
        <v>0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</v>
      </c>
    </row>
    <row r="486" spans="1:30" x14ac:dyDescent="0.3">
      <c r="A486">
        <v>485</v>
      </c>
      <c r="B486">
        <v>1</v>
      </c>
      <c r="C486">
        <v>8040.2010050251201</v>
      </c>
      <c r="D486">
        <v>16000000</v>
      </c>
      <c r="E486" t="s">
        <v>11</v>
      </c>
      <c r="F486">
        <v>8.8994179999999901</v>
      </c>
      <c r="G486">
        <v>96</v>
      </c>
      <c r="H486" t="s">
        <v>13</v>
      </c>
      <c r="I486" t="s">
        <v>638</v>
      </c>
      <c r="J486" s="9">
        <v>48878502</v>
      </c>
      <c r="K486">
        <f>J486/D486</f>
        <v>3.0549063749999998</v>
      </c>
      <c r="L486">
        <v>1990</v>
      </c>
      <c r="M486" t="s">
        <v>15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 ht="14.4" customHeight="1" x14ac:dyDescent="0.3">
      <c r="A487">
        <v>486</v>
      </c>
      <c r="B487">
        <v>0</v>
      </c>
      <c r="C487">
        <v>5305.0679226574102</v>
      </c>
      <c r="D487">
        <v>10700322</v>
      </c>
      <c r="E487" t="s">
        <v>58</v>
      </c>
      <c r="F487">
        <v>8.6651059999999998</v>
      </c>
      <c r="G487">
        <v>86</v>
      </c>
      <c r="H487" t="s">
        <v>59</v>
      </c>
      <c r="I487" t="s">
        <v>417</v>
      </c>
      <c r="J487" s="9">
        <v>7800000</v>
      </c>
      <c r="K487">
        <f>J487/D487</f>
        <v>0.72895002598987213</v>
      </c>
      <c r="L487">
        <v>2017</v>
      </c>
      <c r="M487" t="s">
        <v>32</v>
      </c>
      <c r="N487">
        <v>1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</row>
    <row r="488" spans="1:30" ht="14.4" customHeight="1" x14ac:dyDescent="0.3">
      <c r="A488">
        <v>487</v>
      </c>
      <c r="B488">
        <v>0</v>
      </c>
      <c r="C488">
        <v>7952.2862823061596</v>
      </c>
      <c r="D488">
        <v>16000000</v>
      </c>
      <c r="E488" t="s">
        <v>11</v>
      </c>
      <c r="F488">
        <v>14.906620999999999</v>
      </c>
      <c r="G488">
        <v>114</v>
      </c>
      <c r="H488" t="s">
        <v>13</v>
      </c>
      <c r="I488" t="s">
        <v>639</v>
      </c>
      <c r="J488" s="9">
        <v>12434778</v>
      </c>
      <c r="K488">
        <f>J488/D488</f>
        <v>0.77717362499999998</v>
      </c>
      <c r="L488">
        <v>2012</v>
      </c>
      <c r="M488" t="s">
        <v>15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3">
      <c r="A489">
        <v>488</v>
      </c>
      <c r="B489">
        <v>0</v>
      </c>
      <c r="C489">
        <v>7010.3620342396698</v>
      </c>
      <c r="D489">
        <v>13922579</v>
      </c>
      <c r="E489" t="s">
        <v>11</v>
      </c>
      <c r="F489">
        <v>2.8588789999999999</v>
      </c>
      <c r="G489">
        <v>82</v>
      </c>
      <c r="H489" t="s">
        <v>13</v>
      </c>
      <c r="I489" t="s">
        <v>640</v>
      </c>
      <c r="J489" s="9">
        <v>8033397</v>
      </c>
      <c r="K489">
        <f>J489/D489</f>
        <v>0.57700495001680363</v>
      </c>
      <c r="L489">
        <v>1986</v>
      </c>
      <c r="M489" t="s">
        <v>15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:30" ht="14.4" customHeight="1" x14ac:dyDescent="0.3">
      <c r="A490">
        <v>489</v>
      </c>
      <c r="B490">
        <v>0</v>
      </c>
      <c r="C490">
        <v>9965.1220727453892</v>
      </c>
      <c r="D490">
        <v>20000000</v>
      </c>
      <c r="E490" t="s">
        <v>11</v>
      </c>
      <c r="F490">
        <v>9.3515569999999997</v>
      </c>
      <c r="G490">
        <v>135</v>
      </c>
      <c r="H490" t="s">
        <v>13</v>
      </c>
      <c r="I490" t="s">
        <v>641</v>
      </c>
      <c r="J490" s="9">
        <v>4001121</v>
      </c>
      <c r="K490">
        <f>J490/D490</f>
        <v>0.20005605000000001</v>
      </c>
      <c r="L490">
        <v>2007</v>
      </c>
      <c r="M490" t="s">
        <v>53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</row>
    <row r="491" spans="1:30" ht="14.4" customHeight="1" x14ac:dyDescent="0.3">
      <c r="A491">
        <v>490</v>
      </c>
      <c r="B491">
        <v>1</v>
      </c>
      <c r="C491">
        <v>9519.0380761522993</v>
      </c>
      <c r="D491">
        <v>19000000</v>
      </c>
      <c r="E491" t="s">
        <v>11</v>
      </c>
      <c r="F491">
        <v>15.339153</v>
      </c>
      <c r="G491">
        <v>108</v>
      </c>
      <c r="H491" t="s">
        <v>99</v>
      </c>
      <c r="I491" t="s">
        <v>642</v>
      </c>
      <c r="J491" s="9">
        <v>25836616</v>
      </c>
      <c r="K491">
        <f>J491/D491</f>
        <v>1.3598218947368421</v>
      </c>
      <c r="L491">
        <v>1996</v>
      </c>
      <c r="M491" t="s">
        <v>15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1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:30" ht="14.4" customHeight="1" x14ac:dyDescent="0.3">
      <c r="A492">
        <v>491</v>
      </c>
      <c r="B492">
        <v>0</v>
      </c>
      <c r="C492">
        <v>7463.93658782083</v>
      </c>
      <c r="D492">
        <v>14830842</v>
      </c>
      <c r="E492" t="s">
        <v>11</v>
      </c>
      <c r="F492">
        <v>0.77395400000000003</v>
      </c>
      <c r="G492">
        <v>116</v>
      </c>
      <c r="H492" t="s">
        <v>13</v>
      </c>
      <c r="I492" t="s">
        <v>643</v>
      </c>
      <c r="J492" s="9">
        <v>1083282</v>
      </c>
      <c r="K492">
        <f>J492/D492</f>
        <v>7.3042515050730089E-2</v>
      </c>
      <c r="L492">
        <v>1987</v>
      </c>
      <c r="M492" t="s">
        <v>32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</v>
      </c>
    </row>
    <row r="493" spans="1:30" ht="14.4" customHeight="1" x14ac:dyDescent="0.3">
      <c r="A493">
        <v>492</v>
      </c>
      <c r="B493">
        <v>0</v>
      </c>
      <c r="C493">
        <v>5158.7301587301499</v>
      </c>
      <c r="D493">
        <v>10400000</v>
      </c>
      <c r="E493" t="s">
        <v>18</v>
      </c>
      <c r="F493">
        <v>8.7921040000000001</v>
      </c>
      <c r="G493">
        <v>161</v>
      </c>
      <c r="H493" t="s">
        <v>264</v>
      </c>
      <c r="I493" t="s">
        <v>644</v>
      </c>
      <c r="J493" s="9">
        <v>310000000</v>
      </c>
      <c r="K493">
        <f>J493/D493</f>
        <v>29.807692307692307</v>
      </c>
      <c r="L493">
        <v>2016</v>
      </c>
      <c r="M493" t="s">
        <v>15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 ht="14.4" customHeight="1" x14ac:dyDescent="0.3">
      <c r="A494">
        <v>493</v>
      </c>
      <c r="B494">
        <v>0</v>
      </c>
      <c r="C494">
        <v>744.416873449131</v>
      </c>
      <c r="D494">
        <v>1500000</v>
      </c>
      <c r="E494" t="s">
        <v>645</v>
      </c>
      <c r="F494">
        <v>0.44645400000000002</v>
      </c>
      <c r="G494">
        <v>162</v>
      </c>
      <c r="H494" t="s">
        <v>646</v>
      </c>
      <c r="I494" t="s">
        <v>647</v>
      </c>
      <c r="J494" s="9">
        <v>4400000</v>
      </c>
      <c r="K494">
        <f>J494/D494</f>
        <v>2.9333333333333331</v>
      </c>
      <c r="L494">
        <v>2015</v>
      </c>
      <c r="M494" t="s">
        <v>25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v>0</v>
      </c>
    </row>
    <row r="495" spans="1:30" ht="14.4" customHeight="1" x14ac:dyDescent="0.3">
      <c r="A495">
        <v>494</v>
      </c>
      <c r="B495">
        <v>1</v>
      </c>
      <c r="C495">
        <v>19841.269841269801</v>
      </c>
      <c r="D495">
        <v>40000000</v>
      </c>
      <c r="E495" t="s">
        <v>11</v>
      </c>
      <c r="F495">
        <v>0.75570999999999999</v>
      </c>
      <c r="G495">
        <v>107</v>
      </c>
      <c r="H495" t="s">
        <v>13</v>
      </c>
      <c r="I495" t="s">
        <v>648</v>
      </c>
      <c r="J495" s="9">
        <v>312242626</v>
      </c>
      <c r="K495">
        <f>J495/D495</f>
        <v>7.8060656499999999</v>
      </c>
      <c r="L495">
        <v>2016</v>
      </c>
      <c r="M495" t="s">
        <v>15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 ht="14.4" customHeight="1" x14ac:dyDescent="0.3">
      <c r="A496">
        <v>495</v>
      </c>
      <c r="B496">
        <v>0</v>
      </c>
      <c r="C496">
        <v>45.965270684371802</v>
      </c>
      <c r="D496">
        <v>90000</v>
      </c>
      <c r="E496" t="s">
        <v>11</v>
      </c>
      <c r="F496">
        <v>0.83784899999999995</v>
      </c>
      <c r="G496">
        <v>72</v>
      </c>
      <c r="H496" t="s">
        <v>13</v>
      </c>
      <c r="I496" t="s">
        <v>649</v>
      </c>
      <c r="J496" s="9">
        <v>5000000</v>
      </c>
      <c r="K496">
        <f>J496/D496</f>
        <v>55.555555555555557</v>
      </c>
      <c r="L496">
        <v>1958</v>
      </c>
      <c r="M496" t="s">
        <v>32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</row>
    <row r="497" spans="1:30" x14ac:dyDescent="0.3">
      <c r="A497">
        <v>496</v>
      </c>
      <c r="B497">
        <v>0</v>
      </c>
      <c r="C497">
        <v>14021.031547320899</v>
      </c>
      <c r="D497">
        <v>28000000</v>
      </c>
      <c r="E497" t="s">
        <v>11</v>
      </c>
      <c r="F497">
        <v>5.0175199999999904</v>
      </c>
      <c r="G497">
        <v>134</v>
      </c>
      <c r="H497" t="s">
        <v>650</v>
      </c>
      <c r="I497" t="s">
        <v>651</v>
      </c>
      <c r="J497" s="9">
        <v>5684789</v>
      </c>
      <c r="K497">
        <f>J497/D497</f>
        <v>0.20302817857142857</v>
      </c>
      <c r="L497">
        <v>1997</v>
      </c>
      <c r="M497" t="s">
        <v>25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0</v>
      </c>
    </row>
    <row r="498" spans="1:30" ht="14.4" customHeight="1" x14ac:dyDescent="0.3">
      <c r="A498">
        <v>497</v>
      </c>
      <c r="B498">
        <v>0</v>
      </c>
      <c r="C498">
        <v>18997.6608304152</v>
      </c>
      <c r="D498">
        <v>37976324</v>
      </c>
      <c r="E498" t="s">
        <v>11</v>
      </c>
      <c r="F498">
        <v>0.21826300000000001</v>
      </c>
      <c r="G498">
        <v>94</v>
      </c>
      <c r="H498" t="s">
        <v>13</v>
      </c>
      <c r="I498" t="s">
        <v>652</v>
      </c>
      <c r="J498" s="9">
        <v>9016377</v>
      </c>
      <c r="K498">
        <f>J498/D498</f>
        <v>0.23742100472915703</v>
      </c>
      <c r="L498">
        <v>1999</v>
      </c>
      <c r="M498" t="s">
        <v>32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</row>
    <row r="499" spans="1:30" x14ac:dyDescent="0.3">
      <c r="A499">
        <v>498</v>
      </c>
      <c r="B499">
        <v>0</v>
      </c>
      <c r="C499">
        <v>1867.1992011981999</v>
      </c>
      <c r="D499">
        <v>3740000</v>
      </c>
      <c r="E499" t="s">
        <v>142</v>
      </c>
      <c r="F499">
        <v>0.402368</v>
      </c>
      <c r="G499">
        <v>107.892523237714</v>
      </c>
      <c r="H499" t="s">
        <v>143</v>
      </c>
      <c r="I499" t="s">
        <v>653</v>
      </c>
      <c r="J499" s="9">
        <v>234748</v>
      </c>
      <c r="K499">
        <f>J499/D499</f>
        <v>6.2766844919786097E-2</v>
      </c>
      <c r="L499">
        <v>2003</v>
      </c>
      <c r="M499" t="s">
        <v>25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1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</row>
    <row r="500" spans="1:30" ht="14.4" customHeight="1" x14ac:dyDescent="0.3">
      <c r="A500">
        <v>499</v>
      </c>
      <c r="B500">
        <v>0</v>
      </c>
      <c r="C500">
        <v>2988.0478087649399</v>
      </c>
      <c r="D500">
        <v>6000000</v>
      </c>
      <c r="E500" t="s">
        <v>11</v>
      </c>
      <c r="F500">
        <v>7.903956</v>
      </c>
      <c r="G500">
        <v>109</v>
      </c>
      <c r="H500" t="s">
        <v>13</v>
      </c>
      <c r="I500" t="s">
        <v>654</v>
      </c>
      <c r="J500" s="9">
        <v>44703995</v>
      </c>
      <c r="K500">
        <f>J500/D500</f>
        <v>7.4506658333333338</v>
      </c>
      <c r="L500">
        <v>2008</v>
      </c>
      <c r="M500" t="s">
        <v>34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1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:30" ht="14.4" customHeight="1" x14ac:dyDescent="0.3">
      <c r="A501">
        <v>500</v>
      </c>
      <c r="B501">
        <v>1</v>
      </c>
      <c r="C501">
        <v>1490.3129657228001</v>
      </c>
      <c r="D501">
        <v>3000000</v>
      </c>
      <c r="E501" t="s">
        <v>11</v>
      </c>
      <c r="F501">
        <v>11.303239999999899</v>
      </c>
      <c r="G501">
        <v>108</v>
      </c>
      <c r="H501" t="s">
        <v>655</v>
      </c>
      <c r="I501" t="s">
        <v>656</v>
      </c>
      <c r="J501" s="9">
        <v>11176469</v>
      </c>
      <c r="K501">
        <f>J501/D501</f>
        <v>3.7254896666666668</v>
      </c>
      <c r="L501">
        <v>2013</v>
      </c>
      <c r="M501" t="s">
        <v>15</v>
      </c>
      <c r="N501">
        <v>1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1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ht="14.4" customHeight="1" x14ac:dyDescent="0.3">
      <c r="A502">
        <v>501</v>
      </c>
      <c r="B502">
        <v>0</v>
      </c>
      <c r="C502">
        <v>15790.08320802</v>
      </c>
      <c r="D502">
        <v>31501216</v>
      </c>
      <c r="E502" t="s">
        <v>11</v>
      </c>
      <c r="F502">
        <v>11.971318</v>
      </c>
      <c r="G502">
        <v>97</v>
      </c>
      <c r="H502" t="s">
        <v>13</v>
      </c>
      <c r="I502" t="s">
        <v>657</v>
      </c>
      <c r="J502" s="9">
        <v>32648673</v>
      </c>
      <c r="K502">
        <f>J502/D502</f>
        <v>1.0364258001976812</v>
      </c>
      <c r="L502">
        <v>1995</v>
      </c>
      <c r="M502" t="s">
        <v>15</v>
      </c>
      <c r="N502">
        <v>1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ht="14.4" customHeight="1" x14ac:dyDescent="0.3">
      <c r="A503">
        <v>502</v>
      </c>
      <c r="B503">
        <v>1</v>
      </c>
      <c r="C503">
        <v>4036.3269424823402</v>
      </c>
      <c r="D503">
        <v>8000000</v>
      </c>
      <c r="E503" t="s">
        <v>11</v>
      </c>
      <c r="F503">
        <v>10.434018</v>
      </c>
      <c r="G503">
        <v>120</v>
      </c>
      <c r="H503" t="s">
        <v>86</v>
      </c>
      <c r="I503" t="s">
        <v>659</v>
      </c>
      <c r="J503" s="9">
        <v>21028755</v>
      </c>
      <c r="K503">
        <f>J503/D503</f>
        <v>2.628594375</v>
      </c>
      <c r="L503">
        <v>1982</v>
      </c>
      <c r="M503" t="s">
        <v>15</v>
      </c>
      <c r="N503">
        <v>1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3">
      <c r="A504">
        <v>503</v>
      </c>
      <c r="B504">
        <v>0</v>
      </c>
      <c r="C504">
        <v>3988.0358923230301</v>
      </c>
      <c r="D504">
        <v>8000000</v>
      </c>
      <c r="E504" t="s">
        <v>11</v>
      </c>
      <c r="F504">
        <v>5.3201169999999998</v>
      </c>
      <c r="G504">
        <v>102</v>
      </c>
      <c r="H504" t="s">
        <v>13</v>
      </c>
      <c r="I504" t="s">
        <v>660</v>
      </c>
      <c r="J504" s="9">
        <v>100523181</v>
      </c>
      <c r="K504">
        <f>J504/D504</f>
        <v>12.565397624999999</v>
      </c>
      <c r="L504">
        <v>2006</v>
      </c>
      <c r="M504" t="s">
        <v>32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</row>
    <row r="505" spans="1:30" ht="14.4" customHeight="1" x14ac:dyDescent="0.3">
      <c r="A505">
        <v>504</v>
      </c>
      <c r="B505">
        <v>0</v>
      </c>
      <c r="C505">
        <v>6480.5583250249201</v>
      </c>
      <c r="D505">
        <v>13000000</v>
      </c>
      <c r="E505" t="s">
        <v>11</v>
      </c>
      <c r="F505">
        <v>5.1699989999999998</v>
      </c>
      <c r="G505">
        <v>110</v>
      </c>
      <c r="H505" t="s">
        <v>410</v>
      </c>
      <c r="I505" t="s">
        <v>661</v>
      </c>
      <c r="J505" s="9">
        <v>1151330</v>
      </c>
      <c r="K505">
        <f>J505/D505</f>
        <v>8.856384615384616E-2</v>
      </c>
      <c r="L505">
        <v>2006</v>
      </c>
      <c r="M505" t="s">
        <v>25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0</v>
      </c>
      <c r="AD505">
        <v>0</v>
      </c>
    </row>
    <row r="506" spans="1:30" ht="14.4" customHeight="1" x14ac:dyDescent="0.3">
      <c r="A506">
        <v>505</v>
      </c>
      <c r="B506">
        <v>0</v>
      </c>
      <c r="C506">
        <v>17386.984600099298</v>
      </c>
      <c r="D506">
        <v>35000000</v>
      </c>
      <c r="E506" t="s">
        <v>11</v>
      </c>
      <c r="F506">
        <v>13.542674999999999</v>
      </c>
      <c r="G506">
        <v>112</v>
      </c>
      <c r="H506" t="s">
        <v>99</v>
      </c>
      <c r="I506" t="s">
        <v>662</v>
      </c>
      <c r="J506" s="9">
        <v>42930462</v>
      </c>
      <c r="K506">
        <f>J506/D506</f>
        <v>1.2265846285714286</v>
      </c>
      <c r="L506">
        <v>2013</v>
      </c>
      <c r="M506" t="s">
        <v>25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0</v>
      </c>
      <c r="AD506">
        <v>0</v>
      </c>
    </row>
    <row r="507" spans="1:30" ht="14.4" customHeight="1" x14ac:dyDescent="0.3">
      <c r="A507">
        <v>506</v>
      </c>
      <c r="B507">
        <v>0</v>
      </c>
      <c r="C507">
        <v>7552.8700906344402</v>
      </c>
      <c r="D507">
        <v>15000000</v>
      </c>
      <c r="E507" t="s">
        <v>11</v>
      </c>
      <c r="F507">
        <v>20.301019</v>
      </c>
      <c r="G507">
        <v>110</v>
      </c>
      <c r="H507" t="s">
        <v>13</v>
      </c>
      <c r="I507" t="s">
        <v>663</v>
      </c>
      <c r="J507" s="9">
        <v>356830601</v>
      </c>
      <c r="K507">
        <f>J507/D507</f>
        <v>23.788706733333335</v>
      </c>
      <c r="L507">
        <v>1986</v>
      </c>
      <c r="M507" t="s">
        <v>15</v>
      </c>
      <c r="N507">
        <v>1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1</v>
      </c>
      <c r="V507">
        <v>1</v>
      </c>
      <c r="W507">
        <v>0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 ht="14.4" customHeight="1" x14ac:dyDescent="0.3">
      <c r="A508">
        <v>507</v>
      </c>
      <c r="B508">
        <v>0</v>
      </c>
      <c r="C508">
        <v>5955.3349875930498</v>
      </c>
      <c r="D508">
        <v>12000000</v>
      </c>
      <c r="E508" t="s">
        <v>11</v>
      </c>
      <c r="F508">
        <v>7.6070520000000004</v>
      </c>
      <c r="G508">
        <v>100</v>
      </c>
      <c r="H508" t="s">
        <v>13</v>
      </c>
      <c r="I508" t="s">
        <v>664</v>
      </c>
      <c r="J508" s="9">
        <v>60273173</v>
      </c>
      <c r="K508">
        <f>J508/D508</f>
        <v>5.022764416666667</v>
      </c>
      <c r="L508">
        <v>2015</v>
      </c>
      <c r="M508" t="s">
        <v>15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1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:30" ht="14.4" customHeight="1" x14ac:dyDescent="0.3">
      <c r="A509">
        <v>508</v>
      </c>
      <c r="B509">
        <v>0</v>
      </c>
      <c r="C509">
        <v>32483.758120939499</v>
      </c>
      <c r="D509">
        <v>65000000</v>
      </c>
      <c r="E509" t="s">
        <v>11</v>
      </c>
      <c r="F509">
        <v>10.90061</v>
      </c>
      <c r="G509">
        <v>132</v>
      </c>
      <c r="H509" t="s">
        <v>13</v>
      </c>
      <c r="I509" t="s">
        <v>665</v>
      </c>
      <c r="J509" s="9">
        <v>117487473</v>
      </c>
      <c r="K509">
        <f>J509/D509</f>
        <v>1.8074995846153845</v>
      </c>
      <c r="L509">
        <v>2001</v>
      </c>
      <c r="M509" t="s">
        <v>15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v>1</v>
      </c>
      <c r="W509">
        <v>1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ht="14.4" customHeight="1" x14ac:dyDescent="0.3">
      <c r="A510">
        <v>509</v>
      </c>
      <c r="B510">
        <v>0</v>
      </c>
      <c r="C510">
        <v>8004.0020010005001</v>
      </c>
      <c r="D510">
        <v>16000000</v>
      </c>
      <c r="E510" t="s">
        <v>11</v>
      </c>
      <c r="F510">
        <v>12.069966000000001</v>
      </c>
      <c r="G510">
        <v>97</v>
      </c>
      <c r="H510" t="s">
        <v>59</v>
      </c>
      <c r="I510" t="s">
        <v>666</v>
      </c>
      <c r="J510" s="9">
        <v>53478166</v>
      </c>
      <c r="K510">
        <f>J510/D510</f>
        <v>3.3423853750000001</v>
      </c>
      <c r="L510">
        <v>1999</v>
      </c>
      <c r="M510" t="s">
        <v>46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1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1</v>
      </c>
      <c r="AD510">
        <v>0</v>
      </c>
    </row>
    <row r="511" spans="1:30" ht="14.4" customHeight="1" x14ac:dyDescent="0.3">
      <c r="A511">
        <v>510</v>
      </c>
      <c r="B511">
        <v>0</v>
      </c>
      <c r="C511">
        <v>2781.9929185634801</v>
      </c>
      <c r="D511">
        <v>5500000</v>
      </c>
      <c r="E511" t="s">
        <v>11</v>
      </c>
      <c r="F511">
        <v>6.3893259999999996</v>
      </c>
      <c r="G511">
        <v>109</v>
      </c>
      <c r="H511" t="s">
        <v>13</v>
      </c>
      <c r="I511" t="s">
        <v>667</v>
      </c>
      <c r="J511" s="9">
        <v>26414658</v>
      </c>
      <c r="K511">
        <f>J511/D511</f>
        <v>4.8026650909090911</v>
      </c>
      <c r="L511">
        <v>1977</v>
      </c>
      <c r="M511" t="s">
        <v>32</v>
      </c>
      <c r="N511">
        <v>1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1</v>
      </c>
      <c r="U511">
        <v>1</v>
      </c>
      <c r="V511">
        <v>0</v>
      </c>
      <c r="W511">
        <v>1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</v>
      </c>
    </row>
    <row r="512" spans="1:30" ht="14.4" customHeight="1" x14ac:dyDescent="0.3">
      <c r="A512">
        <v>511</v>
      </c>
      <c r="B512">
        <v>0</v>
      </c>
      <c r="C512">
        <v>49.627791563275402</v>
      </c>
      <c r="D512">
        <v>100000</v>
      </c>
      <c r="E512" t="s">
        <v>11</v>
      </c>
      <c r="F512">
        <v>5.1132049999999998</v>
      </c>
      <c r="G512">
        <v>193</v>
      </c>
      <c r="H512" t="s">
        <v>668</v>
      </c>
      <c r="I512" t="s">
        <v>669</v>
      </c>
      <c r="J512" s="9">
        <v>11000000</v>
      </c>
      <c r="K512">
        <f>J512/D512</f>
        <v>110</v>
      </c>
      <c r="L512">
        <v>2015</v>
      </c>
      <c r="M512" t="s">
        <v>34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1:30" ht="14.4" customHeight="1" x14ac:dyDescent="0.3">
      <c r="A513">
        <v>512</v>
      </c>
      <c r="B513">
        <v>0</v>
      </c>
      <c r="C513">
        <v>6039.25515853044</v>
      </c>
      <c r="D513">
        <v>12000000</v>
      </c>
      <c r="E513" t="s">
        <v>11</v>
      </c>
      <c r="F513">
        <v>7.0755339999999904</v>
      </c>
      <c r="G513">
        <v>82</v>
      </c>
      <c r="H513" t="s">
        <v>671</v>
      </c>
      <c r="I513" t="s">
        <v>672</v>
      </c>
      <c r="J513" s="9">
        <v>3769990</v>
      </c>
      <c r="K513">
        <f>J513/D513</f>
        <v>0.31416583333333331</v>
      </c>
      <c r="L513">
        <v>1987</v>
      </c>
      <c r="M513" t="s">
        <v>15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1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:30" ht="14.4" customHeight="1" x14ac:dyDescent="0.3">
      <c r="A514">
        <v>513</v>
      </c>
      <c r="B514">
        <v>0</v>
      </c>
      <c r="C514">
        <v>4253.4722222222199</v>
      </c>
      <c r="D514">
        <v>8575000</v>
      </c>
      <c r="E514" t="s">
        <v>22</v>
      </c>
      <c r="F514">
        <v>16.727404999999901</v>
      </c>
      <c r="G514">
        <v>145</v>
      </c>
      <c r="H514" t="s">
        <v>673</v>
      </c>
      <c r="I514" t="s">
        <v>674</v>
      </c>
      <c r="J514" s="9">
        <v>1983204</v>
      </c>
      <c r="K514">
        <f>J514/D514</f>
        <v>0.23127743440233237</v>
      </c>
      <c r="L514">
        <v>2016</v>
      </c>
      <c r="M514" t="s">
        <v>32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1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</v>
      </c>
    </row>
    <row r="515" spans="1:30" x14ac:dyDescent="0.3">
      <c r="A515">
        <v>514</v>
      </c>
      <c r="B515">
        <v>0</v>
      </c>
      <c r="C515">
        <v>2495.0099800399198</v>
      </c>
      <c r="D515">
        <v>5000000</v>
      </c>
      <c r="E515" t="s">
        <v>11</v>
      </c>
      <c r="F515">
        <v>10.737565</v>
      </c>
      <c r="G515">
        <v>101</v>
      </c>
      <c r="H515" t="s">
        <v>13</v>
      </c>
      <c r="I515" t="s">
        <v>675</v>
      </c>
      <c r="J515" s="9">
        <v>8203235</v>
      </c>
      <c r="K515">
        <f>J515/D515</f>
        <v>1.640647</v>
      </c>
      <c r="L515">
        <v>2004</v>
      </c>
      <c r="M515" t="s">
        <v>53</v>
      </c>
      <c r="N515">
        <v>1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0</v>
      </c>
    </row>
    <row r="516" spans="1:30" x14ac:dyDescent="0.3">
      <c r="A516">
        <v>515</v>
      </c>
      <c r="B516">
        <v>0</v>
      </c>
      <c r="C516">
        <v>8483.0339321357205</v>
      </c>
      <c r="D516">
        <v>17000000</v>
      </c>
      <c r="E516" t="s">
        <v>11</v>
      </c>
      <c r="F516">
        <v>5.924226</v>
      </c>
      <c r="G516">
        <v>95</v>
      </c>
      <c r="H516" t="s">
        <v>13</v>
      </c>
      <c r="I516" t="s">
        <v>676</v>
      </c>
      <c r="J516" s="9">
        <v>16980098</v>
      </c>
      <c r="K516">
        <f>J516/D516</f>
        <v>0.99882929411764709</v>
      </c>
      <c r="L516">
        <v>2004</v>
      </c>
      <c r="M516" t="s">
        <v>15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1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1:30" ht="14.4" customHeight="1" x14ac:dyDescent="0.3">
      <c r="A517">
        <v>516</v>
      </c>
      <c r="B517">
        <v>1</v>
      </c>
      <c r="C517">
        <v>3059.6634370219199</v>
      </c>
      <c r="D517">
        <v>6000000</v>
      </c>
      <c r="E517" t="s">
        <v>11</v>
      </c>
      <c r="F517">
        <v>8.5226729999999993</v>
      </c>
      <c r="G517">
        <v>158</v>
      </c>
      <c r="H517" t="s">
        <v>677</v>
      </c>
      <c r="I517" t="s">
        <v>678</v>
      </c>
      <c r="J517" s="9">
        <v>28900000</v>
      </c>
      <c r="K517">
        <f>J517/D517</f>
        <v>4.8166666666666664</v>
      </c>
      <c r="L517">
        <v>1961</v>
      </c>
      <c r="M517" t="s">
        <v>25</v>
      </c>
      <c r="N517">
        <v>1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0</v>
      </c>
      <c r="AD517">
        <v>0</v>
      </c>
    </row>
    <row r="518" spans="1:30" ht="14.4" customHeight="1" x14ac:dyDescent="0.3">
      <c r="A518">
        <v>517</v>
      </c>
      <c r="B518">
        <v>1</v>
      </c>
      <c r="C518">
        <v>17561.465127947798</v>
      </c>
      <c r="D518">
        <v>35000000</v>
      </c>
      <c r="E518" t="s">
        <v>11</v>
      </c>
      <c r="F518">
        <v>10.378902</v>
      </c>
      <c r="G518">
        <v>94</v>
      </c>
      <c r="H518" t="s">
        <v>13</v>
      </c>
      <c r="I518" t="s">
        <v>679</v>
      </c>
      <c r="J518" s="9">
        <v>117270765</v>
      </c>
      <c r="K518">
        <f>J518/D518</f>
        <v>3.3505932857142855</v>
      </c>
      <c r="L518">
        <v>1993</v>
      </c>
      <c r="M518" t="s">
        <v>32</v>
      </c>
      <c r="N518">
        <v>1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</row>
    <row r="519" spans="1:30" ht="14.4" customHeight="1" x14ac:dyDescent="0.3">
      <c r="A519">
        <v>518</v>
      </c>
      <c r="B519">
        <v>0</v>
      </c>
      <c r="C519">
        <v>2270.4339051463098</v>
      </c>
      <c r="D519">
        <v>4500000</v>
      </c>
      <c r="E519" t="s">
        <v>11</v>
      </c>
      <c r="F519">
        <v>14.658885</v>
      </c>
      <c r="G519">
        <v>90</v>
      </c>
      <c r="H519" t="s">
        <v>13</v>
      </c>
      <c r="I519" t="s">
        <v>680</v>
      </c>
      <c r="J519" s="9">
        <v>27092880</v>
      </c>
      <c r="K519">
        <f>J519/D519</f>
        <v>6.0206400000000002</v>
      </c>
      <c r="L519">
        <v>1982</v>
      </c>
      <c r="M519" t="s">
        <v>15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1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ht="14.4" customHeight="1" x14ac:dyDescent="0.3">
      <c r="A520">
        <v>519</v>
      </c>
      <c r="B520">
        <v>0</v>
      </c>
      <c r="C520">
        <v>441.473259334006</v>
      </c>
      <c r="D520">
        <v>875000</v>
      </c>
      <c r="E520" t="s">
        <v>272</v>
      </c>
      <c r="F520">
        <v>5.4724309999999896</v>
      </c>
      <c r="G520">
        <v>188</v>
      </c>
      <c r="H520" t="s">
        <v>681</v>
      </c>
      <c r="I520" t="s">
        <v>682</v>
      </c>
      <c r="J520" s="9">
        <v>4971340</v>
      </c>
      <c r="K520">
        <f>J520/D520</f>
        <v>5.6815314285714287</v>
      </c>
      <c r="L520">
        <v>1982</v>
      </c>
      <c r="M520" t="s">
        <v>15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:30" ht="14.4" customHeight="1" x14ac:dyDescent="0.3">
      <c r="A521">
        <v>520</v>
      </c>
      <c r="B521">
        <v>0</v>
      </c>
      <c r="C521">
        <v>35017.508754377101</v>
      </c>
      <c r="D521">
        <v>70000000</v>
      </c>
      <c r="E521" t="s">
        <v>11</v>
      </c>
      <c r="F521">
        <v>10.876462999999999</v>
      </c>
      <c r="G521">
        <v>105</v>
      </c>
      <c r="H521" t="s">
        <v>13</v>
      </c>
      <c r="I521" t="s">
        <v>683</v>
      </c>
      <c r="J521" s="9">
        <v>177841558</v>
      </c>
      <c r="K521">
        <f>J521/D521</f>
        <v>2.5405936857142857</v>
      </c>
      <c r="L521">
        <v>1999</v>
      </c>
      <c r="M521" t="s">
        <v>15</v>
      </c>
      <c r="N521">
        <v>1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1</v>
      </c>
      <c r="U521">
        <v>0</v>
      </c>
      <c r="V521">
        <v>0</v>
      </c>
      <c r="W521">
        <v>1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ht="14.4" customHeight="1" x14ac:dyDescent="0.3">
      <c r="A522">
        <v>521</v>
      </c>
      <c r="B522">
        <v>0</v>
      </c>
      <c r="C522">
        <v>1647.1536926147701</v>
      </c>
      <c r="D522">
        <v>3300896</v>
      </c>
      <c r="E522" t="s">
        <v>107</v>
      </c>
      <c r="F522">
        <v>7.5592979999999903</v>
      </c>
      <c r="G522">
        <v>120</v>
      </c>
      <c r="H522" t="s">
        <v>496</v>
      </c>
      <c r="I522" t="s">
        <v>684</v>
      </c>
      <c r="J522" s="9">
        <v>837000</v>
      </c>
      <c r="K522">
        <f>J522/D522</f>
        <v>0.25356751621377954</v>
      </c>
      <c r="L522">
        <v>2004</v>
      </c>
      <c r="M522" t="s">
        <v>15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3">
      <c r="A523">
        <v>522</v>
      </c>
      <c r="B523">
        <v>0</v>
      </c>
      <c r="C523">
        <v>4960.3174603174602</v>
      </c>
      <c r="D523">
        <v>10000000</v>
      </c>
      <c r="E523" t="s">
        <v>11</v>
      </c>
      <c r="F523">
        <v>10.754996999999999</v>
      </c>
      <c r="G523">
        <v>109</v>
      </c>
      <c r="H523" t="s">
        <v>13</v>
      </c>
      <c r="I523" t="s">
        <v>685</v>
      </c>
      <c r="J523" s="9">
        <v>4073489</v>
      </c>
      <c r="K523">
        <f>J523/D523</f>
        <v>0.40734890000000001</v>
      </c>
      <c r="L523">
        <v>2016</v>
      </c>
      <c r="M523" t="s">
        <v>15</v>
      </c>
      <c r="N523">
        <v>1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3">
      <c r="A524">
        <v>523</v>
      </c>
      <c r="B524">
        <v>0</v>
      </c>
      <c r="C524">
        <v>42649.272453587502</v>
      </c>
      <c r="D524">
        <v>85000000</v>
      </c>
      <c r="E524" t="s">
        <v>11</v>
      </c>
      <c r="F524">
        <v>9.4340060000000001</v>
      </c>
      <c r="G524">
        <v>130</v>
      </c>
      <c r="H524" t="s">
        <v>13</v>
      </c>
      <c r="I524" t="s">
        <v>686</v>
      </c>
      <c r="J524" s="9">
        <v>137298489</v>
      </c>
      <c r="K524">
        <f>J524/D524</f>
        <v>1.6152763411764706</v>
      </c>
      <c r="L524">
        <v>1993</v>
      </c>
      <c r="M524" t="s">
        <v>15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1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ht="14.4" customHeight="1" x14ac:dyDescent="0.3">
      <c r="A525">
        <v>524</v>
      </c>
      <c r="B525">
        <v>0</v>
      </c>
      <c r="C525">
        <v>10994.5027486256</v>
      </c>
      <c r="D525">
        <v>22000000</v>
      </c>
      <c r="E525" t="s">
        <v>11</v>
      </c>
      <c r="F525">
        <v>8.4733689999999999</v>
      </c>
      <c r="G525">
        <v>84</v>
      </c>
      <c r="H525" t="s">
        <v>13</v>
      </c>
      <c r="I525" t="s">
        <v>687</v>
      </c>
      <c r="J525" s="9">
        <v>84772742</v>
      </c>
      <c r="K525">
        <f>J525/D525</f>
        <v>3.8533064545454545</v>
      </c>
      <c r="L525">
        <v>2001</v>
      </c>
      <c r="M525" t="s">
        <v>15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1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ht="14.4" customHeight="1" x14ac:dyDescent="0.3">
      <c r="A526">
        <v>525</v>
      </c>
      <c r="B526">
        <v>0</v>
      </c>
      <c r="C526">
        <v>7656.9678407350602</v>
      </c>
      <c r="D526">
        <v>15000000</v>
      </c>
      <c r="E526" t="s">
        <v>11</v>
      </c>
      <c r="F526">
        <v>14.3197429999999</v>
      </c>
      <c r="G526">
        <v>212</v>
      </c>
      <c r="H526" t="s">
        <v>13</v>
      </c>
      <c r="I526" t="s">
        <v>688</v>
      </c>
      <c r="J526" s="9">
        <v>146900000</v>
      </c>
      <c r="K526">
        <f>J526/D526</f>
        <v>9.793333333333333</v>
      </c>
      <c r="L526">
        <v>1959</v>
      </c>
      <c r="M526" t="s">
        <v>49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0</v>
      </c>
      <c r="AD526">
        <v>0</v>
      </c>
    </row>
    <row r="527" spans="1:30" ht="14.4" customHeight="1" x14ac:dyDescent="0.3">
      <c r="A527">
        <v>526</v>
      </c>
      <c r="B527">
        <v>0</v>
      </c>
      <c r="C527">
        <v>12390.745107877499</v>
      </c>
      <c r="D527">
        <v>24694755</v>
      </c>
      <c r="E527" t="s">
        <v>11</v>
      </c>
      <c r="F527">
        <v>4.379054</v>
      </c>
      <c r="G527">
        <v>112</v>
      </c>
      <c r="H527" t="s">
        <v>13</v>
      </c>
      <c r="I527" t="s">
        <v>689</v>
      </c>
      <c r="J527" s="9">
        <v>5632086</v>
      </c>
      <c r="K527">
        <f>J527/D527</f>
        <v>0.22806810596015226</v>
      </c>
      <c r="L527">
        <v>1993</v>
      </c>
      <c r="M527" t="s">
        <v>15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1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ht="14.4" customHeight="1" x14ac:dyDescent="0.3">
      <c r="A528">
        <v>527</v>
      </c>
      <c r="B528">
        <v>0</v>
      </c>
      <c r="C528">
        <v>7936.50793650793</v>
      </c>
      <c r="D528">
        <v>16000000</v>
      </c>
      <c r="E528" t="s">
        <v>18</v>
      </c>
      <c r="F528">
        <v>5.1278759999999997</v>
      </c>
      <c r="G528">
        <v>142</v>
      </c>
      <c r="H528" t="s">
        <v>264</v>
      </c>
      <c r="I528" t="s">
        <v>690</v>
      </c>
      <c r="J528" s="9">
        <v>29251596</v>
      </c>
      <c r="K528">
        <f>J528/D528</f>
        <v>1.82822475</v>
      </c>
      <c r="L528">
        <v>2016</v>
      </c>
      <c r="M528" t="s">
        <v>15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1</v>
      </c>
      <c r="V528">
        <v>0</v>
      </c>
      <c r="W528">
        <v>1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ht="14.4" customHeight="1" x14ac:dyDescent="0.3">
      <c r="A529">
        <v>528</v>
      </c>
      <c r="B529">
        <v>0</v>
      </c>
      <c r="C529">
        <v>2976.1904761904698</v>
      </c>
      <c r="D529">
        <v>6000000</v>
      </c>
      <c r="E529" t="s">
        <v>11</v>
      </c>
      <c r="F529">
        <v>7.8734070000000003</v>
      </c>
      <c r="G529">
        <v>116</v>
      </c>
      <c r="H529" t="s">
        <v>59</v>
      </c>
      <c r="I529" t="s">
        <v>691</v>
      </c>
      <c r="J529" s="9">
        <v>6174491</v>
      </c>
      <c r="K529">
        <f>J529/D529</f>
        <v>1.0290818333333334</v>
      </c>
      <c r="L529">
        <v>2016</v>
      </c>
      <c r="M529" t="s">
        <v>15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1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0" x14ac:dyDescent="0.3">
      <c r="A530">
        <v>529</v>
      </c>
      <c r="B530">
        <v>0</v>
      </c>
      <c r="C530">
        <v>18521.853353353301</v>
      </c>
      <c r="D530">
        <v>37006663</v>
      </c>
      <c r="E530" t="s">
        <v>11</v>
      </c>
      <c r="F530">
        <v>0.89741299999999902</v>
      </c>
      <c r="G530">
        <v>116</v>
      </c>
      <c r="H530" t="s">
        <v>13</v>
      </c>
      <c r="I530" t="s">
        <v>692</v>
      </c>
      <c r="J530" s="9">
        <v>12413650</v>
      </c>
      <c r="K530">
        <f>J530/D530</f>
        <v>0.33544364699946061</v>
      </c>
      <c r="L530">
        <v>1998</v>
      </c>
      <c r="M530" t="s">
        <v>15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1</v>
      </c>
      <c r="W530">
        <v>1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 ht="14.4" customHeight="1" x14ac:dyDescent="0.3">
      <c r="A531">
        <v>530</v>
      </c>
      <c r="B531">
        <v>0</v>
      </c>
      <c r="C531">
        <v>7984.0319361277398</v>
      </c>
      <c r="D531">
        <v>16000000</v>
      </c>
      <c r="E531" t="s">
        <v>11</v>
      </c>
      <c r="F531">
        <v>12.646517999999899</v>
      </c>
      <c r="G531">
        <v>126</v>
      </c>
      <c r="H531" t="s">
        <v>693</v>
      </c>
      <c r="I531" t="s">
        <v>694</v>
      </c>
      <c r="J531" s="9">
        <v>109502303</v>
      </c>
      <c r="K531">
        <f>J531/D531</f>
        <v>6.8438939374999999</v>
      </c>
      <c r="L531">
        <v>2004</v>
      </c>
      <c r="M531" t="s">
        <v>15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1</v>
      </c>
      <c r="X531">
        <v>1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 ht="14.4" customHeight="1" x14ac:dyDescent="0.3">
      <c r="A532">
        <v>531</v>
      </c>
      <c r="B532">
        <v>0</v>
      </c>
      <c r="C532">
        <v>5076.14213197969</v>
      </c>
      <c r="D532">
        <v>10000000</v>
      </c>
      <c r="E532" t="s">
        <v>11</v>
      </c>
      <c r="F532">
        <v>4.1277280000000003</v>
      </c>
      <c r="G532">
        <v>125</v>
      </c>
      <c r="H532" t="s">
        <v>695</v>
      </c>
      <c r="I532" t="s">
        <v>696</v>
      </c>
      <c r="J532" s="9">
        <v>1500000</v>
      </c>
      <c r="K532">
        <f>J532/D532</f>
        <v>0.15</v>
      </c>
      <c r="L532">
        <v>1970</v>
      </c>
      <c r="M532" t="s">
        <v>25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1</v>
      </c>
      <c r="U532">
        <v>0</v>
      </c>
      <c r="V532">
        <v>1</v>
      </c>
      <c r="W532">
        <v>0</v>
      </c>
      <c r="X532">
        <v>1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</row>
    <row r="533" spans="1:30" ht="14.4" customHeight="1" x14ac:dyDescent="0.3">
      <c r="A533">
        <v>532</v>
      </c>
      <c r="B533">
        <v>0</v>
      </c>
      <c r="C533">
        <v>7533.9025615268702</v>
      </c>
      <c r="D533">
        <v>15000000</v>
      </c>
      <c r="E533" t="s">
        <v>11</v>
      </c>
      <c r="F533">
        <v>6.6006509999999903</v>
      </c>
      <c r="G533">
        <v>110</v>
      </c>
      <c r="H533" t="s">
        <v>13</v>
      </c>
      <c r="I533" t="s">
        <v>697</v>
      </c>
      <c r="J533" s="9">
        <v>30102717</v>
      </c>
      <c r="K533">
        <f>J533/D533</f>
        <v>2.0068478000000001</v>
      </c>
      <c r="L533">
        <v>1991</v>
      </c>
      <c r="M533" t="s">
        <v>32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1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</v>
      </c>
    </row>
    <row r="534" spans="1:30" ht="14.4" customHeight="1" x14ac:dyDescent="0.3">
      <c r="A534">
        <v>533</v>
      </c>
      <c r="B534">
        <v>1</v>
      </c>
      <c r="C534">
        <v>49875.311720698199</v>
      </c>
      <c r="D534">
        <v>100000000</v>
      </c>
      <c r="E534" t="s">
        <v>11</v>
      </c>
      <c r="F534">
        <v>19.382082</v>
      </c>
      <c r="G534">
        <v>106</v>
      </c>
      <c r="H534" t="s">
        <v>13</v>
      </c>
      <c r="I534" t="s">
        <v>698</v>
      </c>
      <c r="J534" s="9">
        <v>330579719</v>
      </c>
      <c r="K534">
        <f>J534/D534</f>
        <v>3.3057971899999998</v>
      </c>
      <c r="L534">
        <v>2005</v>
      </c>
      <c r="M534" t="s">
        <v>32</v>
      </c>
      <c r="N534">
        <v>1</v>
      </c>
      <c r="O534">
        <v>1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1</v>
      </c>
    </row>
    <row r="535" spans="1:30" ht="14.4" customHeight="1" x14ac:dyDescent="0.3">
      <c r="A535">
        <v>534</v>
      </c>
      <c r="B535">
        <v>1</v>
      </c>
      <c r="C535">
        <v>3803.7545731707301</v>
      </c>
      <c r="D535">
        <v>7485789</v>
      </c>
      <c r="E535" t="s">
        <v>11</v>
      </c>
      <c r="F535">
        <v>8.3538999999999994</v>
      </c>
      <c r="G535">
        <v>106</v>
      </c>
      <c r="H535" t="s">
        <v>13</v>
      </c>
      <c r="I535" t="s">
        <v>699</v>
      </c>
      <c r="J535" s="9">
        <v>44527234</v>
      </c>
      <c r="K535">
        <f>J535/D535</f>
        <v>5.948235249484056</v>
      </c>
      <c r="L535">
        <v>1968</v>
      </c>
      <c r="M535" t="s">
        <v>32</v>
      </c>
      <c r="N535">
        <v>1</v>
      </c>
      <c r="O535">
        <v>0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</v>
      </c>
    </row>
    <row r="536" spans="1:30" ht="14.4" customHeight="1" x14ac:dyDescent="0.3">
      <c r="A536">
        <v>535</v>
      </c>
      <c r="B536">
        <v>1</v>
      </c>
      <c r="C536">
        <v>13608.870967741899</v>
      </c>
      <c r="D536">
        <v>27000000</v>
      </c>
      <c r="E536" t="s">
        <v>11</v>
      </c>
      <c r="F536">
        <v>14.225918999999999</v>
      </c>
      <c r="G536">
        <v>102</v>
      </c>
      <c r="H536" t="s">
        <v>13</v>
      </c>
      <c r="I536" t="s">
        <v>700</v>
      </c>
      <c r="J536" s="9">
        <v>20158808</v>
      </c>
      <c r="K536">
        <f>J536/D536</f>
        <v>0.74662251851851846</v>
      </c>
      <c r="L536">
        <v>1984</v>
      </c>
      <c r="M536" t="s">
        <v>25</v>
      </c>
      <c r="N536">
        <v>1</v>
      </c>
      <c r="O536">
        <v>1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0</v>
      </c>
    </row>
    <row r="537" spans="1:30" ht="14.4" customHeight="1" x14ac:dyDescent="0.3">
      <c r="A537">
        <v>536</v>
      </c>
      <c r="B537">
        <v>0</v>
      </c>
      <c r="C537">
        <v>5610.8606764260403</v>
      </c>
      <c r="D537">
        <v>11115115</v>
      </c>
      <c r="E537" t="s">
        <v>11</v>
      </c>
      <c r="F537">
        <v>2.081712</v>
      </c>
      <c r="G537">
        <v>107</v>
      </c>
      <c r="H537" t="s">
        <v>13</v>
      </c>
      <c r="I537" t="s">
        <v>701</v>
      </c>
      <c r="J537" s="9">
        <v>36565280</v>
      </c>
      <c r="K537">
        <f>J537/D537</f>
        <v>3.2896897602948778</v>
      </c>
      <c r="L537">
        <v>1981</v>
      </c>
      <c r="M537" t="s">
        <v>15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1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1:30" ht="14.4" customHeight="1" x14ac:dyDescent="0.3">
      <c r="A538">
        <v>537</v>
      </c>
      <c r="B538">
        <v>1</v>
      </c>
      <c r="C538">
        <v>11454.183266932199</v>
      </c>
      <c r="D538">
        <v>23000000</v>
      </c>
      <c r="E538" t="s">
        <v>11</v>
      </c>
      <c r="F538">
        <v>7.6675789999999902</v>
      </c>
      <c r="G538">
        <v>98</v>
      </c>
      <c r="H538" t="s">
        <v>414</v>
      </c>
      <c r="I538" t="s">
        <v>702</v>
      </c>
      <c r="J538" s="9">
        <v>150816700</v>
      </c>
      <c r="K538">
        <f>J538/D538</f>
        <v>6.5572478260869564</v>
      </c>
      <c r="L538">
        <v>2008</v>
      </c>
      <c r="M538" t="s">
        <v>25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1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0</v>
      </c>
    </row>
    <row r="539" spans="1:30" ht="14.4" customHeight="1" x14ac:dyDescent="0.3">
      <c r="A539">
        <v>538</v>
      </c>
      <c r="B539">
        <v>0</v>
      </c>
      <c r="C539">
        <v>151.438667339727</v>
      </c>
      <c r="D539">
        <v>300000</v>
      </c>
      <c r="E539" t="s">
        <v>11</v>
      </c>
      <c r="F539">
        <v>1.023164</v>
      </c>
      <c r="G539">
        <v>105</v>
      </c>
      <c r="H539" t="s">
        <v>13</v>
      </c>
      <c r="I539" t="s">
        <v>703</v>
      </c>
      <c r="J539" s="9">
        <v>1400000</v>
      </c>
      <c r="K539">
        <f>J539/D539</f>
        <v>4.666666666666667</v>
      </c>
      <c r="L539">
        <v>1981</v>
      </c>
      <c r="M539" t="s">
        <v>25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1</v>
      </c>
      <c r="AC539">
        <v>0</v>
      </c>
      <c r="AD539">
        <v>0</v>
      </c>
    </row>
    <row r="540" spans="1:30" ht="14.4" customHeight="1" x14ac:dyDescent="0.3">
      <c r="A540">
        <v>539</v>
      </c>
      <c r="B540">
        <v>0</v>
      </c>
      <c r="C540">
        <v>25012.506253126499</v>
      </c>
      <c r="D540">
        <v>50000000</v>
      </c>
      <c r="E540" t="s">
        <v>11</v>
      </c>
      <c r="F540">
        <v>5.7160089999999997</v>
      </c>
      <c r="G540">
        <v>146</v>
      </c>
      <c r="H540" t="s">
        <v>13</v>
      </c>
      <c r="I540" t="s">
        <v>704</v>
      </c>
      <c r="J540" s="9">
        <v>73956241</v>
      </c>
      <c r="K540">
        <f>J540/D540</f>
        <v>1.47912482</v>
      </c>
      <c r="L540">
        <v>1999</v>
      </c>
      <c r="M540" t="s">
        <v>15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1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:30" ht="14.4" customHeight="1" x14ac:dyDescent="0.3">
      <c r="A541">
        <v>540</v>
      </c>
      <c r="B541">
        <v>0</v>
      </c>
      <c r="C541">
        <v>24826.216484607699</v>
      </c>
      <c r="D541">
        <v>50000000</v>
      </c>
      <c r="E541" t="s">
        <v>11</v>
      </c>
      <c r="F541">
        <v>10.337994</v>
      </c>
      <c r="G541">
        <v>95</v>
      </c>
      <c r="H541" t="s">
        <v>13</v>
      </c>
      <c r="I541" t="s">
        <v>705</v>
      </c>
      <c r="J541" s="9">
        <v>97437106</v>
      </c>
      <c r="K541">
        <f>J541/D541</f>
        <v>1.9487421199999999</v>
      </c>
      <c r="L541">
        <v>2014</v>
      </c>
      <c r="M541" t="s">
        <v>32</v>
      </c>
      <c r="N541">
        <v>1</v>
      </c>
      <c r="O541">
        <v>0</v>
      </c>
      <c r="P541">
        <v>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</row>
    <row r="542" spans="1:30" ht="14.4" customHeight="1" x14ac:dyDescent="0.3">
      <c r="A542">
        <v>541</v>
      </c>
      <c r="B542">
        <v>0</v>
      </c>
      <c r="C542">
        <v>19617.7062374245</v>
      </c>
      <c r="D542">
        <v>39000000</v>
      </c>
      <c r="E542" t="s">
        <v>11</v>
      </c>
      <c r="F542">
        <v>7.8300869999999998</v>
      </c>
      <c r="G542">
        <v>116</v>
      </c>
      <c r="H542" t="s">
        <v>13</v>
      </c>
      <c r="I542" t="s">
        <v>706</v>
      </c>
      <c r="J542" s="9">
        <v>288752301</v>
      </c>
      <c r="K542">
        <f>J542/D542</f>
        <v>7.4039051538461536</v>
      </c>
      <c r="L542">
        <v>1988</v>
      </c>
      <c r="M542" t="s">
        <v>46</v>
      </c>
      <c r="N542">
        <v>1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1</v>
      </c>
      <c r="AD542">
        <v>0</v>
      </c>
    </row>
    <row r="543" spans="1:30" ht="14.4" customHeight="1" x14ac:dyDescent="0.3">
      <c r="A543">
        <v>542</v>
      </c>
      <c r="B543">
        <v>0</v>
      </c>
      <c r="C543">
        <v>6506.5065065065</v>
      </c>
      <c r="D543">
        <v>13000000</v>
      </c>
      <c r="E543" t="s">
        <v>11</v>
      </c>
      <c r="F543">
        <v>2.3261150000000002</v>
      </c>
      <c r="G543">
        <v>84</v>
      </c>
      <c r="H543" t="s">
        <v>13</v>
      </c>
      <c r="I543" t="s">
        <v>707</v>
      </c>
      <c r="J543" s="9">
        <v>8026971</v>
      </c>
      <c r="K543">
        <f>J543/D543</f>
        <v>0.61745930769230772</v>
      </c>
      <c r="L543">
        <v>1998</v>
      </c>
      <c r="M543" t="s">
        <v>15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1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1:30" ht="14.4" customHeight="1" x14ac:dyDescent="0.3">
      <c r="A544">
        <v>543</v>
      </c>
      <c r="B544">
        <v>0</v>
      </c>
      <c r="C544">
        <v>2487.56218905472</v>
      </c>
      <c r="D544">
        <v>5000000</v>
      </c>
      <c r="E544" t="s">
        <v>11</v>
      </c>
      <c r="F544">
        <v>9.6493120000000001</v>
      </c>
      <c r="G544">
        <v>113</v>
      </c>
      <c r="H544" t="s">
        <v>13</v>
      </c>
      <c r="I544" t="s">
        <v>708</v>
      </c>
      <c r="J544" s="9">
        <v>1000000</v>
      </c>
      <c r="K544">
        <f>J544/D544</f>
        <v>0.2</v>
      </c>
      <c r="L544">
        <v>2010</v>
      </c>
      <c r="M544" t="s">
        <v>25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1</v>
      </c>
      <c r="X544">
        <v>0</v>
      </c>
      <c r="Y544">
        <v>0</v>
      </c>
      <c r="Z544">
        <v>0</v>
      </c>
      <c r="AA544">
        <v>0</v>
      </c>
      <c r="AB544">
        <v>1</v>
      </c>
      <c r="AC544">
        <v>0</v>
      </c>
      <c r="AD544">
        <v>0</v>
      </c>
    </row>
    <row r="545" spans="1:30" ht="14.4" customHeight="1" x14ac:dyDescent="0.3">
      <c r="A545">
        <v>544</v>
      </c>
      <c r="B545">
        <v>0</v>
      </c>
      <c r="C545">
        <v>24937.655860349099</v>
      </c>
      <c r="D545">
        <v>50000000</v>
      </c>
      <c r="E545" t="s">
        <v>11</v>
      </c>
      <c r="F545">
        <v>5.7685750000000002</v>
      </c>
      <c r="G545">
        <v>128</v>
      </c>
      <c r="H545" t="s">
        <v>709</v>
      </c>
      <c r="I545" t="s">
        <v>710</v>
      </c>
      <c r="J545" s="9">
        <v>94000000</v>
      </c>
      <c r="K545">
        <f>J545/D545</f>
        <v>1.88</v>
      </c>
      <c r="L545">
        <v>2005</v>
      </c>
      <c r="M545" t="s">
        <v>32</v>
      </c>
      <c r="N545">
        <v>1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1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</v>
      </c>
    </row>
    <row r="546" spans="1:30" ht="14.4" customHeight="1" x14ac:dyDescent="0.3">
      <c r="A546">
        <v>545</v>
      </c>
      <c r="B546">
        <v>0</v>
      </c>
      <c r="C546">
        <v>4573.1707317073096</v>
      </c>
      <c r="D546">
        <v>9000000</v>
      </c>
      <c r="E546" t="s">
        <v>11</v>
      </c>
      <c r="F546">
        <v>14.304205</v>
      </c>
      <c r="G546">
        <v>98</v>
      </c>
      <c r="H546" t="s">
        <v>13</v>
      </c>
      <c r="I546" t="s">
        <v>711</v>
      </c>
      <c r="J546" s="9">
        <v>2500000</v>
      </c>
      <c r="K546">
        <f>J546/D546</f>
        <v>0.27777777777777779</v>
      </c>
      <c r="L546">
        <v>1968</v>
      </c>
      <c r="M546" t="s">
        <v>25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0</v>
      </c>
      <c r="AD546">
        <v>0</v>
      </c>
    </row>
    <row r="547" spans="1:30" x14ac:dyDescent="0.3">
      <c r="A547">
        <v>546</v>
      </c>
      <c r="B547">
        <v>0</v>
      </c>
      <c r="C547">
        <v>604.14609053497895</v>
      </c>
      <c r="D547">
        <v>1174460</v>
      </c>
      <c r="E547" t="s">
        <v>11</v>
      </c>
      <c r="F547">
        <v>5.6827779999999999</v>
      </c>
      <c r="G547">
        <v>130</v>
      </c>
      <c r="H547" t="s">
        <v>13</v>
      </c>
      <c r="I547" t="s">
        <v>712</v>
      </c>
      <c r="J547" s="9">
        <v>16300000</v>
      </c>
      <c r="K547">
        <f>J547/D547</f>
        <v>13.8787187303101</v>
      </c>
      <c r="L547">
        <v>1944</v>
      </c>
      <c r="M547" t="s">
        <v>53</v>
      </c>
      <c r="N547">
        <v>1</v>
      </c>
      <c r="O547">
        <v>0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1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</row>
    <row r="548" spans="1:30" ht="14.4" customHeight="1" x14ac:dyDescent="0.3">
      <c r="A548">
        <v>547</v>
      </c>
      <c r="B548">
        <v>1</v>
      </c>
      <c r="C548">
        <v>14962.593516209399</v>
      </c>
      <c r="D548">
        <v>30000000</v>
      </c>
      <c r="E548" t="s">
        <v>11</v>
      </c>
      <c r="F548">
        <v>11.766244</v>
      </c>
      <c r="G548">
        <v>85</v>
      </c>
      <c r="H548" t="s">
        <v>13</v>
      </c>
      <c r="I548" t="s">
        <v>713</v>
      </c>
      <c r="J548" s="9">
        <v>192452832</v>
      </c>
      <c r="K548">
        <f>J548/D548</f>
        <v>6.4150944000000001</v>
      </c>
      <c r="L548">
        <v>2005</v>
      </c>
      <c r="M548" t="s">
        <v>34</v>
      </c>
      <c r="N548">
        <v>1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:30" ht="14.4" customHeight="1" x14ac:dyDescent="0.3">
      <c r="A549">
        <v>548</v>
      </c>
      <c r="B549">
        <v>0</v>
      </c>
      <c r="C549">
        <v>8270.6766917293207</v>
      </c>
      <c r="D549">
        <v>16500000</v>
      </c>
      <c r="E549" t="s">
        <v>11</v>
      </c>
      <c r="F549">
        <v>10.673166999999999</v>
      </c>
      <c r="G549">
        <v>136</v>
      </c>
      <c r="H549" t="s">
        <v>13</v>
      </c>
      <c r="I549" t="s">
        <v>714</v>
      </c>
      <c r="J549" s="9">
        <v>135000000</v>
      </c>
      <c r="K549">
        <f>J549/D549</f>
        <v>8.1818181818181817</v>
      </c>
      <c r="L549">
        <v>1995</v>
      </c>
      <c r="M549" t="s">
        <v>32</v>
      </c>
      <c r="N549">
        <v>1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</row>
    <row r="550" spans="1:30" ht="14.4" customHeight="1" x14ac:dyDescent="0.3">
      <c r="A550">
        <v>549</v>
      </c>
      <c r="B550">
        <v>0</v>
      </c>
      <c r="C550">
        <v>2521.4321734745299</v>
      </c>
      <c r="D550">
        <v>5000000</v>
      </c>
      <c r="E550" t="s">
        <v>11</v>
      </c>
      <c r="F550">
        <v>5.839893</v>
      </c>
      <c r="G550">
        <v>107</v>
      </c>
      <c r="H550" t="s">
        <v>99</v>
      </c>
      <c r="I550" t="s">
        <v>715</v>
      </c>
      <c r="J550" s="9">
        <v>12232628</v>
      </c>
      <c r="K550">
        <f>J550/D550</f>
        <v>2.4465256000000002</v>
      </c>
      <c r="L550">
        <v>1983</v>
      </c>
      <c r="M550" t="s">
        <v>25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1</v>
      </c>
      <c r="V550">
        <v>1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0</v>
      </c>
    </row>
    <row r="551" spans="1:30" ht="14.4" customHeight="1" x14ac:dyDescent="0.3">
      <c r="A551">
        <v>550</v>
      </c>
      <c r="B551">
        <v>0</v>
      </c>
      <c r="C551">
        <v>10.0150225338007</v>
      </c>
      <c r="D551">
        <v>20000</v>
      </c>
      <c r="E551" t="s">
        <v>230</v>
      </c>
      <c r="F551">
        <v>3.111281</v>
      </c>
      <c r="G551">
        <v>111</v>
      </c>
      <c r="H551" t="s">
        <v>231</v>
      </c>
      <c r="I551" t="s">
        <v>716</v>
      </c>
      <c r="J551" s="9">
        <v>99000</v>
      </c>
      <c r="K551">
        <f>J551/D551</f>
        <v>4.95</v>
      </c>
      <c r="L551">
        <v>1997</v>
      </c>
      <c r="M551" t="s">
        <v>25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</row>
    <row r="552" spans="1:30" x14ac:dyDescent="0.3">
      <c r="A552">
        <v>551</v>
      </c>
      <c r="B552">
        <v>0</v>
      </c>
      <c r="C552">
        <v>1295.4658694569</v>
      </c>
      <c r="D552">
        <v>2600000</v>
      </c>
      <c r="E552" t="s">
        <v>107</v>
      </c>
      <c r="F552">
        <v>8.6239819999999998</v>
      </c>
      <c r="G552">
        <v>92</v>
      </c>
      <c r="H552" t="s">
        <v>496</v>
      </c>
      <c r="I552" t="s">
        <v>717</v>
      </c>
      <c r="J552" s="9">
        <v>553198</v>
      </c>
      <c r="K552">
        <f>J552/D552</f>
        <v>0.21276846153846155</v>
      </c>
      <c r="L552">
        <v>2007</v>
      </c>
      <c r="M552" t="s">
        <v>25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0</v>
      </c>
      <c r="AD552">
        <v>0</v>
      </c>
    </row>
    <row r="553" spans="1:30" ht="14.4" customHeight="1" x14ac:dyDescent="0.3">
      <c r="A553">
        <v>552</v>
      </c>
      <c r="B553">
        <v>0</v>
      </c>
      <c r="C553">
        <v>12537.612838515501</v>
      </c>
      <c r="D553">
        <v>25000000</v>
      </c>
      <c r="E553" t="s">
        <v>11</v>
      </c>
      <c r="F553">
        <v>7.4389339999999997</v>
      </c>
      <c r="G553">
        <v>97</v>
      </c>
      <c r="H553" t="s">
        <v>13</v>
      </c>
      <c r="I553" t="s">
        <v>718</v>
      </c>
      <c r="J553" s="9">
        <v>22200000</v>
      </c>
      <c r="K553">
        <f>J553/D553</f>
        <v>0.88800000000000001</v>
      </c>
      <c r="L553">
        <v>1994</v>
      </c>
      <c r="M553" t="s">
        <v>49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1</v>
      </c>
      <c r="X553">
        <v>1</v>
      </c>
      <c r="Y553">
        <v>0</v>
      </c>
      <c r="Z553">
        <v>0</v>
      </c>
      <c r="AA553">
        <v>1</v>
      </c>
      <c r="AB553">
        <v>0</v>
      </c>
      <c r="AC553">
        <v>0</v>
      </c>
      <c r="AD553">
        <v>0</v>
      </c>
    </row>
    <row r="554" spans="1:30" x14ac:dyDescent="0.3">
      <c r="A554">
        <v>553</v>
      </c>
      <c r="B554">
        <v>0</v>
      </c>
      <c r="C554">
        <v>5767.3019057171496</v>
      </c>
      <c r="D554">
        <v>11500000</v>
      </c>
      <c r="E554" t="s">
        <v>11</v>
      </c>
      <c r="F554">
        <v>6.5145919999999897</v>
      </c>
      <c r="G554">
        <v>99</v>
      </c>
      <c r="H554" t="s">
        <v>13</v>
      </c>
      <c r="I554" t="s">
        <v>719</v>
      </c>
      <c r="J554" s="9">
        <v>20079850</v>
      </c>
      <c r="K554">
        <f>J554/D554</f>
        <v>1.7460739130434784</v>
      </c>
      <c r="L554">
        <v>1994</v>
      </c>
      <c r="M554" t="s">
        <v>15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0</v>
      </c>
      <c r="V554">
        <v>0</v>
      </c>
      <c r="W554">
        <v>1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 ht="14.4" customHeight="1" x14ac:dyDescent="0.3">
      <c r="A555">
        <v>554</v>
      </c>
      <c r="B555">
        <v>0</v>
      </c>
      <c r="C555">
        <v>6940.6760705289598</v>
      </c>
      <c r="D555">
        <v>13777242</v>
      </c>
      <c r="E555" t="s">
        <v>11</v>
      </c>
      <c r="F555">
        <v>11.959887</v>
      </c>
      <c r="G555">
        <v>106</v>
      </c>
      <c r="H555" t="s">
        <v>13</v>
      </c>
      <c r="I555" t="s">
        <v>720</v>
      </c>
      <c r="J555" s="9">
        <v>13000000</v>
      </c>
      <c r="K555">
        <f>J555/D555</f>
        <v>0.94358508038110966</v>
      </c>
      <c r="L555">
        <v>1985</v>
      </c>
      <c r="M555" t="s">
        <v>32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</row>
    <row r="556" spans="1:30" ht="14.4" customHeight="1" x14ac:dyDescent="0.3">
      <c r="A556">
        <v>555</v>
      </c>
      <c r="B556">
        <v>0</v>
      </c>
      <c r="C556">
        <v>6470.8810353409599</v>
      </c>
      <c r="D556">
        <v>13000000</v>
      </c>
      <c r="E556" t="s">
        <v>11</v>
      </c>
      <c r="F556">
        <v>8.3781490000000005</v>
      </c>
      <c r="G556">
        <v>161</v>
      </c>
      <c r="H556" t="s">
        <v>55</v>
      </c>
      <c r="I556" t="s">
        <v>721</v>
      </c>
      <c r="J556" s="9">
        <v>754249</v>
      </c>
      <c r="K556">
        <f>J556/D556</f>
        <v>5.8019153846153845E-2</v>
      </c>
      <c r="L556">
        <v>2009</v>
      </c>
      <c r="M556" t="s">
        <v>46</v>
      </c>
      <c r="N556">
        <v>1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</v>
      </c>
      <c r="AD556">
        <v>0</v>
      </c>
    </row>
    <row r="557" spans="1:30" ht="14.4" customHeight="1" x14ac:dyDescent="0.3">
      <c r="A557">
        <v>556</v>
      </c>
      <c r="B557">
        <v>1</v>
      </c>
      <c r="C557">
        <v>3727.6341948310101</v>
      </c>
      <c r="D557">
        <v>7500000</v>
      </c>
      <c r="E557" t="s">
        <v>11</v>
      </c>
      <c r="F557">
        <v>19.561767</v>
      </c>
      <c r="G557">
        <v>93</v>
      </c>
      <c r="H557" t="s">
        <v>410</v>
      </c>
      <c r="I557" t="s">
        <v>722</v>
      </c>
      <c r="J557" s="9">
        <v>8135031</v>
      </c>
      <c r="K557">
        <f>J557/D557</f>
        <v>1.0846708</v>
      </c>
      <c r="L557">
        <v>2012</v>
      </c>
      <c r="M557" t="s">
        <v>49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1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</row>
    <row r="558" spans="1:30" ht="14.4" customHeight="1" x14ac:dyDescent="0.3">
      <c r="A558">
        <v>557</v>
      </c>
      <c r="B558">
        <v>0</v>
      </c>
      <c r="C558">
        <v>26919.2422731804</v>
      </c>
      <c r="D558">
        <v>54000000</v>
      </c>
      <c r="E558" t="s">
        <v>11</v>
      </c>
      <c r="F558">
        <v>20.214421999999999</v>
      </c>
      <c r="G558">
        <v>132</v>
      </c>
      <c r="H558" t="s">
        <v>13</v>
      </c>
      <c r="I558" t="s">
        <v>723</v>
      </c>
      <c r="J558" s="9">
        <v>132511035</v>
      </c>
      <c r="K558">
        <f>J558/D558</f>
        <v>2.4539080555555555</v>
      </c>
      <c r="L558">
        <v>2006</v>
      </c>
      <c r="M558" t="s">
        <v>32</v>
      </c>
      <c r="N558">
        <v>1</v>
      </c>
      <c r="O558">
        <v>1</v>
      </c>
      <c r="P558">
        <v>0</v>
      </c>
      <c r="Q558">
        <v>0</v>
      </c>
      <c r="R558">
        <v>1</v>
      </c>
      <c r="S558">
        <v>0</v>
      </c>
      <c r="T558">
        <v>1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</v>
      </c>
    </row>
    <row r="559" spans="1:30" ht="14.4" customHeight="1" x14ac:dyDescent="0.3">
      <c r="A559">
        <v>558</v>
      </c>
      <c r="B559">
        <v>0</v>
      </c>
      <c r="C559">
        <v>2733.5984095427398</v>
      </c>
      <c r="D559">
        <v>5500000</v>
      </c>
      <c r="E559" t="s">
        <v>724</v>
      </c>
      <c r="F559">
        <v>4.7112309999999997</v>
      </c>
      <c r="G559">
        <v>116</v>
      </c>
      <c r="H559" t="s">
        <v>725</v>
      </c>
      <c r="I559" t="s">
        <v>726</v>
      </c>
      <c r="J559" s="9">
        <v>10016934</v>
      </c>
      <c r="K559">
        <f>J559/D559</f>
        <v>1.8212607272727273</v>
      </c>
      <c r="L559">
        <v>2012</v>
      </c>
      <c r="M559" t="s">
        <v>46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0</v>
      </c>
    </row>
    <row r="560" spans="1:30" ht="14.4" customHeight="1" x14ac:dyDescent="0.3">
      <c r="A560">
        <v>559</v>
      </c>
      <c r="B560">
        <v>0</v>
      </c>
      <c r="C560">
        <v>7466.4011946241899</v>
      </c>
      <c r="D560">
        <v>15000000</v>
      </c>
      <c r="E560" t="s">
        <v>11</v>
      </c>
      <c r="F560">
        <v>14.511442000000001</v>
      </c>
      <c r="G560">
        <v>111</v>
      </c>
      <c r="H560" t="s">
        <v>13</v>
      </c>
      <c r="I560" t="s">
        <v>727</v>
      </c>
      <c r="J560" s="9">
        <v>16633035</v>
      </c>
      <c r="K560">
        <f>J560/D560</f>
        <v>1.1088690000000001</v>
      </c>
      <c r="L560">
        <v>2009</v>
      </c>
      <c r="M560" t="s">
        <v>34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 ht="14.4" customHeight="1" x14ac:dyDescent="0.3">
      <c r="A561">
        <v>560</v>
      </c>
      <c r="B561">
        <v>0</v>
      </c>
      <c r="C561">
        <v>19991.8503976143</v>
      </c>
      <c r="D561">
        <v>40223603</v>
      </c>
      <c r="E561" t="s">
        <v>11</v>
      </c>
      <c r="F561">
        <v>6.7651300000000001</v>
      </c>
      <c r="G561">
        <v>88</v>
      </c>
      <c r="H561" t="s">
        <v>13</v>
      </c>
      <c r="I561" t="s">
        <v>728</v>
      </c>
      <c r="J561" s="9">
        <v>18112929</v>
      </c>
      <c r="K561">
        <f>J561/D561</f>
        <v>0.4503059807944107</v>
      </c>
      <c r="L561">
        <v>2012</v>
      </c>
      <c r="M561" t="s">
        <v>25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</row>
    <row r="562" spans="1:30" x14ac:dyDescent="0.3">
      <c r="A562">
        <v>561</v>
      </c>
      <c r="B562">
        <v>1</v>
      </c>
      <c r="C562">
        <v>124192.747143566</v>
      </c>
      <c r="D562">
        <v>250000000</v>
      </c>
      <c r="E562" t="s">
        <v>11</v>
      </c>
      <c r="F562">
        <v>20.644776</v>
      </c>
      <c r="G562">
        <v>161</v>
      </c>
      <c r="H562" t="s">
        <v>13</v>
      </c>
      <c r="I562" t="s">
        <v>729</v>
      </c>
      <c r="J562" s="9">
        <v>958400000</v>
      </c>
      <c r="K562">
        <f>J562/D562</f>
        <v>3.8336000000000001</v>
      </c>
      <c r="L562">
        <v>2013</v>
      </c>
      <c r="M562" t="s">
        <v>32</v>
      </c>
      <c r="N562">
        <v>1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</row>
    <row r="563" spans="1:30" x14ac:dyDescent="0.3">
      <c r="A563">
        <v>562</v>
      </c>
      <c r="B563">
        <v>0</v>
      </c>
      <c r="C563">
        <v>3131.21272365805</v>
      </c>
      <c r="D563">
        <v>6300000</v>
      </c>
      <c r="E563" t="s">
        <v>11</v>
      </c>
      <c r="F563">
        <v>4.3880600000000003</v>
      </c>
      <c r="G563">
        <v>101</v>
      </c>
      <c r="H563" t="s">
        <v>13</v>
      </c>
      <c r="I563" t="s">
        <v>730</v>
      </c>
      <c r="J563" s="9">
        <v>419953</v>
      </c>
      <c r="K563">
        <f>J563/D563</f>
        <v>6.6659206349206343E-2</v>
      </c>
      <c r="L563">
        <v>2012</v>
      </c>
      <c r="M563" t="s">
        <v>34</v>
      </c>
      <c r="N563">
        <v>0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:30" ht="14.4" customHeight="1" x14ac:dyDescent="0.3">
      <c r="A564">
        <v>563</v>
      </c>
      <c r="B564">
        <v>1</v>
      </c>
      <c r="C564">
        <v>15774.340350877101</v>
      </c>
      <c r="D564">
        <v>31469809</v>
      </c>
      <c r="E564" t="s">
        <v>11</v>
      </c>
      <c r="F564">
        <v>8.3875189999999993</v>
      </c>
      <c r="G564">
        <v>106</v>
      </c>
      <c r="H564" t="s">
        <v>13</v>
      </c>
      <c r="I564" t="s">
        <v>731</v>
      </c>
      <c r="J564" s="9">
        <v>76578911</v>
      </c>
      <c r="K564">
        <f>J564/D564</f>
        <v>2.4334088268536997</v>
      </c>
      <c r="L564">
        <v>1995</v>
      </c>
      <c r="M564" t="s">
        <v>15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1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1:30" ht="14.4" customHeight="1" x14ac:dyDescent="0.3">
      <c r="A565">
        <v>564</v>
      </c>
      <c r="B565">
        <v>0</v>
      </c>
      <c r="C565">
        <v>1350.6625891946901</v>
      </c>
      <c r="D565">
        <v>2650000</v>
      </c>
      <c r="E565" t="s">
        <v>11</v>
      </c>
      <c r="F565">
        <v>4.4715150000000001</v>
      </c>
      <c r="G565">
        <v>147</v>
      </c>
      <c r="H565" t="s">
        <v>13</v>
      </c>
      <c r="I565" t="s">
        <v>732</v>
      </c>
      <c r="J565" s="9">
        <v>3100000</v>
      </c>
      <c r="K565">
        <f>J565/D565</f>
        <v>1.1698113207547169</v>
      </c>
      <c r="L565">
        <v>1962</v>
      </c>
      <c r="M565" t="s">
        <v>46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</v>
      </c>
    </row>
    <row r="566" spans="1:30" ht="14.4" customHeight="1" x14ac:dyDescent="0.3">
      <c r="A566">
        <v>565</v>
      </c>
      <c r="B566">
        <v>0</v>
      </c>
      <c r="C566">
        <v>3184.0796019900499</v>
      </c>
      <c r="D566">
        <v>6400000</v>
      </c>
      <c r="E566" t="s">
        <v>18</v>
      </c>
      <c r="F566">
        <v>1.82294</v>
      </c>
      <c r="G566">
        <v>151</v>
      </c>
      <c r="H566" t="s">
        <v>264</v>
      </c>
      <c r="I566" t="s">
        <v>733</v>
      </c>
      <c r="J566" s="9">
        <v>5900000</v>
      </c>
      <c r="K566">
        <f>J566/D566</f>
        <v>0.921875</v>
      </c>
      <c r="L566">
        <v>2010</v>
      </c>
      <c r="M566" t="s">
        <v>15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1</v>
      </c>
      <c r="X566">
        <v>1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:30" ht="14.4" customHeight="1" x14ac:dyDescent="0.3">
      <c r="A567">
        <v>566</v>
      </c>
      <c r="B567">
        <v>0</v>
      </c>
      <c r="C567">
        <v>2979.1459781529202</v>
      </c>
      <c r="D567">
        <v>6000000</v>
      </c>
      <c r="E567" t="s">
        <v>11</v>
      </c>
      <c r="F567">
        <v>7.5101589999999998</v>
      </c>
      <c r="G567">
        <v>107</v>
      </c>
      <c r="H567" t="s">
        <v>13</v>
      </c>
      <c r="I567" t="s">
        <v>734</v>
      </c>
      <c r="J567" s="9">
        <v>3485127</v>
      </c>
      <c r="K567">
        <f>J567/D567</f>
        <v>0.58085450000000005</v>
      </c>
      <c r="L567">
        <v>2014</v>
      </c>
      <c r="M567" t="s">
        <v>25</v>
      </c>
      <c r="N567">
        <v>1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1</v>
      </c>
      <c r="Y567">
        <v>0</v>
      </c>
      <c r="Z567">
        <v>0</v>
      </c>
      <c r="AA567">
        <v>0</v>
      </c>
      <c r="AB567">
        <v>1</v>
      </c>
      <c r="AC567">
        <v>0</v>
      </c>
      <c r="AD567">
        <v>0</v>
      </c>
    </row>
    <row r="568" spans="1:30" x14ac:dyDescent="0.3">
      <c r="A568">
        <v>567</v>
      </c>
      <c r="B568">
        <v>0</v>
      </c>
      <c r="C568">
        <v>2116.9354838709601</v>
      </c>
      <c r="D568">
        <v>4200000</v>
      </c>
      <c r="E568" t="s">
        <v>11</v>
      </c>
      <c r="F568">
        <v>8.2331679999999992</v>
      </c>
      <c r="G568">
        <v>114</v>
      </c>
      <c r="H568" t="s">
        <v>735</v>
      </c>
      <c r="I568" t="s">
        <v>736</v>
      </c>
      <c r="J568" s="9">
        <v>38376497</v>
      </c>
      <c r="K568">
        <f>J568/D568</f>
        <v>9.13726119047619</v>
      </c>
      <c r="L568">
        <v>1984</v>
      </c>
      <c r="M568" t="s">
        <v>15</v>
      </c>
      <c r="N568"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1</v>
      </c>
      <c r="V568">
        <v>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1:30" ht="14.4" customHeight="1" x14ac:dyDescent="0.3">
      <c r="A569">
        <v>568</v>
      </c>
      <c r="B569">
        <v>0</v>
      </c>
      <c r="C569">
        <v>67331.6708229426</v>
      </c>
      <c r="D569">
        <v>135000000</v>
      </c>
      <c r="E569" t="s">
        <v>11</v>
      </c>
      <c r="F569">
        <v>13.8901799999999</v>
      </c>
      <c r="G569">
        <v>121</v>
      </c>
      <c r="H569" t="s">
        <v>737</v>
      </c>
      <c r="I569" t="s">
        <v>738</v>
      </c>
      <c r="J569" s="9">
        <v>76932943</v>
      </c>
      <c r="K569">
        <f>J569/D569</f>
        <v>0.5698736518518519</v>
      </c>
      <c r="L569">
        <v>2005</v>
      </c>
      <c r="M569" t="s">
        <v>25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0</v>
      </c>
      <c r="AD569">
        <v>0</v>
      </c>
    </row>
    <row r="570" spans="1:30" ht="14.4" customHeight="1" x14ac:dyDescent="0.3">
      <c r="A570">
        <v>569</v>
      </c>
      <c r="B570">
        <v>0</v>
      </c>
      <c r="C570">
        <v>4995.0049950049897</v>
      </c>
      <c r="D570">
        <v>10000000</v>
      </c>
      <c r="E570" t="s">
        <v>11</v>
      </c>
      <c r="F570">
        <v>5.0244589999999896</v>
      </c>
      <c r="G570">
        <v>77</v>
      </c>
      <c r="H570" t="s">
        <v>13</v>
      </c>
      <c r="I570" t="s">
        <v>739</v>
      </c>
      <c r="J570" s="9">
        <v>11411644</v>
      </c>
      <c r="K570">
        <f>J570/D570</f>
        <v>1.1411644000000001</v>
      </c>
      <c r="L570">
        <v>2002</v>
      </c>
      <c r="M570" t="s">
        <v>32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</row>
    <row r="571" spans="1:30" ht="14.4" customHeight="1" x14ac:dyDescent="0.3">
      <c r="A571">
        <v>570</v>
      </c>
      <c r="B571">
        <v>1</v>
      </c>
      <c r="C571">
        <v>13909.587680079399</v>
      </c>
      <c r="D571">
        <v>28000000</v>
      </c>
      <c r="E571" t="s">
        <v>11</v>
      </c>
      <c r="F571">
        <v>13.570264</v>
      </c>
      <c r="G571">
        <v>103</v>
      </c>
      <c r="H571" t="s">
        <v>13</v>
      </c>
      <c r="I571" t="s">
        <v>740</v>
      </c>
      <c r="J571" s="9">
        <v>60700000</v>
      </c>
      <c r="K571">
        <f>J571/D571</f>
        <v>2.1678571428571427</v>
      </c>
      <c r="L571">
        <v>2013</v>
      </c>
      <c r="M571" t="s">
        <v>32</v>
      </c>
      <c r="N571">
        <v>1</v>
      </c>
      <c r="O571">
        <v>1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</row>
    <row r="572" spans="1:30" ht="14.4" customHeight="1" x14ac:dyDescent="0.3">
      <c r="A572">
        <v>571</v>
      </c>
      <c r="B572">
        <v>0</v>
      </c>
      <c r="C572">
        <v>1278.7723785166199</v>
      </c>
      <c r="D572">
        <v>2500000</v>
      </c>
      <c r="E572" t="s">
        <v>11</v>
      </c>
      <c r="F572">
        <v>5.4905049999999997</v>
      </c>
      <c r="G572">
        <v>106</v>
      </c>
      <c r="H572" t="s">
        <v>72</v>
      </c>
      <c r="I572" t="s">
        <v>741</v>
      </c>
      <c r="J572" s="9">
        <v>8750000</v>
      </c>
      <c r="K572">
        <f>J572/D572</f>
        <v>3.5</v>
      </c>
      <c r="L572">
        <v>1955</v>
      </c>
      <c r="M572" t="s">
        <v>32</v>
      </c>
      <c r="N572">
        <v>1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1</v>
      </c>
      <c r="U572">
        <v>0</v>
      </c>
      <c r="V572">
        <v>1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</row>
    <row r="573" spans="1:30" ht="14.4" customHeight="1" x14ac:dyDescent="0.3">
      <c r="A573">
        <v>572</v>
      </c>
      <c r="B573">
        <v>0</v>
      </c>
      <c r="C573">
        <v>62375.249500997998</v>
      </c>
      <c r="D573">
        <v>125000000</v>
      </c>
      <c r="E573" t="s">
        <v>11</v>
      </c>
      <c r="F573">
        <v>15.049695</v>
      </c>
      <c r="G573">
        <v>124</v>
      </c>
      <c r="H573" t="s">
        <v>742</v>
      </c>
      <c r="I573" t="s">
        <v>743</v>
      </c>
      <c r="J573" s="9">
        <v>544272402</v>
      </c>
      <c r="K573">
        <f>J573/D573</f>
        <v>4.3541792160000004</v>
      </c>
      <c r="L573">
        <v>2004</v>
      </c>
      <c r="M573" t="s">
        <v>32</v>
      </c>
      <c r="N573">
        <v>1</v>
      </c>
      <c r="O573">
        <v>0</v>
      </c>
      <c r="P573">
        <v>1</v>
      </c>
      <c r="Q573">
        <v>0</v>
      </c>
      <c r="R573">
        <v>0</v>
      </c>
      <c r="S573">
        <v>0</v>
      </c>
      <c r="T573">
        <v>1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</row>
    <row r="574" spans="1:30" ht="14.4" customHeight="1" x14ac:dyDescent="0.3">
      <c r="A574">
        <v>573</v>
      </c>
      <c r="B574">
        <v>0</v>
      </c>
      <c r="C574">
        <v>12588.116817724</v>
      </c>
      <c r="D574">
        <v>25000000</v>
      </c>
      <c r="E574" t="s">
        <v>11</v>
      </c>
      <c r="F574">
        <v>11.109932000000001</v>
      </c>
      <c r="G574">
        <v>99</v>
      </c>
      <c r="H574" t="s">
        <v>130</v>
      </c>
      <c r="I574" t="s">
        <v>744</v>
      </c>
      <c r="J574" s="9">
        <v>11000000</v>
      </c>
      <c r="K574">
        <f>J574/D574</f>
        <v>0.44</v>
      </c>
      <c r="L574">
        <v>1986</v>
      </c>
      <c r="M574" t="s">
        <v>15</v>
      </c>
      <c r="N574">
        <v>1</v>
      </c>
      <c r="O574">
        <v>0</v>
      </c>
      <c r="P574">
        <v>1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1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:30" ht="14.4" customHeight="1" x14ac:dyDescent="0.3">
      <c r="A575">
        <v>574</v>
      </c>
      <c r="B575">
        <v>0</v>
      </c>
      <c r="C575">
        <v>12412.681886603101</v>
      </c>
      <c r="D575">
        <v>24738475</v>
      </c>
      <c r="E575" t="s">
        <v>11</v>
      </c>
      <c r="F575">
        <v>9.8616720000000004</v>
      </c>
      <c r="G575">
        <v>107</v>
      </c>
      <c r="H575" t="s">
        <v>13</v>
      </c>
      <c r="I575" t="s">
        <v>745</v>
      </c>
      <c r="J575" s="9">
        <v>46405336</v>
      </c>
      <c r="K575">
        <f>J575/D575</f>
        <v>1.8758365663202765</v>
      </c>
      <c r="L575">
        <v>1993</v>
      </c>
      <c r="M575" t="s">
        <v>32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</row>
    <row r="576" spans="1:30" ht="14.4" customHeight="1" x14ac:dyDescent="0.3">
      <c r="A576">
        <v>575</v>
      </c>
      <c r="B576">
        <v>1</v>
      </c>
      <c r="C576">
        <v>12941.7620706819</v>
      </c>
      <c r="D576">
        <v>26000000</v>
      </c>
      <c r="E576" t="s">
        <v>11</v>
      </c>
      <c r="F576">
        <v>13.003121999999999</v>
      </c>
      <c r="G576">
        <v>91</v>
      </c>
      <c r="H576" t="s">
        <v>13</v>
      </c>
      <c r="I576" t="s">
        <v>746</v>
      </c>
      <c r="J576" s="9">
        <v>183293131</v>
      </c>
      <c r="K576">
        <f>J576/D576</f>
        <v>7.0497358076923078</v>
      </c>
      <c r="L576">
        <v>2009</v>
      </c>
      <c r="M576" t="s">
        <v>25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1</v>
      </c>
      <c r="AC576">
        <v>0</v>
      </c>
      <c r="AD576">
        <v>0</v>
      </c>
    </row>
    <row r="577" spans="1:30" ht="14.4" customHeight="1" x14ac:dyDescent="0.3">
      <c r="A577">
        <v>576</v>
      </c>
      <c r="B577">
        <v>0</v>
      </c>
      <c r="C577">
        <v>79325.731284085196</v>
      </c>
      <c r="D577">
        <v>160000000</v>
      </c>
      <c r="E577" t="s">
        <v>11</v>
      </c>
      <c r="F577">
        <v>287.25365399999998</v>
      </c>
      <c r="G577">
        <v>129</v>
      </c>
      <c r="H577" t="s">
        <v>13</v>
      </c>
      <c r="I577" t="s">
        <v>747</v>
      </c>
      <c r="J577" s="9">
        <v>1262886337</v>
      </c>
      <c r="K577">
        <f>J577/D577</f>
        <v>7.8930396062500003</v>
      </c>
      <c r="L577">
        <v>2017</v>
      </c>
      <c r="M577" t="s">
        <v>25</v>
      </c>
      <c r="N577">
        <v>1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0</v>
      </c>
    </row>
    <row r="578" spans="1:30" x14ac:dyDescent="0.3">
      <c r="A578">
        <v>577</v>
      </c>
      <c r="B578">
        <v>0</v>
      </c>
      <c r="C578">
        <v>650.12787723785095</v>
      </c>
      <c r="D578">
        <v>1271000</v>
      </c>
      <c r="E578" t="s">
        <v>11</v>
      </c>
      <c r="F578">
        <v>7.4411170000000002</v>
      </c>
      <c r="G578">
        <v>81</v>
      </c>
      <c r="H578" t="s">
        <v>13</v>
      </c>
      <c r="I578" t="s">
        <v>748</v>
      </c>
      <c r="J578" s="9">
        <v>3788000</v>
      </c>
      <c r="K578">
        <f>J578/D578</f>
        <v>2.9803304484657751</v>
      </c>
      <c r="L578">
        <v>1955</v>
      </c>
      <c r="M578" t="s">
        <v>15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1:30" ht="14.4" customHeight="1" x14ac:dyDescent="0.3">
      <c r="A579">
        <v>578</v>
      </c>
      <c r="B579">
        <v>0</v>
      </c>
      <c r="C579">
        <v>19841.269841269801</v>
      </c>
      <c r="D579">
        <v>40000000</v>
      </c>
      <c r="E579" t="s">
        <v>11</v>
      </c>
      <c r="F579">
        <v>16.453572999999999</v>
      </c>
      <c r="G579">
        <v>114</v>
      </c>
      <c r="H579" t="s">
        <v>749</v>
      </c>
      <c r="I579" t="s">
        <v>750</v>
      </c>
      <c r="J579" s="9">
        <v>86234523</v>
      </c>
      <c r="K579">
        <f>J579/D579</f>
        <v>2.1558630750000001</v>
      </c>
      <c r="L579">
        <v>2016</v>
      </c>
      <c r="M579" t="s">
        <v>32</v>
      </c>
      <c r="N579">
        <v>1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</row>
    <row r="580" spans="1:30" ht="14.4" customHeight="1" x14ac:dyDescent="0.3">
      <c r="A580">
        <v>579</v>
      </c>
      <c r="B580">
        <v>0</v>
      </c>
      <c r="C580">
        <v>9313.5703517587899</v>
      </c>
      <c r="D580">
        <v>18534005</v>
      </c>
      <c r="E580" t="s">
        <v>11</v>
      </c>
      <c r="F580">
        <v>11.966566</v>
      </c>
      <c r="G580">
        <v>80</v>
      </c>
      <c r="H580" t="s">
        <v>751</v>
      </c>
      <c r="I580" t="s">
        <v>752</v>
      </c>
      <c r="J580" s="9">
        <v>1382462</v>
      </c>
      <c r="K580">
        <f>J580/D580</f>
        <v>7.4590570143905757E-2</v>
      </c>
      <c r="L580">
        <v>1990</v>
      </c>
      <c r="M580" t="s">
        <v>15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1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1:30" ht="14.4" customHeight="1" x14ac:dyDescent="0.3">
      <c r="A581">
        <v>580</v>
      </c>
      <c r="B581">
        <v>1</v>
      </c>
      <c r="C581">
        <v>56359.102244389003</v>
      </c>
      <c r="D581">
        <v>113000000</v>
      </c>
      <c r="E581" t="s">
        <v>11</v>
      </c>
      <c r="F581">
        <v>13.165420999999901</v>
      </c>
      <c r="G581">
        <v>140</v>
      </c>
      <c r="H581" t="s">
        <v>13</v>
      </c>
      <c r="I581" t="s">
        <v>753</v>
      </c>
      <c r="J581" s="9">
        <v>850000000</v>
      </c>
      <c r="K581">
        <f>J581/D581</f>
        <v>7.5221238938053094</v>
      </c>
      <c r="L581">
        <v>2005</v>
      </c>
      <c r="M581" t="s">
        <v>46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</v>
      </c>
      <c r="AD581">
        <v>0</v>
      </c>
    </row>
    <row r="582" spans="1:30" ht="14.4" customHeight="1" x14ac:dyDescent="0.3">
      <c r="A582">
        <v>581</v>
      </c>
      <c r="B582">
        <v>0</v>
      </c>
      <c r="C582">
        <v>2292.9790816326499</v>
      </c>
      <c r="D582">
        <v>4494239</v>
      </c>
      <c r="E582" t="s">
        <v>11</v>
      </c>
      <c r="F582">
        <v>4.074783</v>
      </c>
      <c r="G582">
        <v>104</v>
      </c>
      <c r="H582" t="s">
        <v>13</v>
      </c>
      <c r="I582" t="s">
        <v>754</v>
      </c>
      <c r="J582" s="9">
        <v>6000000</v>
      </c>
      <c r="K582">
        <f>J582/D582</f>
        <v>1.3350424843894595</v>
      </c>
      <c r="L582">
        <v>1960</v>
      </c>
      <c r="M582" t="s">
        <v>15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</v>
      </c>
      <c r="W582">
        <v>1</v>
      </c>
      <c r="X582">
        <v>1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1:30" x14ac:dyDescent="0.3">
      <c r="A583">
        <v>582</v>
      </c>
      <c r="B583">
        <v>0</v>
      </c>
      <c r="C583">
        <v>17473.789316025901</v>
      </c>
      <c r="D583">
        <v>35000000</v>
      </c>
      <c r="E583" t="s">
        <v>11</v>
      </c>
      <c r="F583">
        <v>5.3708179999999999</v>
      </c>
      <c r="G583">
        <v>102</v>
      </c>
      <c r="H583" t="s">
        <v>13</v>
      </c>
      <c r="I583" t="s">
        <v>755</v>
      </c>
      <c r="J583" s="9">
        <v>11560806</v>
      </c>
      <c r="K583">
        <f>J583/D583</f>
        <v>0.33030874285714285</v>
      </c>
      <c r="L583">
        <v>2003</v>
      </c>
      <c r="M583" t="s">
        <v>15</v>
      </c>
      <c r="N583">
        <v>1</v>
      </c>
      <c r="O583">
        <v>1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1</v>
      </c>
      <c r="W583">
        <v>1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1:30" x14ac:dyDescent="0.3">
      <c r="A584">
        <v>583</v>
      </c>
      <c r="B584">
        <v>0</v>
      </c>
      <c r="C584">
        <v>14985.014985014899</v>
      </c>
      <c r="D584">
        <v>30000000</v>
      </c>
      <c r="E584" t="s">
        <v>11</v>
      </c>
      <c r="F584">
        <v>8.5871289999999991</v>
      </c>
      <c r="G584">
        <v>108</v>
      </c>
      <c r="H584" t="s">
        <v>13</v>
      </c>
      <c r="I584" t="s">
        <v>756</v>
      </c>
      <c r="J584" s="9">
        <v>180622424</v>
      </c>
      <c r="K584">
        <f>J584/D584</f>
        <v>6.0207474666666663</v>
      </c>
      <c r="L584">
        <v>2002</v>
      </c>
      <c r="M584" t="s">
        <v>25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1</v>
      </c>
      <c r="Y584">
        <v>0</v>
      </c>
      <c r="Z584">
        <v>0</v>
      </c>
      <c r="AA584">
        <v>0</v>
      </c>
      <c r="AB584">
        <v>1</v>
      </c>
      <c r="AC584">
        <v>0</v>
      </c>
      <c r="AD584">
        <v>0</v>
      </c>
    </row>
    <row r="585" spans="1:30" ht="14.4" customHeight="1" x14ac:dyDescent="0.3">
      <c r="A585">
        <v>584</v>
      </c>
      <c r="B585">
        <v>0</v>
      </c>
      <c r="C585">
        <v>2482.6216484607698</v>
      </c>
      <c r="D585">
        <v>5000000</v>
      </c>
      <c r="E585" t="s">
        <v>11</v>
      </c>
      <c r="F585">
        <v>13.524048000000001</v>
      </c>
      <c r="G585">
        <v>112</v>
      </c>
      <c r="H585" t="s">
        <v>13</v>
      </c>
      <c r="I585" t="s">
        <v>757</v>
      </c>
      <c r="J585" s="9">
        <v>2450846</v>
      </c>
      <c r="K585">
        <f>J585/D585</f>
        <v>0.49016920000000003</v>
      </c>
      <c r="L585">
        <v>2014</v>
      </c>
      <c r="M585" t="s">
        <v>25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</row>
    <row r="586" spans="1:30" ht="14.4" customHeight="1" x14ac:dyDescent="0.3">
      <c r="A586">
        <v>585</v>
      </c>
      <c r="B586">
        <v>0</v>
      </c>
      <c r="C586">
        <v>6610.96066565809</v>
      </c>
      <c r="D586">
        <v>13109535</v>
      </c>
      <c r="E586" t="s">
        <v>11</v>
      </c>
      <c r="F586">
        <v>13.235179</v>
      </c>
      <c r="G586">
        <v>97</v>
      </c>
      <c r="H586" t="s">
        <v>13</v>
      </c>
      <c r="I586" t="s">
        <v>758</v>
      </c>
      <c r="J586" s="9">
        <v>5979292</v>
      </c>
      <c r="K586">
        <f>J586/D586</f>
        <v>0.45610252385000688</v>
      </c>
      <c r="L586">
        <v>1983</v>
      </c>
      <c r="M586" t="s">
        <v>15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1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1:30" ht="14.4" customHeight="1" x14ac:dyDescent="0.3">
      <c r="A587">
        <v>586</v>
      </c>
      <c r="B587">
        <v>0</v>
      </c>
      <c r="C587">
        <v>10927.898594377501</v>
      </c>
      <c r="D587">
        <v>21768374</v>
      </c>
      <c r="E587" t="s">
        <v>11</v>
      </c>
      <c r="F587">
        <v>11.950476999999999</v>
      </c>
      <c r="G587">
        <v>108</v>
      </c>
      <c r="H587" t="s">
        <v>759</v>
      </c>
      <c r="I587" t="s">
        <v>760</v>
      </c>
      <c r="J587" s="9">
        <v>20000000</v>
      </c>
      <c r="K587">
        <f>J587/D587</f>
        <v>0.91876407489139977</v>
      </c>
      <c r="L587">
        <v>1992</v>
      </c>
      <c r="M587" t="s">
        <v>25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1</v>
      </c>
      <c r="W587">
        <v>0</v>
      </c>
      <c r="X587">
        <v>1</v>
      </c>
      <c r="Y587">
        <v>0</v>
      </c>
      <c r="Z587">
        <v>0</v>
      </c>
      <c r="AA587">
        <v>0</v>
      </c>
      <c r="AB587">
        <v>1</v>
      </c>
      <c r="AC587">
        <v>0</v>
      </c>
      <c r="AD587">
        <v>0</v>
      </c>
    </row>
    <row r="588" spans="1:30" x14ac:dyDescent="0.3">
      <c r="A588">
        <v>587</v>
      </c>
      <c r="B588">
        <v>0</v>
      </c>
      <c r="C588">
        <v>2977.6674937965199</v>
      </c>
      <c r="D588">
        <v>6000000</v>
      </c>
      <c r="E588" t="s">
        <v>11</v>
      </c>
      <c r="F588">
        <v>11.732545999999999</v>
      </c>
      <c r="G588">
        <v>137</v>
      </c>
      <c r="H588" t="s">
        <v>13</v>
      </c>
      <c r="I588" t="s">
        <v>761</v>
      </c>
      <c r="J588" s="9">
        <v>9077700</v>
      </c>
      <c r="K588">
        <f>J588/D588</f>
        <v>1.51295</v>
      </c>
      <c r="L588">
        <v>2015</v>
      </c>
      <c r="M588" t="s">
        <v>15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1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:30" ht="14.4" customHeight="1" x14ac:dyDescent="0.3">
      <c r="A589">
        <v>588</v>
      </c>
      <c r="B589">
        <v>1</v>
      </c>
      <c r="C589">
        <v>19841.269841269801</v>
      </c>
      <c r="D589">
        <v>40000000</v>
      </c>
      <c r="E589" t="s">
        <v>11</v>
      </c>
      <c r="F589">
        <v>9.4209309999999995</v>
      </c>
      <c r="G589">
        <v>102</v>
      </c>
      <c r="H589" t="s">
        <v>13</v>
      </c>
      <c r="I589" t="s">
        <v>762</v>
      </c>
      <c r="J589" s="9">
        <v>124827316</v>
      </c>
      <c r="K589">
        <f>J589/D589</f>
        <v>3.1206828999999998</v>
      </c>
      <c r="L589">
        <v>2016</v>
      </c>
      <c r="M589" t="s">
        <v>25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1</v>
      </c>
      <c r="V589">
        <v>0</v>
      </c>
      <c r="W589">
        <v>0</v>
      </c>
      <c r="X589">
        <v>1</v>
      </c>
      <c r="Y589">
        <v>0</v>
      </c>
      <c r="Z589">
        <v>0</v>
      </c>
      <c r="AA589">
        <v>0</v>
      </c>
      <c r="AB589">
        <v>1</v>
      </c>
      <c r="AC589">
        <v>0</v>
      </c>
      <c r="AD589">
        <v>0</v>
      </c>
    </row>
    <row r="590" spans="1:30" ht="14.4" customHeight="1" x14ac:dyDescent="0.3">
      <c r="A590">
        <v>589</v>
      </c>
      <c r="B590">
        <v>0</v>
      </c>
      <c r="C590">
        <v>12588.116817724</v>
      </c>
      <c r="D590">
        <v>25000000</v>
      </c>
      <c r="E590" t="s">
        <v>11</v>
      </c>
      <c r="F590">
        <v>7.4091789999999902</v>
      </c>
      <c r="G590">
        <v>94</v>
      </c>
      <c r="H590" t="s">
        <v>13</v>
      </c>
      <c r="I590" t="s">
        <v>763</v>
      </c>
      <c r="J590" s="9">
        <v>38748395</v>
      </c>
      <c r="K590">
        <f>J590/D590</f>
        <v>1.5499358000000001</v>
      </c>
      <c r="L590">
        <v>1986</v>
      </c>
      <c r="M590" t="s">
        <v>15</v>
      </c>
      <c r="N590">
        <v>1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:30" ht="14.4" customHeight="1" x14ac:dyDescent="0.3">
      <c r="A591">
        <v>590</v>
      </c>
      <c r="B591">
        <v>0</v>
      </c>
      <c r="C591">
        <v>2481.3895781637698</v>
      </c>
      <c r="D591">
        <v>5000000</v>
      </c>
      <c r="E591" t="s">
        <v>11</v>
      </c>
      <c r="F591">
        <v>15.021057999999901</v>
      </c>
      <c r="G591">
        <v>94</v>
      </c>
      <c r="H591" t="s">
        <v>13</v>
      </c>
      <c r="I591" t="s">
        <v>764</v>
      </c>
      <c r="J591" s="9">
        <v>98450062</v>
      </c>
      <c r="K591">
        <f>J591/D591</f>
        <v>19.690012400000001</v>
      </c>
      <c r="L591">
        <v>2015</v>
      </c>
      <c r="M591" t="s">
        <v>25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0</v>
      </c>
      <c r="AD591">
        <v>0</v>
      </c>
    </row>
    <row r="592" spans="1:30" x14ac:dyDescent="0.3">
      <c r="A592">
        <v>591</v>
      </c>
      <c r="B592">
        <v>1</v>
      </c>
      <c r="C592">
        <v>5502.7513756878398</v>
      </c>
      <c r="D592">
        <v>11000000</v>
      </c>
      <c r="E592" t="s">
        <v>11</v>
      </c>
      <c r="F592">
        <v>18.344227</v>
      </c>
      <c r="G592">
        <v>95</v>
      </c>
      <c r="H592" t="s">
        <v>13</v>
      </c>
      <c r="I592" t="s">
        <v>765</v>
      </c>
      <c r="J592" s="9">
        <v>235483004</v>
      </c>
      <c r="K592">
        <f>J592/D592</f>
        <v>21.40754581818182</v>
      </c>
      <c r="L592">
        <v>1999</v>
      </c>
      <c r="M592" t="s">
        <v>15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0</v>
      </c>
      <c r="V592">
        <v>1</v>
      </c>
      <c r="W592">
        <v>0</v>
      </c>
      <c r="X592">
        <v>1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 ht="14.4" customHeight="1" x14ac:dyDescent="0.3">
      <c r="A593">
        <v>592</v>
      </c>
      <c r="B593">
        <v>0</v>
      </c>
      <c r="C593">
        <v>1027.3376688344099</v>
      </c>
      <c r="D593">
        <v>2053648</v>
      </c>
      <c r="E593" t="s">
        <v>11</v>
      </c>
      <c r="F593">
        <v>2.691433</v>
      </c>
      <c r="G593">
        <v>102</v>
      </c>
      <c r="H593" t="s">
        <v>13</v>
      </c>
      <c r="I593" t="s">
        <v>766</v>
      </c>
      <c r="J593" s="9">
        <v>500000</v>
      </c>
      <c r="K593">
        <f>J593/D593</f>
        <v>0.24346918264473755</v>
      </c>
      <c r="L593">
        <v>1999</v>
      </c>
      <c r="M593" t="s">
        <v>15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:30" ht="14.4" customHeight="1" x14ac:dyDescent="0.3">
      <c r="A594">
        <v>593</v>
      </c>
      <c r="B594">
        <v>0</v>
      </c>
      <c r="C594">
        <v>42372.881355932201</v>
      </c>
      <c r="D594">
        <v>85000000</v>
      </c>
      <c r="E594" t="s">
        <v>11</v>
      </c>
      <c r="F594">
        <v>11.057536000000001</v>
      </c>
      <c r="G594">
        <v>167</v>
      </c>
      <c r="H594" t="s">
        <v>767</v>
      </c>
      <c r="I594" t="s">
        <v>768</v>
      </c>
      <c r="J594" s="9">
        <v>59908565</v>
      </c>
      <c r="K594">
        <f>J594/D594</f>
        <v>0.70480664705882357</v>
      </c>
      <c r="L594">
        <v>2006</v>
      </c>
      <c r="M594" t="s">
        <v>53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1</v>
      </c>
      <c r="T594">
        <v>1</v>
      </c>
      <c r="U594">
        <v>0</v>
      </c>
      <c r="V594">
        <v>0</v>
      </c>
      <c r="W594">
        <v>1</v>
      </c>
      <c r="X594">
        <v>0</v>
      </c>
      <c r="Y594">
        <v>0</v>
      </c>
      <c r="Z594">
        <v>1</v>
      </c>
      <c r="AA594">
        <v>0</v>
      </c>
      <c r="AB594">
        <v>0</v>
      </c>
      <c r="AC594">
        <v>0</v>
      </c>
      <c r="AD594">
        <v>0</v>
      </c>
    </row>
    <row r="595" spans="1:30" ht="14.4" customHeight="1" x14ac:dyDescent="0.3">
      <c r="A595">
        <v>594</v>
      </c>
      <c r="B595">
        <v>0</v>
      </c>
      <c r="C595">
        <v>511.77072671443102</v>
      </c>
      <c r="D595">
        <v>1000000</v>
      </c>
      <c r="E595" t="s">
        <v>11</v>
      </c>
      <c r="F595">
        <v>17.911314000000001</v>
      </c>
      <c r="G595">
        <v>112</v>
      </c>
      <c r="H595" t="s">
        <v>13</v>
      </c>
      <c r="I595" t="s">
        <v>769</v>
      </c>
      <c r="J595" s="9">
        <v>36764313</v>
      </c>
      <c r="K595">
        <f>J595/D595</f>
        <v>36.764313000000001</v>
      </c>
      <c r="L595">
        <v>1954</v>
      </c>
      <c r="M595" t="s">
        <v>34</v>
      </c>
      <c r="N595">
        <v>1</v>
      </c>
      <c r="O595">
        <v>0</v>
      </c>
      <c r="P595">
        <v>0</v>
      </c>
      <c r="Q595">
        <v>1</v>
      </c>
      <c r="R595">
        <v>0</v>
      </c>
      <c r="S595">
        <v>0</v>
      </c>
      <c r="T595">
        <v>1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0" ht="14.4" customHeight="1" x14ac:dyDescent="0.3">
      <c r="A596">
        <v>595</v>
      </c>
      <c r="B596">
        <v>0</v>
      </c>
      <c r="C596">
        <v>606.67340748230504</v>
      </c>
      <c r="D596">
        <v>1200000</v>
      </c>
      <c r="E596" t="s">
        <v>11</v>
      </c>
      <c r="F596">
        <v>2.0174129999999999</v>
      </c>
      <c r="G596">
        <v>113</v>
      </c>
      <c r="H596" t="s">
        <v>13</v>
      </c>
      <c r="I596" t="s">
        <v>770</v>
      </c>
      <c r="J596" s="9">
        <v>14363400</v>
      </c>
      <c r="K596">
        <f>J596/D596</f>
        <v>11.9695</v>
      </c>
      <c r="L596">
        <v>1978</v>
      </c>
      <c r="M596" t="s">
        <v>25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0</v>
      </c>
      <c r="AD596">
        <v>0</v>
      </c>
    </row>
    <row r="597" spans="1:30" ht="14.4" customHeight="1" x14ac:dyDescent="0.3">
      <c r="A597">
        <v>596</v>
      </c>
      <c r="B597">
        <v>1</v>
      </c>
      <c r="C597">
        <v>44687.189672293898</v>
      </c>
      <c r="D597">
        <v>90000000</v>
      </c>
      <c r="E597" t="s">
        <v>11</v>
      </c>
      <c r="F597">
        <v>14.753545000000001</v>
      </c>
      <c r="G597">
        <v>127</v>
      </c>
      <c r="H597" t="s">
        <v>13</v>
      </c>
      <c r="I597" t="s">
        <v>771</v>
      </c>
      <c r="J597" s="9">
        <v>206172544</v>
      </c>
      <c r="K597">
        <f>J597/D597</f>
        <v>2.2908060444444445</v>
      </c>
      <c r="L597">
        <v>2014</v>
      </c>
      <c r="M597" t="s">
        <v>53</v>
      </c>
      <c r="N597">
        <v>1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0</v>
      </c>
      <c r="AD597">
        <v>0</v>
      </c>
    </row>
    <row r="598" spans="1:30" ht="14.4" customHeight="1" x14ac:dyDescent="0.3">
      <c r="A598">
        <v>597</v>
      </c>
      <c r="B598">
        <v>0</v>
      </c>
      <c r="C598">
        <v>1530.6122448979499</v>
      </c>
      <c r="D598">
        <v>3000000</v>
      </c>
      <c r="E598" t="s">
        <v>11</v>
      </c>
      <c r="F598">
        <v>6.4095120000000003</v>
      </c>
      <c r="G598">
        <v>146</v>
      </c>
      <c r="H598" t="s">
        <v>13</v>
      </c>
      <c r="I598" t="s">
        <v>772</v>
      </c>
      <c r="J598" s="9">
        <v>10400000</v>
      </c>
      <c r="K598">
        <f>J598/D598</f>
        <v>3.4666666666666668</v>
      </c>
      <c r="L598">
        <v>1960</v>
      </c>
      <c r="M598" t="s">
        <v>34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 ht="14.4" customHeight="1" x14ac:dyDescent="0.3">
      <c r="A599">
        <v>598</v>
      </c>
      <c r="B599">
        <v>0</v>
      </c>
      <c r="C599">
        <v>20435.890601690699</v>
      </c>
      <c r="D599">
        <v>41096576</v>
      </c>
      <c r="E599" t="s">
        <v>11</v>
      </c>
      <c r="F599">
        <v>14.331454000000001</v>
      </c>
      <c r="G599">
        <v>100</v>
      </c>
      <c r="H599" t="s">
        <v>13</v>
      </c>
      <c r="I599" t="s">
        <v>773</v>
      </c>
      <c r="J599" s="9">
        <v>9504139</v>
      </c>
      <c r="K599">
        <f>J599/D599</f>
        <v>0.23126352424104626</v>
      </c>
      <c r="L599">
        <v>2011</v>
      </c>
      <c r="M599" t="s">
        <v>53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1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</row>
    <row r="600" spans="1:30" ht="14.4" customHeight="1" x14ac:dyDescent="0.3">
      <c r="A600">
        <v>599</v>
      </c>
      <c r="B600">
        <v>0</v>
      </c>
      <c r="C600">
        <v>6565.1844758064499</v>
      </c>
      <c r="D600">
        <v>13025326</v>
      </c>
      <c r="E600" t="s">
        <v>11</v>
      </c>
      <c r="F600">
        <v>1.8938219999999999</v>
      </c>
      <c r="G600">
        <v>112</v>
      </c>
      <c r="H600" t="s">
        <v>13</v>
      </c>
      <c r="I600" t="s">
        <v>774</v>
      </c>
      <c r="J600" s="9">
        <v>4385312</v>
      </c>
      <c r="K600">
        <f>J600/D600</f>
        <v>0.33667579606068976</v>
      </c>
      <c r="L600">
        <v>1984</v>
      </c>
      <c r="M600" t="s">
        <v>32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  <c r="W600">
        <v>1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1</v>
      </c>
    </row>
    <row r="601" spans="1:30" ht="14.4" customHeight="1" x14ac:dyDescent="0.3">
      <c r="A601">
        <v>600</v>
      </c>
      <c r="B601">
        <v>0</v>
      </c>
      <c r="C601">
        <v>19940.179461615098</v>
      </c>
      <c r="D601">
        <v>40000000</v>
      </c>
      <c r="E601" t="s">
        <v>11</v>
      </c>
      <c r="F601">
        <v>13.876880999999999</v>
      </c>
      <c r="G601">
        <v>120</v>
      </c>
      <c r="H601" t="s">
        <v>13</v>
      </c>
      <c r="I601" t="s">
        <v>775</v>
      </c>
      <c r="J601" s="9">
        <v>120455994</v>
      </c>
      <c r="K601">
        <f>J601/D601</f>
        <v>3.0113998500000001</v>
      </c>
      <c r="L601">
        <v>2006</v>
      </c>
      <c r="M601" t="s">
        <v>15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ht="14.4" customHeight="1" x14ac:dyDescent="0.3">
      <c r="A602">
        <v>601</v>
      </c>
      <c r="B602">
        <v>0</v>
      </c>
      <c r="C602">
        <v>39900.249376558597</v>
      </c>
      <c r="D602">
        <v>80000000</v>
      </c>
      <c r="E602" t="s">
        <v>11</v>
      </c>
      <c r="F602">
        <v>14.987901999999901</v>
      </c>
      <c r="G602">
        <v>132</v>
      </c>
      <c r="H602" t="s">
        <v>55</v>
      </c>
      <c r="I602" t="s">
        <v>776</v>
      </c>
      <c r="J602" s="9">
        <v>10166502</v>
      </c>
      <c r="K602">
        <f>J602/D602</f>
        <v>0.12708127499999999</v>
      </c>
      <c r="L602">
        <v>2005</v>
      </c>
      <c r="M602" t="s">
        <v>15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3">
      <c r="A603">
        <v>602</v>
      </c>
      <c r="B603">
        <v>0</v>
      </c>
      <c r="C603">
        <v>4674.0778170793301</v>
      </c>
      <c r="D603">
        <v>9250000</v>
      </c>
      <c r="E603" t="s">
        <v>11</v>
      </c>
      <c r="F603">
        <v>2.1329639999999999</v>
      </c>
      <c r="G603">
        <v>125</v>
      </c>
      <c r="H603" t="s">
        <v>13</v>
      </c>
      <c r="I603" t="s">
        <v>777</v>
      </c>
      <c r="J603" s="9">
        <v>29174648</v>
      </c>
      <c r="K603">
        <f>J603/D603</f>
        <v>3.1540159999999999</v>
      </c>
      <c r="L603">
        <v>1979</v>
      </c>
      <c r="M603" t="s">
        <v>32</v>
      </c>
      <c r="N603">
        <v>1</v>
      </c>
      <c r="O603">
        <v>0</v>
      </c>
      <c r="P603">
        <v>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</v>
      </c>
    </row>
    <row r="604" spans="1:30" ht="14.4" customHeight="1" x14ac:dyDescent="0.3">
      <c r="A604">
        <v>603</v>
      </c>
      <c r="B604">
        <v>0</v>
      </c>
      <c r="C604">
        <v>10945.273631840701</v>
      </c>
      <c r="D604">
        <v>22000000</v>
      </c>
      <c r="E604" t="s">
        <v>11</v>
      </c>
      <c r="F604">
        <v>6.3037849999999898</v>
      </c>
      <c r="G604">
        <v>108</v>
      </c>
      <c r="H604" t="s">
        <v>13</v>
      </c>
      <c r="I604" t="s">
        <v>778</v>
      </c>
      <c r="J604" s="9">
        <v>24188922</v>
      </c>
      <c r="K604">
        <f>J604/D604</f>
        <v>1.0994964545454546</v>
      </c>
      <c r="L604">
        <v>2010</v>
      </c>
      <c r="M604" t="s">
        <v>25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1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0</v>
      </c>
      <c r="AD604">
        <v>0</v>
      </c>
    </row>
    <row r="605" spans="1:30" ht="14.4" customHeight="1" x14ac:dyDescent="0.3">
      <c r="A605">
        <v>604</v>
      </c>
      <c r="B605">
        <v>0</v>
      </c>
      <c r="C605">
        <v>12390.443050677301</v>
      </c>
      <c r="D605">
        <v>24694153</v>
      </c>
      <c r="E605" t="s">
        <v>11</v>
      </c>
      <c r="F605">
        <v>11.449373</v>
      </c>
      <c r="G605">
        <v>89</v>
      </c>
      <c r="H605" t="s">
        <v>13</v>
      </c>
      <c r="I605" t="s">
        <v>779</v>
      </c>
      <c r="J605" s="9">
        <v>17953778</v>
      </c>
      <c r="K605">
        <f>J605/D605</f>
        <v>0.72704570997029139</v>
      </c>
      <c r="L605">
        <v>1993</v>
      </c>
      <c r="M605" t="s">
        <v>15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1</v>
      </c>
      <c r="Z605">
        <v>0</v>
      </c>
      <c r="AA605">
        <v>0</v>
      </c>
      <c r="AB605">
        <v>0</v>
      </c>
      <c r="AC605">
        <v>0</v>
      </c>
      <c r="AD605">
        <v>0</v>
      </c>
    </row>
    <row r="606" spans="1:30" x14ac:dyDescent="0.3">
      <c r="A606">
        <v>605</v>
      </c>
      <c r="B606">
        <v>0</v>
      </c>
      <c r="C606">
        <v>13554.2168674698</v>
      </c>
      <c r="D606">
        <v>27000000</v>
      </c>
      <c r="E606" t="s">
        <v>11</v>
      </c>
      <c r="F606">
        <v>1.4081760000000001</v>
      </c>
      <c r="G606">
        <v>132</v>
      </c>
      <c r="H606" t="s">
        <v>13</v>
      </c>
      <c r="I606" t="s">
        <v>780</v>
      </c>
      <c r="J606" s="9">
        <v>14683921</v>
      </c>
      <c r="K606">
        <f>J606/D606</f>
        <v>0.54384892592592593</v>
      </c>
      <c r="L606">
        <v>1992</v>
      </c>
      <c r="M606" t="s">
        <v>32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</row>
    <row r="607" spans="1:30" ht="14.4" customHeight="1" x14ac:dyDescent="0.3">
      <c r="A607">
        <v>606</v>
      </c>
      <c r="B607">
        <v>1</v>
      </c>
      <c r="C607">
        <v>10935.4307228915</v>
      </c>
      <c r="D607">
        <v>21783378</v>
      </c>
      <c r="E607" t="s">
        <v>11</v>
      </c>
      <c r="F607">
        <v>7.4779439999999999</v>
      </c>
      <c r="G607">
        <v>76</v>
      </c>
      <c r="H607" t="s">
        <v>13</v>
      </c>
      <c r="I607" t="s">
        <v>781</v>
      </c>
      <c r="J607" s="9">
        <v>32710894</v>
      </c>
      <c r="K607">
        <f>J607/D607</f>
        <v>1.5016446944087367</v>
      </c>
      <c r="L607">
        <v>1992</v>
      </c>
      <c r="M607" t="s">
        <v>15</v>
      </c>
      <c r="N607">
        <v>1</v>
      </c>
      <c r="O607">
        <v>1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1:30" x14ac:dyDescent="0.3">
      <c r="A608">
        <v>607</v>
      </c>
      <c r="B608">
        <v>1</v>
      </c>
      <c r="C608">
        <v>3461.26686807653</v>
      </c>
      <c r="D608">
        <v>6874076</v>
      </c>
      <c r="E608" t="s">
        <v>129</v>
      </c>
      <c r="F608">
        <v>9.4885929999999998</v>
      </c>
      <c r="G608">
        <v>95</v>
      </c>
      <c r="H608" t="s">
        <v>170</v>
      </c>
      <c r="I608" t="s">
        <v>782</v>
      </c>
      <c r="J608" s="9">
        <v>4469460</v>
      </c>
      <c r="K608">
        <f>J608/D608</f>
        <v>0.65019065835175516</v>
      </c>
      <c r="L608">
        <v>1986</v>
      </c>
      <c r="M608" t="s">
        <v>49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1</v>
      </c>
      <c r="AB608">
        <v>0</v>
      </c>
      <c r="AC608">
        <v>0</v>
      </c>
      <c r="AD608">
        <v>0</v>
      </c>
    </row>
    <row r="609" spans="1:30" ht="14.4" customHeight="1" x14ac:dyDescent="0.3">
      <c r="A609">
        <v>608</v>
      </c>
      <c r="B609">
        <v>0</v>
      </c>
      <c r="C609">
        <v>399.400898652021</v>
      </c>
      <c r="D609">
        <v>800000</v>
      </c>
      <c r="E609" t="s">
        <v>11</v>
      </c>
      <c r="F609">
        <v>7.1370259999999996</v>
      </c>
      <c r="G609">
        <v>94</v>
      </c>
      <c r="H609" t="s">
        <v>13</v>
      </c>
      <c r="I609" t="s">
        <v>783</v>
      </c>
      <c r="J609" s="9">
        <v>62852</v>
      </c>
      <c r="K609">
        <f>J609/D609</f>
        <v>7.8564999999999996E-2</v>
      </c>
      <c r="L609">
        <v>2003</v>
      </c>
      <c r="M609" t="s">
        <v>15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0</v>
      </c>
    </row>
    <row r="610" spans="1:30" ht="14.4" customHeight="1" x14ac:dyDescent="0.3">
      <c r="A610">
        <v>609</v>
      </c>
      <c r="B610">
        <v>0</v>
      </c>
      <c r="C610">
        <v>7983.5115694164897</v>
      </c>
      <c r="D610">
        <v>15871221</v>
      </c>
      <c r="E610" t="s">
        <v>11</v>
      </c>
      <c r="F610">
        <v>5.0078360000000002</v>
      </c>
      <c r="G610">
        <v>99</v>
      </c>
      <c r="H610" t="s">
        <v>13</v>
      </c>
      <c r="I610" t="s">
        <v>784</v>
      </c>
      <c r="J610" s="9">
        <v>7399763</v>
      </c>
      <c r="K610">
        <f>J610/D610</f>
        <v>0.46623778977055391</v>
      </c>
      <c r="L610">
        <v>1988</v>
      </c>
      <c r="M610" t="s">
        <v>15</v>
      </c>
      <c r="N610">
        <v>1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0</v>
      </c>
    </row>
    <row r="611" spans="1:30" ht="14.4" customHeight="1" x14ac:dyDescent="0.3">
      <c r="A611">
        <v>610</v>
      </c>
      <c r="B611">
        <v>0</v>
      </c>
      <c r="C611">
        <v>5519.3176116407403</v>
      </c>
      <c r="D611">
        <v>11000000</v>
      </c>
      <c r="E611" t="s">
        <v>11</v>
      </c>
      <c r="F611">
        <v>4.0893800000000002</v>
      </c>
      <c r="G611">
        <v>100</v>
      </c>
      <c r="H611" t="s">
        <v>13</v>
      </c>
      <c r="I611" t="s">
        <v>785</v>
      </c>
      <c r="J611" s="9">
        <v>1044824</v>
      </c>
      <c r="K611">
        <f>J611/D611</f>
        <v>9.4983999999999999E-2</v>
      </c>
      <c r="L611">
        <v>1993</v>
      </c>
      <c r="M611" t="s">
        <v>15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1</v>
      </c>
      <c r="V611">
        <v>0</v>
      </c>
      <c r="W611">
        <v>1</v>
      </c>
      <c r="X611">
        <v>1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1:30" x14ac:dyDescent="0.3">
      <c r="A612">
        <v>611</v>
      </c>
      <c r="B612">
        <v>1</v>
      </c>
      <c r="C612">
        <v>24888.003982080601</v>
      </c>
      <c r="D612">
        <v>50000000</v>
      </c>
      <c r="E612" t="s">
        <v>11</v>
      </c>
      <c r="F612">
        <v>30.121291999999901</v>
      </c>
      <c r="G612">
        <v>130</v>
      </c>
      <c r="H612" t="s">
        <v>86</v>
      </c>
      <c r="I612" t="s">
        <v>786</v>
      </c>
      <c r="J612" s="9">
        <v>709827462</v>
      </c>
      <c r="K612">
        <f>J612/D612</f>
        <v>14.19654924</v>
      </c>
      <c r="L612">
        <v>2009</v>
      </c>
      <c r="M612" t="s">
        <v>34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1:30" ht="14.4" customHeight="1" x14ac:dyDescent="0.3">
      <c r="A613">
        <v>612</v>
      </c>
      <c r="B613">
        <v>0</v>
      </c>
      <c r="C613">
        <v>24813.895781637701</v>
      </c>
      <c r="D613">
        <v>50000000</v>
      </c>
      <c r="E613" t="s">
        <v>11</v>
      </c>
      <c r="F613">
        <v>16.838145000000001</v>
      </c>
      <c r="G613">
        <v>114</v>
      </c>
      <c r="H613" t="s">
        <v>13</v>
      </c>
      <c r="I613" t="s">
        <v>787</v>
      </c>
      <c r="J613" s="9">
        <v>71561644</v>
      </c>
      <c r="K613">
        <f>J613/D613</f>
        <v>1.43123288</v>
      </c>
      <c r="L613">
        <v>2015</v>
      </c>
      <c r="M613" t="s">
        <v>32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1</v>
      </c>
      <c r="V613">
        <v>0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1</v>
      </c>
    </row>
    <row r="614" spans="1:30" ht="14.4" customHeight="1" x14ac:dyDescent="0.3">
      <c r="A614">
        <v>613</v>
      </c>
      <c r="B614">
        <v>0</v>
      </c>
      <c r="C614">
        <v>2146.0964214711698</v>
      </c>
      <c r="D614">
        <v>4317946</v>
      </c>
      <c r="E614" t="s">
        <v>305</v>
      </c>
      <c r="F614">
        <v>4.9126810000000001</v>
      </c>
      <c r="G614">
        <v>105</v>
      </c>
      <c r="H614" t="s">
        <v>788</v>
      </c>
      <c r="I614" t="s">
        <v>789</v>
      </c>
      <c r="J614" s="9">
        <v>4129250</v>
      </c>
      <c r="K614">
        <f>J614/D614</f>
        <v>0.95629959244511165</v>
      </c>
      <c r="L614">
        <v>2012</v>
      </c>
      <c r="M614" t="s">
        <v>25</v>
      </c>
      <c r="N614">
        <v>0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0</v>
      </c>
      <c r="Y614">
        <v>0</v>
      </c>
      <c r="Z614">
        <v>0</v>
      </c>
      <c r="AA614">
        <v>0</v>
      </c>
      <c r="AB614">
        <v>1</v>
      </c>
      <c r="AC614">
        <v>0</v>
      </c>
      <c r="AD614">
        <v>0</v>
      </c>
    </row>
    <row r="615" spans="1:30" ht="14.4" customHeight="1" x14ac:dyDescent="0.3">
      <c r="A615">
        <v>614</v>
      </c>
      <c r="B615">
        <v>0</v>
      </c>
      <c r="C615">
        <v>14947.683109117999</v>
      </c>
      <c r="D615">
        <v>30000000</v>
      </c>
      <c r="E615" t="s">
        <v>11</v>
      </c>
      <c r="F615">
        <v>9.0585159999999991</v>
      </c>
      <c r="G615">
        <v>129</v>
      </c>
      <c r="H615" t="s">
        <v>13</v>
      </c>
      <c r="I615" t="s">
        <v>790</v>
      </c>
      <c r="J615" s="9">
        <v>219076518</v>
      </c>
      <c r="K615">
        <f>J615/D615</f>
        <v>7.3025506</v>
      </c>
      <c r="L615">
        <v>2007</v>
      </c>
      <c r="M615" t="s">
        <v>15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1</v>
      </c>
      <c r="T615">
        <v>0</v>
      </c>
      <c r="U615">
        <v>0</v>
      </c>
      <c r="V615">
        <v>1</v>
      </c>
      <c r="W615">
        <v>1</v>
      </c>
      <c r="X615">
        <v>1</v>
      </c>
      <c r="Y615">
        <v>1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1:30" x14ac:dyDescent="0.3">
      <c r="A616">
        <v>615</v>
      </c>
      <c r="B616">
        <v>0</v>
      </c>
      <c r="C616">
        <v>7070.7070707070698</v>
      </c>
      <c r="D616">
        <v>14000000</v>
      </c>
      <c r="E616" t="s">
        <v>11</v>
      </c>
      <c r="F616">
        <v>0.82563799999999898</v>
      </c>
      <c r="G616">
        <v>112</v>
      </c>
      <c r="H616" t="s">
        <v>13</v>
      </c>
      <c r="I616" t="s">
        <v>791</v>
      </c>
      <c r="J616" s="9">
        <v>16656125</v>
      </c>
      <c r="K616">
        <f>J616/D616</f>
        <v>1.1897232142857144</v>
      </c>
      <c r="L616">
        <v>1980</v>
      </c>
      <c r="M616" t="s">
        <v>25</v>
      </c>
      <c r="N616">
        <v>1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1</v>
      </c>
      <c r="AC616">
        <v>0</v>
      </c>
      <c r="AD616">
        <v>0</v>
      </c>
    </row>
    <row r="617" spans="1:30" ht="14.4" customHeight="1" x14ac:dyDescent="0.3">
      <c r="A617">
        <v>616</v>
      </c>
      <c r="B617">
        <v>1</v>
      </c>
      <c r="C617">
        <v>51142.005958291898</v>
      </c>
      <c r="D617">
        <v>103000000</v>
      </c>
      <c r="E617" t="s">
        <v>11</v>
      </c>
      <c r="F617">
        <v>8.1853400000000001</v>
      </c>
      <c r="G617">
        <v>102</v>
      </c>
      <c r="H617" t="s">
        <v>354</v>
      </c>
      <c r="I617" t="s">
        <v>792</v>
      </c>
      <c r="J617" s="9">
        <v>500188435</v>
      </c>
      <c r="K617">
        <f>J617/D617</f>
        <v>4.8561983980582522</v>
      </c>
      <c r="L617">
        <v>2014</v>
      </c>
      <c r="M617" t="s">
        <v>32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</v>
      </c>
    </row>
    <row r="618" spans="1:30" ht="14.4" customHeight="1" x14ac:dyDescent="0.3">
      <c r="A618">
        <v>617</v>
      </c>
      <c r="B618">
        <v>0</v>
      </c>
      <c r="C618">
        <v>2033.5536349771201</v>
      </c>
      <c r="D618">
        <v>4000000</v>
      </c>
      <c r="E618" t="s">
        <v>11</v>
      </c>
      <c r="F618">
        <v>5.0324689999999999</v>
      </c>
      <c r="G618">
        <v>108</v>
      </c>
      <c r="H618" t="s">
        <v>13</v>
      </c>
      <c r="I618" t="s">
        <v>793</v>
      </c>
      <c r="J618" s="9">
        <v>56666667</v>
      </c>
      <c r="K618">
        <f>J618/D618</f>
        <v>14.166666749999999</v>
      </c>
      <c r="L618">
        <v>1967</v>
      </c>
      <c r="M618" t="s">
        <v>53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1</v>
      </c>
      <c r="X618">
        <v>1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</row>
    <row r="619" spans="1:30" ht="14.4" customHeight="1" x14ac:dyDescent="0.3">
      <c r="A619">
        <v>618</v>
      </c>
      <c r="B619">
        <v>0</v>
      </c>
      <c r="C619">
        <v>13437.771313941799</v>
      </c>
      <c r="D619">
        <v>26794916</v>
      </c>
      <c r="E619" t="s">
        <v>11</v>
      </c>
      <c r="F619">
        <v>8.3285959999999992</v>
      </c>
      <c r="G619">
        <v>104</v>
      </c>
      <c r="H619" t="s">
        <v>13</v>
      </c>
      <c r="I619" t="s">
        <v>794</v>
      </c>
      <c r="J619" s="9">
        <v>11220670</v>
      </c>
      <c r="K619">
        <f>J619/D619</f>
        <v>0.41876115603422681</v>
      </c>
      <c r="L619">
        <v>1994</v>
      </c>
      <c r="M619" t="s">
        <v>46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1</v>
      </c>
      <c r="Y619">
        <v>0</v>
      </c>
      <c r="Z619">
        <v>0</v>
      </c>
      <c r="AA619">
        <v>0</v>
      </c>
      <c r="AB619">
        <v>0</v>
      </c>
      <c r="AC619">
        <v>1</v>
      </c>
      <c r="AD619">
        <v>0</v>
      </c>
    </row>
    <row r="620" spans="1:30" ht="14.4" customHeight="1" x14ac:dyDescent="0.3">
      <c r="A620">
        <v>619</v>
      </c>
      <c r="B620">
        <v>1</v>
      </c>
      <c r="C620">
        <v>1998.0019980019899</v>
      </c>
      <c r="D620">
        <v>4000000</v>
      </c>
      <c r="E620" t="s">
        <v>22</v>
      </c>
      <c r="F620">
        <v>6.3146969999999998</v>
      </c>
      <c r="G620">
        <v>121</v>
      </c>
      <c r="H620" t="s">
        <v>23</v>
      </c>
      <c r="I620" t="s">
        <v>795</v>
      </c>
      <c r="J620" s="9">
        <v>1954937</v>
      </c>
      <c r="K620">
        <f>J620/D620</f>
        <v>0.48873424999999998</v>
      </c>
      <c r="L620">
        <v>2002</v>
      </c>
      <c r="M620" t="s">
        <v>15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1</v>
      </c>
      <c r="V620">
        <v>0</v>
      </c>
      <c r="W620">
        <v>1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1:30" ht="14.4" customHeight="1" x14ac:dyDescent="0.3">
      <c r="A621">
        <v>620</v>
      </c>
      <c r="B621">
        <v>0</v>
      </c>
      <c r="C621">
        <v>74404.761904761894</v>
      </c>
      <c r="D621">
        <v>150000000</v>
      </c>
      <c r="E621" t="s">
        <v>11</v>
      </c>
      <c r="F621">
        <v>26.024867999999898</v>
      </c>
      <c r="G621">
        <v>108</v>
      </c>
      <c r="H621" t="s">
        <v>13</v>
      </c>
      <c r="I621" t="s">
        <v>796</v>
      </c>
      <c r="J621" s="9">
        <v>1023784195</v>
      </c>
      <c r="K621">
        <f>J621/D621</f>
        <v>6.8252279666666666</v>
      </c>
      <c r="L621">
        <v>2016</v>
      </c>
      <c r="M621" t="s">
        <v>25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0</v>
      </c>
      <c r="AA621">
        <v>0</v>
      </c>
      <c r="AB621">
        <v>1</v>
      </c>
      <c r="AC621">
        <v>0</v>
      </c>
      <c r="AD621">
        <v>0</v>
      </c>
    </row>
    <row r="622" spans="1:30" ht="14.4" customHeight="1" x14ac:dyDescent="0.3">
      <c r="A622">
        <v>621</v>
      </c>
      <c r="B622">
        <v>1</v>
      </c>
      <c r="C622">
        <v>20080.321285140501</v>
      </c>
      <c r="D622">
        <v>40000000</v>
      </c>
      <c r="E622" t="s">
        <v>11</v>
      </c>
      <c r="F622">
        <v>12.337897999999999</v>
      </c>
      <c r="G622">
        <v>89</v>
      </c>
      <c r="H622" t="s">
        <v>13</v>
      </c>
      <c r="I622" t="s">
        <v>797</v>
      </c>
      <c r="J622" s="9">
        <v>58662452</v>
      </c>
      <c r="K622">
        <f>J622/D622</f>
        <v>1.4665613</v>
      </c>
      <c r="L622">
        <v>1992</v>
      </c>
      <c r="M622" t="s">
        <v>25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0</v>
      </c>
      <c r="Z622">
        <v>0</v>
      </c>
      <c r="AA622">
        <v>0</v>
      </c>
      <c r="AB622">
        <v>1</v>
      </c>
      <c r="AC622">
        <v>0</v>
      </c>
      <c r="AD622">
        <v>0</v>
      </c>
    </row>
    <row r="623" spans="1:30" ht="14.4" customHeight="1" x14ac:dyDescent="0.3">
      <c r="A623">
        <v>622</v>
      </c>
      <c r="B623">
        <v>0</v>
      </c>
      <c r="C623">
        <v>4228.6007175807199</v>
      </c>
      <c r="D623">
        <v>8250000</v>
      </c>
      <c r="E623" t="s">
        <v>11</v>
      </c>
      <c r="F623">
        <v>11.840985</v>
      </c>
      <c r="G623">
        <v>171</v>
      </c>
      <c r="H623" t="s">
        <v>13</v>
      </c>
      <c r="I623" t="s">
        <v>798</v>
      </c>
      <c r="J623" s="9">
        <v>30000000</v>
      </c>
      <c r="K623">
        <f>J623/D623</f>
        <v>3.6363636363636362</v>
      </c>
      <c r="L623">
        <v>1951</v>
      </c>
      <c r="M623" t="s">
        <v>25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1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0</v>
      </c>
    </row>
    <row r="624" spans="1:30" x14ac:dyDescent="0.3">
      <c r="A624">
        <v>623</v>
      </c>
      <c r="B624">
        <v>0</v>
      </c>
      <c r="C624">
        <v>4024.1448692152899</v>
      </c>
      <c r="D624">
        <v>8000000</v>
      </c>
      <c r="E624" t="s">
        <v>11</v>
      </c>
      <c r="F624">
        <v>1.194377</v>
      </c>
      <c r="G624">
        <v>91</v>
      </c>
      <c r="H624" t="s">
        <v>13</v>
      </c>
      <c r="I624" t="s">
        <v>799</v>
      </c>
      <c r="J624" s="9">
        <v>1893139</v>
      </c>
      <c r="K624">
        <f>J624/D624</f>
        <v>0.23664237499999999</v>
      </c>
      <c r="L624">
        <v>1988</v>
      </c>
      <c r="M624" t="s">
        <v>15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</v>
      </c>
      <c r="X624">
        <v>0</v>
      </c>
      <c r="Y624">
        <v>1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ht="14.4" customHeight="1" x14ac:dyDescent="0.3">
      <c r="A625">
        <v>624</v>
      </c>
      <c r="B625">
        <v>0</v>
      </c>
      <c r="C625">
        <v>19841.269841269801</v>
      </c>
      <c r="D625">
        <v>40000000</v>
      </c>
      <c r="E625" t="s">
        <v>11</v>
      </c>
      <c r="F625">
        <v>14.384554</v>
      </c>
      <c r="G625">
        <v>134</v>
      </c>
      <c r="H625" t="s">
        <v>13</v>
      </c>
      <c r="I625" t="s">
        <v>800</v>
      </c>
      <c r="J625" s="9">
        <v>37279439</v>
      </c>
      <c r="K625">
        <f>J625/D625</f>
        <v>0.93198597500000002</v>
      </c>
      <c r="L625">
        <v>2016</v>
      </c>
      <c r="M625" t="s">
        <v>25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0</v>
      </c>
      <c r="AD625">
        <v>0</v>
      </c>
    </row>
    <row r="626" spans="1:30" x14ac:dyDescent="0.3">
      <c r="A626">
        <v>625</v>
      </c>
      <c r="B626">
        <v>1</v>
      </c>
      <c r="C626">
        <v>19950.124688279298</v>
      </c>
      <c r="D626">
        <v>40000000</v>
      </c>
      <c r="E626" t="s">
        <v>11</v>
      </c>
      <c r="F626">
        <v>15.010524999999999</v>
      </c>
      <c r="G626">
        <v>124</v>
      </c>
      <c r="H626" t="s">
        <v>13</v>
      </c>
      <c r="I626" t="s">
        <v>801</v>
      </c>
      <c r="J626" s="9">
        <v>158733820</v>
      </c>
      <c r="K626">
        <f>J626/D626</f>
        <v>3.9683454999999999</v>
      </c>
      <c r="L626">
        <v>2005</v>
      </c>
      <c r="M626" t="s">
        <v>15</v>
      </c>
      <c r="N626"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1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1:30" ht="14.4" customHeight="1" x14ac:dyDescent="0.3">
      <c r="A627">
        <v>626</v>
      </c>
      <c r="B627">
        <v>0</v>
      </c>
      <c r="C627">
        <v>8376.3911513323201</v>
      </c>
      <c r="D627">
        <v>16660642</v>
      </c>
      <c r="E627" t="s">
        <v>11</v>
      </c>
      <c r="F627">
        <v>6.6177169999999998</v>
      </c>
      <c r="G627">
        <v>86</v>
      </c>
      <c r="H627" t="s">
        <v>13</v>
      </c>
      <c r="I627" t="s">
        <v>802</v>
      </c>
      <c r="J627" s="9">
        <v>2692037</v>
      </c>
      <c r="K627">
        <f>J627/D627</f>
        <v>0.16158062816546925</v>
      </c>
      <c r="L627">
        <v>1989</v>
      </c>
      <c r="M627" t="s">
        <v>25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</v>
      </c>
      <c r="AC627">
        <v>0</v>
      </c>
      <c r="AD627">
        <v>0</v>
      </c>
    </row>
    <row r="628" spans="1:30" x14ac:dyDescent="0.3">
      <c r="A628">
        <v>627</v>
      </c>
      <c r="B628">
        <v>0</v>
      </c>
      <c r="C628">
        <v>481.435820895522</v>
      </c>
      <c r="D628">
        <v>967686</v>
      </c>
      <c r="E628" t="s">
        <v>11</v>
      </c>
      <c r="F628">
        <v>11.934044999999999</v>
      </c>
      <c r="G628">
        <v>101</v>
      </c>
      <c r="H628" t="s">
        <v>803</v>
      </c>
      <c r="I628" t="s">
        <v>804</v>
      </c>
      <c r="J628" s="9">
        <v>4270000</v>
      </c>
      <c r="K628">
        <f>J628/D628</f>
        <v>4.4125883809417514</v>
      </c>
      <c r="L628">
        <v>2010</v>
      </c>
      <c r="M628" t="s">
        <v>15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</v>
      </c>
      <c r="X628">
        <v>1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1:30" ht="14.4" customHeight="1" x14ac:dyDescent="0.3">
      <c r="A629">
        <v>628</v>
      </c>
      <c r="B629">
        <v>0</v>
      </c>
      <c r="C629">
        <v>17412.935323383001</v>
      </c>
      <c r="D629">
        <v>35000000</v>
      </c>
      <c r="E629" t="s">
        <v>11</v>
      </c>
      <c r="F629">
        <v>10.794556</v>
      </c>
      <c r="G629">
        <v>92</v>
      </c>
      <c r="H629" t="s">
        <v>13</v>
      </c>
      <c r="I629" t="s">
        <v>805</v>
      </c>
      <c r="J629" s="9">
        <v>39340177</v>
      </c>
      <c r="K629">
        <f>J629/D629</f>
        <v>1.124005057142857</v>
      </c>
      <c r="L629">
        <v>2010</v>
      </c>
      <c r="M629" t="s">
        <v>15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1:30" ht="14.4" customHeight="1" x14ac:dyDescent="0.3">
      <c r="A630">
        <v>629</v>
      </c>
      <c r="B630">
        <v>1</v>
      </c>
      <c r="C630">
        <v>6054.4904137235098</v>
      </c>
      <c r="D630">
        <v>12000000</v>
      </c>
      <c r="E630" t="s">
        <v>11</v>
      </c>
      <c r="F630">
        <v>15.297120999999899</v>
      </c>
      <c r="G630">
        <v>96</v>
      </c>
      <c r="H630" t="s">
        <v>13</v>
      </c>
      <c r="I630" t="s">
        <v>806</v>
      </c>
      <c r="J630" s="9">
        <v>78868508</v>
      </c>
      <c r="K630">
        <f>J630/D630</f>
        <v>6.5723756666666668</v>
      </c>
      <c r="L630">
        <v>1982</v>
      </c>
      <c r="M630" t="s">
        <v>46</v>
      </c>
      <c r="N630">
        <v>1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1</v>
      </c>
      <c r="U630">
        <v>1</v>
      </c>
      <c r="V630">
        <v>0</v>
      </c>
      <c r="W630">
        <v>1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0</v>
      </c>
    </row>
    <row r="631" spans="1:30" ht="14.4" customHeight="1" x14ac:dyDescent="0.3">
      <c r="A631">
        <v>630</v>
      </c>
      <c r="B631">
        <v>0</v>
      </c>
      <c r="C631">
        <v>6975.5854509217697</v>
      </c>
      <c r="D631">
        <v>14000000</v>
      </c>
      <c r="E631" t="s">
        <v>58</v>
      </c>
      <c r="F631">
        <v>11.090264999999899</v>
      </c>
      <c r="G631">
        <v>112</v>
      </c>
      <c r="H631" t="s">
        <v>61</v>
      </c>
      <c r="I631" t="s">
        <v>807</v>
      </c>
      <c r="J631" s="9">
        <v>19777647</v>
      </c>
      <c r="K631">
        <f>J631/D631</f>
        <v>1.4126890714285714</v>
      </c>
      <c r="L631">
        <v>2007</v>
      </c>
      <c r="M631" t="s">
        <v>46</v>
      </c>
      <c r="N631">
        <v>1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1</v>
      </c>
      <c r="AD631">
        <v>0</v>
      </c>
    </row>
    <row r="632" spans="1:30" ht="14.4" customHeight="1" x14ac:dyDescent="0.3">
      <c r="A632">
        <v>631</v>
      </c>
      <c r="B632">
        <v>0</v>
      </c>
      <c r="C632">
        <v>24.912805181863401</v>
      </c>
      <c r="D632">
        <v>50000</v>
      </c>
      <c r="E632" t="s">
        <v>11</v>
      </c>
      <c r="F632">
        <v>11.329732999999999</v>
      </c>
      <c r="G632">
        <v>103</v>
      </c>
      <c r="H632" t="s">
        <v>13</v>
      </c>
      <c r="I632" t="s">
        <v>808</v>
      </c>
      <c r="J632" s="9">
        <v>249905</v>
      </c>
      <c r="K632">
        <f>J632/D632</f>
        <v>4.9981</v>
      </c>
      <c r="L632">
        <v>2007</v>
      </c>
      <c r="M632" t="s">
        <v>25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0</v>
      </c>
      <c r="AD632">
        <v>0</v>
      </c>
    </row>
    <row r="633" spans="1:30" x14ac:dyDescent="0.3">
      <c r="A633">
        <v>632</v>
      </c>
      <c r="B633">
        <v>0</v>
      </c>
      <c r="C633">
        <v>2977.6674937965199</v>
      </c>
      <c r="D633">
        <v>6000000</v>
      </c>
      <c r="E633" t="s">
        <v>11</v>
      </c>
      <c r="F633">
        <v>9.0236859999999997</v>
      </c>
      <c r="G633">
        <v>96</v>
      </c>
      <c r="H633" t="s">
        <v>86</v>
      </c>
      <c r="I633" t="s">
        <v>809</v>
      </c>
      <c r="J633" s="9">
        <v>11122090</v>
      </c>
      <c r="K633">
        <f>J633/D633</f>
        <v>1.8536816666666667</v>
      </c>
      <c r="L633">
        <v>2015</v>
      </c>
      <c r="M633" t="s">
        <v>32</v>
      </c>
      <c r="N633">
        <v>1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</v>
      </c>
      <c r="W633">
        <v>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</row>
    <row r="634" spans="1:30" ht="14.4" customHeight="1" x14ac:dyDescent="0.3">
      <c r="A634">
        <v>633</v>
      </c>
      <c r="B634">
        <v>1</v>
      </c>
      <c r="C634">
        <v>20002.617296222601</v>
      </c>
      <c r="D634">
        <v>40245266</v>
      </c>
      <c r="E634" t="s">
        <v>11</v>
      </c>
      <c r="F634">
        <v>4.725759</v>
      </c>
      <c r="G634">
        <v>91</v>
      </c>
      <c r="H634" t="s">
        <v>13</v>
      </c>
      <c r="I634" t="s">
        <v>810</v>
      </c>
      <c r="J634" s="9">
        <v>34153101</v>
      </c>
      <c r="K634">
        <f>J634/D634</f>
        <v>0.84862405928687368</v>
      </c>
      <c r="L634">
        <v>2012</v>
      </c>
      <c r="M634" t="s">
        <v>15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 x14ac:dyDescent="0.3">
      <c r="A635">
        <v>634</v>
      </c>
      <c r="B635">
        <v>0</v>
      </c>
      <c r="C635">
        <v>12506.253126563201</v>
      </c>
      <c r="D635">
        <v>25000000</v>
      </c>
      <c r="E635" t="s">
        <v>11</v>
      </c>
      <c r="F635">
        <v>7.2576789999999898</v>
      </c>
      <c r="G635">
        <v>107</v>
      </c>
      <c r="H635" t="s">
        <v>13</v>
      </c>
      <c r="I635" t="s">
        <v>811</v>
      </c>
      <c r="J635" s="9">
        <v>84565230</v>
      </c>
      <c r="K635">
        <f>J635/D635</f>
        <v>3.3826092000000001</v>
      </c>
      <c r="L635">
        <v>1999</v>
      </c>
      <c r="M635" t="s">
        <v>15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</v>
      </c>
      <c r="W635">
        <v>1</v>
      </c>
      <c r="X635">
        <v>1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 ht="14.4" customHeight="1" x14ac:dyDescent="0.3">
      <c r="A636">
        <v>635</v>
      </c>
      <c r="B636">
        <v>0</v>
      </c>
      <c r="C636">
        <v>14962.593516209399</v>
      </c>
      <c r="D636">
        <v>30000000</v>
      </c>
      <c r="E636" t="s">
        <v>11</v>
      </c>
      <c r="F636">
        <v>6.7340649999999904</v>
      </c>
      <c r="G636">
        <v>103</v>
      </c>
      <c r="H636" t="s">
        <v>812</v>
      </c>
      <c r="I636" t="s">
        <v>813</v>
      </c>
      <c r="J636" s="9">
        <v>50451307</v>
      </c>
      <c r="K636">
        <f>J636/D636</f>
        <v>1.6817102333333334</v>
      </c>
      <c r="L636">
        <v>2005</v>
      </c>
      <c r="M636" t="s">
        <v>32</v>
      </c>
      <c r="N636">
        <v>1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  <c r="W636">
        <v>1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</v>
      </c>
    </row>
    <row r="637" spans="1:30" ht="14.4" customHeight="1" x14ac:dyDescent="0.3">
      <c r="A637">
        <v>636</v>
      </c>
      <c r="B637">
        <v>1</v>
      </c>
      <c r="C637">
        <v>24900.398406374501</v>
      </c>
      <c r="D637">
        <v>50000000</v>
      </c>
      <c r="E637" t="s">
        <v>11</v>
      </c>
      <c r="F637">
        <v>9.9155599999999993</v>
      </c>
      <c r="G637">
        <v>92</v>
      </c>
      <c r="H637" t="s">
        <v>814</v>
      </c>
      <c r="I637" t="s">
        <v>815</v>
      </c>
      <c r="J637" s="9">
        <v>113244290</v>
      </c>
      <c r="K637">
        <f>J637/D637</f>
        <v>2.2648858000000001</v>
      </c>
      <c r="L637">
        <v>2008</v>
      </c>
      <c r="M637" t="s">
        <v>25</v>
      </c>
      <c r="N637">
        <v>1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0</v>
      </c>
    </row>
    <row r="638" spans="1:30" ht="14.4" customHeight="1" x14ac:dyDescent="0.3">
      <c r="A638">
        <v>637</v>
      </c>
      <c r="B638">
        <v>1</v>
      </c>
      <c r="C638">
        <v>2272.7272727272698</v>
      </c>
      <c r="D638">
        <v>4500000</v>
      </c>
      <c r="E638" t="s">
        <v>11</v>
      </c>
      <c r="F638">
        <v>11.578578</v>
      </c>
      <c r="G638">
        <v>104</v>
      </c>
      <c r="H638" t="s">
        <v>13</v>
      </c>
      <c r="I638" t="s">
        <v>816</v>
      </c>
      <c r="J638" s="9">
        <v>58853106</v>
      </c>
      <c r="K638">
        <f>J638/D638</f>
        <v>13.078468000000001</v>
      </c>
      <c r="L638">
        <v>1980</v>
      </c>
      <c r="M638" t="s">
        <v>49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  <c r="W638">
        <v>1</v>
      </c>
      <c r="X638">
        <v>0</v>
      </c>
      <c r="Y638">
        <v>0</v>
      </c>
      <c r="Z638">
        <v>0</v>
      </c>
      <c r="AA638">
        <v>1</v>
      </c>
      <c r="AB638">
        <v>0</v>
      </c>
      <c r="AC638">
        <v>0</v>
      </c>
      <c r="AD638">
        <v>0</v>
      </c>
    </row>
    <row r="639" spans="1:30" ht="14.4" customHeight="1" x14ac:dyDescent="0.3">
      <c r="A639">
        <v>638</v>
      </c>
      <c r="B639">
        <v>0</v>
      </c>
      <c r="C639">
        <v>3001.5007503751799</v>
      </c>
      <c r="D639">
        <v>6000000</v>
      </c>
      <c r="E639" t="s">
        <v>11</v>
      </c>
      <c r="F639">
        <v>10.505386999999899</v>
      </c>
      <c r="G639">
        <v>97</v>
      </c>
      <c r="H639" t="s">
        <v>13</v>
      </c>
      <c r="I639" t="s">
        <v>817</v>
      </c>
      <c r="J639" s="9">
        <v>10409377</v>
      </c>
      <c r="K639">
        <f>J639/D639</f>
        <v>1.7348961666666667</v>
      </c>
      <c r="L639">
        <v>1999</v>
      </c>
      <c r="M639" t="s">
        <v>32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  <c r="W639">
        <v>1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</v>
      </c>
    </row>
    <row r="640" spans="1:30" ht="14.4" customHeight="1" x14ac:dyDescent="0.3">
      <c r="A640">
        <v>639</v>
      </c>
      <c r="B640">
        <v>0</v>
      </c>
      <c r="C640">
        <v>5622.5673902069602</v>
      </c>
      <c r="D640">
        <v>11138306</v>
      </c>
      <c r="E640" t="s">
        <v>11</v>
      </c>
      <c r="F640">
        <v>2.340967</v>
      </c>
      <c r="G640">
        <v>96</v>
      </c>
      <c r="H640" t="s">
        <v>818</v>
      </c>
      <c r="I640" t="s">
        <v>819</v>
      </c>
      <c r="J640" s="9">
        <v>6000000</v>
      </c>
      <c r="K640">
        <f>J640/D640</f>
        <v>0.53868155534602835</v>
      </c>
      <c r="L640">
        <v>1981</v>
      </c>
      <c r="M640" t="s">
        <v>15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1:30" x14ac:dyDescent="0.3">
      <c r="A641">
        <v>640</v>
      </c>
      <c r="B641">
        <v>0</v>
      </c>
      <c r="C641">
        <v>39840.637450199203</v>
      </c>
      <c r="D641">
        <v>80000000</v>
      </c>
      <c r="E641" t="s">
        <v>11</v>
      </c>
      <c r="F641">
        <v>7.2103830000000002</v>
      </c>
      <c r="G641">
        <v>88</v>
      </c>
      <c r="H641" t="s">
        <v>13</v>
      </c>
      <c r="I641" t="s">
        <v>820</v>
      </c>
      <c r="J641" s="9">
        <v>163733697</v>
      </c>
      <c r="K641">
        <f>J641/D641</f>
        <v>2.0466712125000002</v>
      </c>
      <c r="L641">
        <v>2008</v>
      </c>
      <c r="M641" t="s">
        <v>32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  <c r="W641">
        <v>1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</v>
      </c>
    </row>
    <row r="642" spans="1:30" x14ac:dyDescent="0.3">
      <c r="A642">
        <v>641</v>
      </c>
      <c r="B642">
        <v>0</v>
      </c>
      <c r="C642">
        <v>11459.890383657101</v>
      </c>
      <c r="D642">
        <v>23000000</v>
      </c>
      <c r="E642" t="s">
        <v>11</v>
      </c>
      <c r="F642">
        <v>9.604552</v>
      </c>
      <c r="G642">
        <v>124</v>
      </c>
      <c r="H642" t="s">
        <v>13</v>
      </c>
      <c r="I642" t="s">
        <v>821</v>
      </c>
      <c r="J642" s="9">
        <v>29541790</v>
      </c>
      <c r="K642">
        <f>J642/D642</f>
        <v>1.284425652173913</v>
      </c>
      <c r="L642">
        <v>2007</v>
      </c>
      <c r="M642" t="s">
        <v>15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1</v>
      </c>
      <c r="X642">
        <v>0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0</v>
      </c>
    </row>
    <row r="643" spans="1:30" ht="14.4" customHeight="1" x14ac:dyDescent="0.3">
      <c r="A643">
        <v>642</v>
      </c>
      <c r="B643">
        <v>0</v>
      </c>
      <c r="C643">
        <v>3241.89526184538</v>
      </c>
      <c r="D643">
        <v>6500000</v>
      </c>
      <c r="E643" t="s">
        <v>11</v>
      </c>
      <c r="F643">
        <v>9.3695269999999997</v>
      </c>
      <c r="G643">
        <v>92</v>
      </c>
      <c r="H643" t="s">
        <v>13</v>
      </c>
      <c r="I643" t="s">
        <v>822</v>
      </c>
      <c r="J643" s="9">
        <v>24793509</v>
      </c>
      <c r="K643">
        <f>J643/D643</f>
        <v>3.8143859999999998</v>
      </c>
      <c r="L643">
        <v>2005</v>
      </c>
      <c r="M643" t="s">
        <v>53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1</v>
      </c>
      <c r="Y643">
        <v>0</v>
      </c>
      <c r="Z643">
        <v>1</v>
      </c>
      <c r="AA643">
        <v>0</v>
      </c>
      <c r="AB643">
        <v>0</v>
      </c>
      <c r="AC643">
        <v>0</v>
      </c>
      <c r="AD643">
        <v>0</v>
      </c>
    </row>
    <row r="644" spans="1:30" ht="14.4" customHeight="1" x14ac:dyDescent="0.3">
      <c r="A644">
        <v>643</v>
      </c>
      <c r="B644">
        <v>0</v>
      </c>
      <c r="C644">
        <v>997.00897308075696</v>
      </c>
      <c r="D644">
        <v>2000000</v>
      </c>
      <c r="E644" t="s">
        <v>305</v>
      </c>
      <c r="F644">
        <v>9.0225500000000007</v>
      </c>
      <c r="G644">
        <v>137</v>
      </c>
      <c r="H644" t="s">
        <v>788</v>
      </c>
      <c r="I644" t="s">
        <v>823</v>
      </c>
      <c r="J644" s="9">
        <v>70000000</v>
      </c>
      <c r="K644">
        <f>J644/D644</f>
        <v>35</v>
      </c>
      <c r="L644">
        <v>2006</v>
      </c>
      <c r="M644" t="s">
        <v>32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</v>
      </c>
    </row>
    <row r="645" spans="1:30" ht="14.4" customHeight="1" x14ac:dyDescent="0.3">
      <c r="A645">
        <v>644</v>
      </c>
      <c r="B645">
        <v>1</v>
      </c>
      <c r="C645">
        <v>99354.197714853406</v>
      </c>
      <c r="D645">
        <v>200000000</v>
      </c>
      <c r="E645" t="s">
        <v>11</v>
      </c>
      <c r="F645">
        <v>26.114916999999998</v>
      </c>
      <c r="G645">
        <v>116</v>
      </c>
      <c r="H645" t="s">
        <v>13</v>
      </c>
      <c r="I645" t="s">
        <v>824</v>
      </c>
      <c r="J645" s="9">
        <v>531865000</v>
      </c>
      <c r="K645">
        <f>J645/D645</f>
        <v>2.6593249999999999</v>
      </c>
      <c r="L645">
        <v>2013</v>
      </c>
      <c r="M645" t="s">
        <v>25</v>
      </c>
      <c r="N645">
        <v>1</v>
      </c>
      <c r="O645">
        <v>1</v>
      </c>
      <c r="P645">
        <v>0</v>
      </c>
      <c r="Q645">
        <v>1</v>
      </c>
      <c r="R645">
        <v>0</v>
      </c>
      <c r="S645">
        <v>0</v>
      </c>
      <c r="T645">
        <v>1</v>
      </c>
      <c r="U645">
        <v>1</v>
      </c>
      <c r="V645">
        <v>0</v>
      </c>
      <c r="W645">
        <v>1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0</v>
      </c>
      <c r="AD645">
        <v>0</v>
      </c>
    </row>
    <row r="646" spans="1:30" ht="14.4" customHeight="1" x14ac:dyDescent="0.3">
      <c r="A646">
        <v>645</v>
      </c>
      <c r="B646">
        <v>0</v>
      </c>
      <c r="C646">
        <v>8385.7305178481602</v>
      </c>
      <c r="D646">
        <v>16679218</v>
      </c>
      <c r="E646" t="s">
        <v>11</v>
      </c>
      <c r="F646">
        <v>2.1328580000000001</v>
      </c>
      <c r="G646">
        <v>115</v>
      </c>
      <c r="H646" t="s">
        <v>13</v>
      </c>
      <c r="I646" t="s">
        <v>825</v>
      </c>
      <c r="J646" s="9">
        <v>8800000</v>
      </c>
      <c r="K646">
        <f>J646/D646</f>
        <v>0.52760267297903296</v>
      </c>
      <c r="L646">
        <v>1989</v>
      </c>
      <c r="M646" t="s">
        <v>15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>
        <v>1</v>
      </c>
      <c r="X646">
        <v>0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0</v>
      </c>
    </row>
    <row r="647" spans="1:30" ht="14.4" customHeight="1" x14ac:dyDescent="0.3">
      <c r="A647">
        <v>646</v>
      </c>
      <c r="B647">
        <v>0</v>
      </c>
      <c r="C647">
        <v>52109.1811414392</v>
      </c>
      <c r="D647">
        <v>105000000</v>
      </c>
      <c r="E647" t="s">
        <v>11</v>
      </c>
      <c r="F647">
        <v>7.2918719999999997</v>
      </c>
      <c r="G647">
        <v>114</v>
      </c>
      <c r="H647" t="s">
        <v>13</v>
      </c>
      <c r="I647" t="s">
        <v>826</v>
      </c>
      <c r="J647" s="9">
        <v>133718711</v>
      </c>
      <c r="K647">
        <f>J647/D647</f>
        <v>1.2735115333333333</v>
      </c>
      <c r="L647">
        <v>2015</v>
      </c>
      <c r="M647" t="s">
        <v>25</v>
      </c>
      <c r="N647">
        <v>1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</row>
    <row r="648" spans="1:30" ht="14.4" customHeight="1" x14ac:dyDescent="0.3">
      <c r="A648">
        <v>647</v>
      </c>
      <c r="B648">
        <v>0</v>
      </c>
      <c r="C648">
        <v>19880.7157057654</v>
      </c>
      <c r="D648">
        <v>40000000</v>
      </c>
      <c r="E648" t="s">
        <v>11</v>
      </c>
      <c r="F648">
        <v>6.1593790000000004</v>
      </c>
      <c r="G648">
        <v>107</v>
      </c>
      <c r="H648" t="s">
        <v>13</v>
      </c>
      <c r="I648" t="s">
        <v>827</v>
      </c>
      <c r="J648" s="9">
        <v>24719215</v>
      </c>
      <c r="K648">
        <f>J648/D648</f>
        <v>0.61798037500000003</v>
      </c>
      <c r="L648">
        <v>2012</v>
      </c>
      <c r="M648" t="s">
        <v>25</v>
      </c>
      <c r="N648">
        <v>1</v>
      </c>
      <c r="O648">
        <v>1</v>
      </c>
      <c r="P648">
        <v>0</v>
      </c>
      <c r="Q648">
        <v>0</v>
      </c>
      <c r="R648">
        <v>0</v>
      </c>
      <c r="S648">
        <v>1</v>
      </c>
      <c r="T648">
        <v>0</v>
      </c>
      <c r="U648">
        <v>0</v>
      </c>
      <c r="V648">
        <v>1</v>
      </c>
      <c r="W648">
        <v>1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0</v>
      </c>
    </row>
    <row r="649" spans="1:30" x14ac:dyDescent="0.3">
      <c r="A649">
        <v>648</v>
      </c>
      <c r="B649">
        <v>0</v>
      </c>
      <c r="C649">
        <v>9965.1220727453892</v>
      </c>
      <c r="D649">
        <v>20000000</v>
      </c>
      <c r="E649" t="s">
        <v>11</v>
      </c>
      <c r="F649">
        <v>16.205105</v>
      </c>
      <c r="G649">
        <v>113</v>
      </c>
      <c r="H649" t="s">
        <v>13</v>
      </c>
      <c r="I649" t="s">
        <v>828</v>
      </c>
      <c r="J649" s="9">
        <v>121463226</v>
      </c>
      <c r="K649">
        <f>J649/D649</f>
        <v>6.0731612999999998</v>
      </c>
      <c r="L649">
        <v>2007</v>
      </c>
      <c r="M649" t="s">
        <v>15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1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 x14ac:dyDescent="0.3">
      <c r="A650">
        <v>649</v>
      </c>
      <c r="B650">
        <v>0</v>
      </c>
      <c r="C650">
        <v>21620.225918569999</v>
      </c>
      <c r="D650">
        <v>43543135</v>
      </c>
      <c r="E650" t="s">
        <v>11</v>
      </c>
      <c r="F650">
        <v>6.1569799999999999</v>
      </c>
      <c r="G650">
        <v>98</v>
      </c>
      <c r="H650" t="s">
        <v>13</v>
      </c>
      <c r="I650" t="s">
        <v>829</v>
      </c>
      <c r="J650" s="9">
        <v>2262223</v>
      </c>
      <c r="K650">
        <f>J650/D650</f>
        <v>5.1953608760600262E-2</v>
      </c>
      <c r="L650">
        <v>2014</v>
      </c>
      <c r="M650" t="s">
        <v>15</v>
      </c>
      <c r="N650">
        <v>1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3">
      <c r="A651">
        <v>650</v>
      </c>
      <c r="B651">
        <v>0</v>
      </c>
      <c r="C651">
        <v>8048.2897384305797</v>
      </c>
      <c r="D651">
        <v>16000000</v>
      </c>
      <c r="E651" t="s">
        <v>11</v>
      </c>
      <c r="F651">
        <v>2.5493250000000001</v>
      </c>
      <c r="G651">
        <v>105</v>
      </c>
      <c r="H651" t="s">
        <v>13</v>
      </c>
      <c r="I651" t="s">
        <v>830</v>
      </c>
      <c r="J651" s="9">
        <v>4192440</v>
      </c>
      <c r="K651">
        <f>J651/D651</f>
        <v>0.26202750000000002</v>
      </c>
      <c r="L651">
        <v>1988</v>
      </c>
      <c r="M651" t="s">
        <v>49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1</v>
      </c>
      <c r="AB651">
        <v>0</v>
      </c>
      <c r="AC651">
        <v>0</v>
      </c>
      <c r="AD651">
        <v>0</v>
      </c>
    </row>
    <row r="652" spans="1:30" ht="14.4" customHeight="1" x14ac:dyDescent="0.3">
      <c r="A652">
        <v>651</v>
      </c>
      <c r="B652">
        <v>0</v>
      </c>
      <c r="C652">
        <v>24801.5873015873</v>
      </c>
      <c r="D652">
        <v>50000000</v>
      </c>
      <c r="E652" t="s">
        <v>11</v>
      </c>
      <c r="F652">
        <v>10.223582</v>
      </c>
      <c r="G652">
        <v>139</v>
      </c>
      <c r="H652" t="s">
        <v>410</v>
      </c>
      <c r="I652" t="s">
        <v>831</v>
      </c>
      <c r="J652" s="9">
        <v>25035950</v>
      </c>
      <c r="K652">
        <f>J652/D652</f>
        <v>0.50071900000000003</v>
      </c>
      <c r="L652">
        <v>2016</v>
      </c>
      <c r="M652" t="s">
        <v>15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1</v>
      </c>
      <c r="V652">
        <v>0</v>
      </c>
      <c r="W652">
        <v>1</v>
      </c>
      <c r="X652">
        <v>0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0</v>
      </c>
    </row>
    <row r="653" spans="1:30" ht="14.4" customHeight="1" x14ac:dyDescent="0.3">
      <c r="A653">
        <v>652</v>
      </c>
      <c r="B653">
        <v>0</v>
      </c>
      <c r="C653">
        <v>4479.8407167745099</v>
      </c>
      <c r="D653">
        <v>9000000</v>
      </c>
      <c r="E653" t="s">
        <v>18</v>
      </c>
      <c r="F653">
        <v>2.089842</v>
      </c>
      <c r="G653">
        <v>135</v>
      </c>
      <c r="H653" t="s">
        <v>788</v>
      </c>
      <c r="I653" t="s">
        <v>832</v>
      </c>
      <c r="J653" s="9">
        <v>18130000</v>
      </c>
      <c r="K653">
        <f>J653/D653</f>
        <v>2.0144444444444445</v>
      </c>
      <c r="L653">
        <v>2009</v>
      </c>
      <c r="M653" t="s">
        <v>15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1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</row>
    <row r="654" spans="1:30" ht="14.4" customHeight="1" x14ac:dyDescent="0.3">
      <c r="A654">
        <v>653</v>
      </c>
      <c r="B654">
        <v>0</v>
      </c>
      <c r="C654">
        <v>17682.690035052499</v>
      </c>
      <c r="D654">
        <v>35312332</v>
      </c>
      <c r="E654" t="s">
        <v>11</v>
      </c>
      <c r="F654">
        <v>5.063701</v>
      </c>
      <c r="G654">
        <v>110</v>
      </c>
      <c r="H654" t="s">
        <v>13</v>
      </c>
      <c r="I654" t="s">
        <v>833</v>
      </c>
      <c r="J654" s="9">
        <v>5926128</v>
      </c>
      <c r="K654">
        <f>J654/D654</f>
        <v>0.16782035239134022</v>
      </c>
      <c r="L654">
        <v>1997</v>
      </c>
      <c r="M654" t="s">
        <v>15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  <c r="W654">
        <v>1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0</v>
      </c>
    </row>
    <row r="655" spans="1:30" ht="14.4" customHeight="1" x14ac:dyDescent="0.3">
      <c r="A655">
        <v>654</v>
      </c>
      <c r="B655">
        <v>0</v>
      </c>
      <c r="C655">
        <v>19932.507462686499</v>
      </c>
      <c r="D655">
        <v>40064340</v>
      </c>
      <c r="E655" t="s">
        <v>11</v>
      </c>
      <c r="F655">
        <v>14.67986</v>
      </c>
      <c r="G655">
        <v>97</v>
      </c>
      <c r="H655" t="s">
        <v>13</v>
      </c>
      <c r="I655">
        <v>13</v>
      </c>
      <c r="J655" s="9">
        <v>3317662</v>
      </c>
      <c r="K655">
        <f>J655/D655</f>
        <v>8.280835276457818E-2</v>
      </c>
      <c r="L655">
        <v>2010</v>
      </c>
      <c r="M655" t="s">
        <v>15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1</v>
      </c>
      <c r="X655">
        <v>0</v>
      </c>
      <c r="Y655">
        <v>1</v>
      </c>
      <c r="Z655">
        <v>0</v>
      </c>
      <c r="AA655">
        <v>0</v>
      </c>
      <c r="AB655">
        <v>0</v>
      </c>
      <c r="AC655">
        <v>0</v>
      </c>
      <c r="AD655">
        <v>0</v>
      </c>
    </row>
    <row r="656" spans="1:30" x14ac:dyDescent="0.3">
      <c r="A656">
        <v>655</v>
      </c>
      <c r="B656">
        <v>0</v>
      </c>
      <c r="C656">
        <v>20433.922923918399</v>
      </c>
      <c r="D656">
        <v>41092619</v>
      </c>
      <c r="E656" t="s">
        <v>11</v>
      </c>
      <c r="F656">
        <v>2.92387</v>
      </c>
      <c r="G656">
        <v>40</v>
      </c>
      <c r="H656" t="s">
        <v>13</v>
      </c>
      <c r="I656" t="s">
        <v>834</v>
      </c>
      <c r="J656" s="9">
        <v>7732325</v>
      </c>
      <c r="K656">
        <f>J656/D656</f>
        <v>0.18816822067242781</v>
      </c>
      <c r="L656">
        <v>2011</v>
      </c>
      <c r="M656" t="s">
        <v>15</v>
      </c>
      <c r="N656">
        <v>1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30" ht="14.4" customHeight="1" x14ac:dyDescent="0.3">
      <c r="A657">
        <v>656</v>
      </c>
      <c r="B657">
        <v>0</v>
      </c>
      <c r="C657">
        <v>64741.035856573697</v>
      </c>
      <c r="D657">
        <v>130000000</v>
      </c>
      <c r="E657" t="s">
        <v>11</v>
      </c>
      <c r="F657">
        <v>9.5661349999999992</v>
      </c>
      <c r="G657">
        <v>165</v>
      </c>
      <c r="H657" t="s">
        <v>55</v>
      </c>
      <c r="I657" t="s">
        <v>835</v>
      </c>
      <c r="J657" s="9">
        <v>49554002</v>
      </c>
      <c r="K657">
        <f>J657/D657</f>
        <v>0.38118463076923076</v>
      </c>
      <c r="L657">
        <v>2008</v>
      </c>
      <c r="M657" t="s">
        <v>46</v>
      </c>
      <c r="N657">
        <v>1</v>
      </c>
      <c r="O657">
        <v>1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1</v>
      </c>
      <c r="AD657">
        <v>0</v>
      </c>
    </row>
    <row r="658" spans="1:30" x14ac:dyDescent="0.3">
      <c r="A658">
        <v>657</v>
      </c>
      <c r="B658">
        <v>0</v>
      </c>
      <c r="C658">
        <v>74404.761904761894</v>
      </c>
      <c r="D658">
        <v>150000000</v>
      </c>
      <c r="E658" t="s">
        <v>11</v>
      </c>
      <c r="F658">
        <v>15.884744</v>
      </c>
      <c r="G658">
        <v>103</v>
      </c>
      <c r="H658" t="s">
        <v>836</v>
      </c>
      <c r="I658" t="s">
        <v>837</v>
      </c>
      <c r="J658" s="9">
        <v>331957105</v>
      </c>
      <c r="K658">
        <f>J658/D658</f>
        <v>2.2130473666666668</v>
      </c>
      <c r="L658">
        <v>2016</v>
      </c>
      <c r="M658" t="s">
        <v>15</v>
      </c>
      <c r="N658">
        <v>1</v>
      </c>
      <c r="O658">
        <v>1</v>
      </c>
      <c r="P658">
        <v>0</v>
      </c>
      <c r="Q658">
        <v>0</v>
      </c>
      <c r="R658">
        <v>0</v>
      </c>
      <c r="S658">
        <v>1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1</v>
      </c>
      <c r="Z658">
        <v>0</v>
      </c>
      <c r="AA658">
        <v>0</v>
      </c>
      <c r="AB658">
        <v>0</v>
      </c>
      <c r="AC658">
        <v>0</v>
      </c>
      <c r="AD658">
        <v>0</v>
      </c>
    </row>
    <row r="659" spans="1:30" ht="14.4" customHeight="1" x14ac:dyDescent="0.3">
      <c r="A659">
        <v>658</v>
      </c>
      <c r="B659">
        <v>0</v>
      </c>
      <c r="C659">
        <v>11160.714285714201</v>
      </c>
      <c r="D659">
        <v>22500000</v>
      </c>
      <c r="E659" t="s">
        <v>11</v>
      </c>
      <c r="F659">
        <v>18.908781999999999</v>
      </c>
      <c r="G659">
        <v>116</v>
      </c>
      <c r="H659" t="s">
        <v>13</v>
      </c>
      <c r="I659" t="s">
        <v>838</v>
      </c>
      <c r="J659" s="9">
        <v>29252978</v>
      </c>
      <c r="K659">
        <f>J659/D659</f>
        <v>1.3001323555555555</v>
      </c>
      <c r="L659">
        <v>2016</v>
      </c>
      <c r="M659" t="s">
        <v>15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1</v>
      </c>
      <c r="T659">
        <v>1</v>
      </c>
      <c r="U659">
        <v>0</v>
      </c>
      <c r="V659">
        <v>0</v>
      </c>
      <c r="W659">
        <v>1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</row>
    <row r="660" spans="1:30" ht="14.4" customHeight="1" x14ac:dyDescent="0.3">
      <c r="A660">
        <v>659</v>
      </c>
      <c r="B660">
        <v>0</v>
      </c>
      <c r="C660">
        <v>19845.062250996001</v>
      </c>
      <c r="D660">
        <v>39848885</v>
      </c>
      <c r="E660" t="s">
        <v>11</v>
      </c>
      <c r="F660">
        <v>12.553656999999999</v>
      </c>
      <c r="G660">
        <v>112</v>
      </c>
      <c r="H660" t="s">
        <v>13</v>
      </c>
      <c r="I660" t="s">
        <v>839</v>
      </c>
      <c r="J660" s="9">
        <v>55447968</v>
      </c>
      <c r="K660">
        <f>J660/D660</f>
        <v>1.3914559466343914</v>
      </c>
      <c r="L660">
        <v>2008</v>
      </c>
      <c r="M660" t="s">
        <v>15</v>
      </c>
      <c r="N660">
        <v>1</v>
      </c>
      <c r="O660">
        <v>1</v>
      </c>
      <c r="P660">
        <v>0</v>
      </c>
      <c r="Q660">
        <v>0</v>
      </c>
      <c r="R660">
        <v>0</v>
      </c>
      <c r="S660">
        <v>1</v>
      </c>
      <c r="T660">
        <v>0</v>
      </c>
      <c r="U660">
        <v>0</v>
      </c>
      <c r="V660">
        <v>1</v>
      </c>
      <c r="W660">
        <v>0</v>
      </c>
      <c r="X660">
        <v>1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0" x14ac:dyDescent="0.3">
      <c r="A661">
        <v>660</v>
      </c>
      <c r="B661">
        <v>0</v>
      </c>
      <c r="C661">
        <v>2478.9291026276601</v>
      </c>
      <c r="D661">
        <v>5000000</v>
      </c>
      <c r="E661" t="s">
        <v>11</v>
      </c>
      <c r="F661">
        <v>8.6450669999999992</v>
      </c>
      <c r="G661">
        <v>87</v>
      </c>
      <c r="H661" t="s">
        <v>37</v>
      </c>
      <c r="I661" t="s">
        <v>840</v>
      </c>
      <c r="J661" s="9">
        <v>3305592</v>
      </c>
      <c r="K661">
        <f>J661/D661</f>
        <v>0.66111839999999999</v>
      </c>
      <c r="L661">
        <v>2017</v>
      </c>
      <c r="M661" t="s">
        <v>15</v>
      </c>
      <c r="N661">
        <v>1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ht="14.4" customHeight="1" x14ac:dyDescent="0.3">
      <c r="A662">
        <v>661</v>
      </c>
      <c r="B662">
        <v>0</v>
      </c>
      <c r="C662">
        <v>6448.4126984126897</v>
      </c>
      <c r="D662">
        <v>13000000</v>
      </c>
      <c r="E662" t="s">
        <v>11</v>
      </c>
      <c r="F662">
        <v>4.654312</v>
      </c>
      <c r="G662">
        <v>123</v>
      </c>
      <c r="H662" t="s">
        <v>13</v>
      </c>
      <c r="I662" t="s">
        <v>841</v>
      </c>
      <c r="J662" s="9">
        <v>1646788</v>
      </c>
      <c r="K662">
        <f>J662/D662</f>
        <v>0.12667600000000001</v>
      </c>
      <c r="L662">
        <v>2016</v>
      </c>
      <c r="M662" t="s">
        <v>15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1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0" ht="14.4" customHeight="1" x14ac:dyDescent="0.3">
      <c r="A663">
        <v>662</v>
      </c>
      <c r="B663">
        <v>1</v>
      </c>
      <c r="C663">
        <v>20110.608345902401</v>
      </c>
      <c r="D663">
        <v>40000000</v>
      </c>
      <c r="E663" t="s">
        <v>11</v>
      </c>
      <c r="F663">
        <v>13.689855</v>
      </c>
      <c r="G663">
        <v>108</v>
      </c>
      <c r="H663" t="s">
        <v>13</v>
      </c>
      <c r="I663" t="s">
        <v>842</v>
      </c>
      <c r="J663" s="9">
        <v>332000000</v>
      </c>
      <c r="K663">
        <f>J663/D663</f>
        <v>8.3000000000000007</v>
      </c>
      <c r="L663">
        <v>1989</v>
      </c>
      <c r="M663" t="s">
        <v>53</v>
      </c>
      <c r="N663">
        <v>1</v>
      </c>
      <c r="O663">
        <v>0</v>
      </c>
      <c r="P663">
        <v>0</v>
      </c>
      <c r="Q663"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</row>
    <row r="664" spans="1:30" ht="14.4" customHeight="1" x14ac:dyDescent="0.3">
      <c r="A664">
        <v>663</v>
      </c>
      <c r="B664">
        <v>0</v>
      </c>
      <c r="C664">
        <v>10918.1079317269</v>
      </c>
      <c r="D664">
        <v>21748871</v>
      </c>
      <c r="E664" t="s">
        <v>11</v>
      </c>
      <c r="F664">
        <v>4.5827179999999998</v>
      </c>
      <c r="G664">
        <v>105</v>
      </c>
      <c r="H664" t="s">
        <v>843</v>
      </c>
      <c r="I664" t="s">
        <v>844</v>
      </c>
      <c r="J664" s="9">
        <v>22697691</v>
      </c>
      <c r="K664">
        <f>J664/D664</f>
        <v>1.04362617259535</v>
      </c>
      <c r="L664">
        <v>1992</v>
      </c>
      <c r="M664" t="s">
        <v>15</v>
      </c>
      <c r="N664">
        <v>1</v>
      </c>
      <c r="O664">
        <v>0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1</v>
      </c>
      <c r="X664">
        <v>1</v>
      </c>
      <c r="Y664">
        <v>1</v>
      </c>
      <c r="Z664">
        <v>0</v>
      </c>
      <c r="AA664">
        <v>0</v>
      </c>
      <c r="AB664">
        <v>0</v>
      </c>
      <c r="AC664">
        <v>0</v>
      </c>
      <c r="AD664">
        <v>0</v>
      </c>
    </row>
    <row r="665" spans="1:30" x14ac:dyDescent="0.3">
      <c r="A665">
        <v>664</v>
      </c>
      <c r="B665">
        <v>0</v>
      </c>
      <c r="C665">
        <v>12370.6753637732</v>
      </c>
      <c r="D665">
        <v>24654756</v>
      </c>
      <c r="E665" t="s">
        <v>11</v>
      </c>
      <c r="F665">
        <v>2.6147849999999999</v>
      </c>
      <c r="G665">
        <v>90</v>
      </c>
      <c r="H665" t="s">
        <v>13</v>
      </c>
      <c r="I665" t="s">
        <v>845</v>
      </c>
      <c r="J665" s="9">
        <v>12416686</v>
      </c>
      <c r="K665">
        <f>J665/D665</f>
        <v>0.50362234369709435</v>
      </c>
      <c r="L665">
        <v>1993</v>
      </c>
      <c r="M665" t="s">
        <v>15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1</v>
      </c>
      <c r="Z665">
        <v>0</v>
      </c>
      <c r="AA665">
        <v>0</v>
      </c>
      <c r="AB665">
        <v>0</v>
      </c>
      <c r="AC665">
        <v>0</v>
      </c>
      <c r="AD665">
        <v>0</v>
      </c>
    </row>
    <row r="666" spans="1:30" ht="14.4" customHeight="1" x14ac:dyDescent="0.3">
      <c r="A666">
        <v>665</v>
      </c>
      <c r="B666">
        <v>0</v>
      </c>
      <c r="C666">
        <v>1254.3903662819801</v>
      </c>
      <c r="D666">
        <v>2500000</v>
      </c>
      <c r="E666" t="s">
        <v>11</v>
      </c>
      <c r="F666">
        <v>2.2967339999999998</v>
      </c>
      <c r="G666">
        <v>95</v>
      </c>
      <c r="H666" t="s">
        <v>13</v>
      </c>
      <c r="I666" t="s">
        <v>846</v>
      </c>
      <c r="J666" s="9">
        <v>764083</v>
      </c>
      <c r="K666">
        <f>J666/D666</f>
        <v>0.30563319999999999</v>
      </c>
      <c r="L666">
        <v>1993</v>
      </c>
      <c r="M666" t="s">
        <v>34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</v>
      </c>
      <c r="W666">
        <v>1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</row>
    <row r="667" spans="1:30" ht="14.4" customHeight="1" x14ac:dyDescent="0.3">
      <c r="A667">
        <v>666</v>
      </c>
      <c r="B667">
        <v>1</v>
      </c>
      <c r="C667">
        <v>9481.0379241516894</v>
      </c>
      <c r="D667">
        <v>19000000</v>
      </c>
      <c r="E667" t="s">
        <v>11</v>
      </c>
      <c r="F667">
        <v>8.3853609999999996</v>
      </c>
      <c r="G667">
        <v>95</v>
      </c>
      <c r="H667" t="s">
        <v>847</v>
      </c>
      <c r="I667" t="s">
        <v>848</v>
      </c>
      <c r="J667" s="9">
        <v>70067909</v>
      </c>
      <c r="K667">
        <f>J667/D667</f>
        <v>3.6877846842105262</v>
      </c>
      <c r="L667">
        <v>2004</v>
      </c>
      <c r="M667" t="s">
        <v>49</v>
      </c>
      <c r="N667">
        <v>1</v>
      </c>
      <c r="O667">
        <v>0</v>
      </c>
      <c r="P667">
        <v>0</v>
      </c>
      <c r="Q667">
        <v>0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>
        <v>1</v>
      </c>
      <c r="AB667">
        <v>0</v>
      </c>
      <c r="AC667">
        <v>0</v>
      </c>
      <c r="AD667">
        <v>0</v>
      </c>
    </row>
    <row r="668" spans="1:30" x14ac:dyDescent="0.3">
      <c r="A668">
        <v>667</v>
      </c>
      <c r="B668">
        <v>0</v>
      </c>
      <c r="C668">
        <v>798.89875311720698</v>
      </c>
      <c r="D668">
        <v>1601792</v>
      </c>
      <c r="E668" t="s">
        <v>107</v>
      </c>
      <c r="F668">
        <v>2.3295129999999999</v>
      </c>
      <c r="G668">
        <v>96</v>
      </c>
      <c r="H668" t="s">
        <v>496</v>
      </c>
      <c r="I668" t="s">
        <v>849</v>
      </c>
      <c r="J668" s="9">
        <v>253527</v>
      </c>
      <c r="K668">
        <f>J668/D668</f>
        <v>0.15827710464280006</v>
      </c>
      <c r="L668">
        <v>2005</v>
      </c>
      <c r="M668" t="s">
        <v>34</v>
      </c>
      <c r="N668">
        <v>1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</row>
    <row r="669" spans="1:30" ht="14.4" customHeight="1" x14ac:dyDescent="0.3">
      <c r="A669">
        <v>668</v>
      </c>
      <c r="B669">
        <v>0</v>
      </c>
      <c r="C669">
        <v>22972.218362282802</v>
      </c>
      <c r="D669">
        <v>46289020</v>
      </c>
      <c r="E669" t="s">
        <v>11</v>
      </c>
      <c r="F669">
        <v>3.4571529999999999</v>
      </c>
      <c r="G669">
        <v>89</v>
      </c>
      <c r="H669" t="s">
        <v>13</v>
      </c>
      <c r="I669" t="s">
        <v>850</v>
      </c>
      <c r="J669" s="9">
        <v>2334228</v>
      </c>
      <c r="K669">
        <f>J669/D669</f>
        <v>5.0427250350083025E-2</v>
      </c>
      <c r="L669">
        <v>2015</v>
      </c>
      <c r="M669" t="s">
        <v>34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</row>
    <row r="670" spans="1:30" ht="14.4" customHeight="1" x14ac:dyDescent="0.3">
      <c r="A670">
        <v>669</v>
      </c>
      <c r="B670">
        <v>0</v>
      </c>
      <c r="C670">
        <v>46742.913973147603</v>
      </c>
      <c r="D670">
        <v>94000000</v>
      </c>
      <c r="E670" t="s">
        <v>102</v>
      </c>
      <c r="F670">
        <v>6.5877109999999997</v>
      </c>
      <c r="G670">
        <v>145</v>
      </c>
      <c r="H670" t="s">
        <v>851</v>
      </c>
      <c r="I670" t="s">
        <v>852</v>
      </c>
      <c r="J670" s="9">
        <v>95311434</v>
      </c>
      <c r="K670">
        <f>J670/D670</f>
        <v>1.0139514255319149</v>
      </c>
      <c r="L670">
        <v>2011</v>
      </c>
      <c r="M670" t="s">
        <v>25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0</v>
      </c>
      <c r="AD670">
        <v>0</v>
      </c>
    </row>
    <row r="671" spans="1:30" ht="14.4" customHeight="1" x14ac:dyDescent="0.3">
      <c r="A671">
        <v>670</v>
      </c>
      <c r="B671">
        <v>0</v>
      </c>
      <c r="C671">
        <v>659.56367326230304</v>
      </c>
      <c r="D671">
        <v>1300000</v>
      </c>
      <c r="E671" t="s">
        <v>11</v>
      </c>
      <c r="F671">
        <v>5.1840129999999904</v>
      </c>
      <c r="G671">
        <v>99</v>
      </c>
      <c r="H671" t="s">
        <v>13</v>
      </c>
      <c r="I671" t="s">
        <v>853</v>
      </c>
      <c r="J671" s="9">
        <v>72266306</v>
      </c>
      <c r="K671">
        <f>J671/D671</f>
        <v>55.589466153846153</v>
      </c>
      <c r="L671">
        <v>1971</v>
      </c>
      <c r="M671" t="s">
        <v>15</v>
      </c>
      <c r="N671">
        <v>1</v>
      </c>
      <c r="O671">
        <v>0</v>
      </c>
      <c r="P671">
        <v>1</v>
      </c>
      <c r="Q671">
        <v>0</v>
      </c>
      <c r="R671">
        <v>0</v>
      </c>
      <c r="S671">
        <v>0</v>
      </c>
      <c r="T671">
        <v>1</v>
      </c>
      <c r="U671">
        <v>1</v>
      </c>
      <c r="V671">
        <v>0</v>
      </c>
      <c r="W671">
        <v>1</v>
      </c>
      <c r="X671">
        <v>0</v>
      </c>
      <c r="Y671">
        <v>1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 ht="14.4" customHeight="1" x14ac:dyDescent="0.3">
      <c r="A672">
        <v>671</v>
      </c>
      <c r="B672">
        <v>1</v>
      </c>
      <c r="C672">
        <v>20110.608345902401</v>
      </c>
      <c r="D672">
        <v>40000000</v>
      </c>
      <c r="E672" t="s">
        <v>11</v>
      </c>
      <c r="F672">
        <v>17.496832000000001</v>
      </c>
      <c r="G672">
        <v>83</v>
      </c>
      <c r="H672" t="s">
        <v>59</v>
      </c>
      <c r="I672" t="s">
        <v>854</v>
      </c>
      <c r="J672" s="9">
        <v>222300000</v>
      </c>
      <c r="K672">
        <f>J672/D672</f>
        <v>5.5575000000000001</v>
      </c>
      <c r="L672">
        <v>1989</v>
      </c>
      <c r="M672" t="s">
        <v>15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0</v>
      </c>
      <c r="AA672">
        <v>0</v>
      </c>
      <c r="AB672">
        <v>0</v>
      </c>
      <c r="AC672">
        <v>0</v>
      </c>
      <c r="AD672">
        <v>0</v>
      </c>
    </row>
    <row r="673" spans="1:30" ht="14.4" customHeight="1" x14ac:dyDescent="0.3">
      <c r="A673">
        <v>672</v>
      </c>
      <c r="B673">
        <v>0</v>
      </c>
      <c r="C673">
        <v>6500</v>
      </c>
      <c r="D673">
        <v>13000000</v>
      </c>
      <c r="E673" t="s">
        <v>11</v>
      </c>
      <c r="F673">
        <v>10.890236</v>
      </c>
      <c r="G673">
        <v>83</v>
      </c>
      <c r="H673" t="s">
        <v>855</v>
      </c>
      <c r="I673" t="s">
        <v>856</v>
      </c>
      <c r="J673" s="9">
        <v>73180723</v>
      </c>
      <c r="K673">
        <f>J673/D673</f>
        <v>5.6292863846153844</v>
      </c>
      <c r="L673">
        <v>2000</v>
      </c>
      <c r="M673" t="s">
        <v>15</v>
      </c>
      <c r="N673">
        <v>1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 ht="14.4" customHeight="1" x14ac:dyDescent="0.3">
      <c r="A674">
        <v>673</v>
      </c>
      <c r="B674">
        <v>0</v>
      </c>
      <c r="C674">
        <v>19980.019980019901</v>
      </c>
      <c r="D674">
        <v>40000000</v>
      </c>
      <c r="E674" t="s">
        <v>11</v>
      </c>
      <c r="F674">
        <v>2.9474109999999998</v>
      </c>
      <c r="G674">
        <v>93</v>
      </c>
      <c r="H674" t="s">
        <v>13</v>
      </c>
      <c r="I674" t="s">
        <v>857</v>
      </c>
      <c r="J674" s="9">
        <v>10959475</v>
      </c>
      <c r="K674">
        <f>J674/D674</f>
        <v>0.27398687500000002</v>
      </c>
      <c r="L674">
        <v>2002</v>
      </c>
      <c r="M674" t="s">
        <v>32</v>
      </c>
      <c r="N674">
        <v>1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1</v>
      </c>
      <c r="U674">
        <v>1</v>
      </c>
      <c r="V674">
        <v>0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</v>
      </c>
    </row>
    <row r="675" spans="1:30" ht="14.4" customHeight="1" x14ac:dyDescent="0.3">
      <c r="A675">
        <v>674</v>
      </c>
      <c r="B675">
        <v>0</v>
      </c>
      <c r="C675">
        <v>12437.810945273601</v>
      </c>
      <c r="D675">
        <v>25000000</v>
      </c>
      <c r="E675" t="s">
        <v>11</v>
      </c>
      <c r="F675">
        <v>14.141836999999899</v>
      </c>
      <c r="G675">
        <v>116</v>
      </c>
      <c r="H675" t="s">
        <v>13</v>
      </c>
      <c r="I675" t="s">
        <v>858</v>
      </c>
      <c r="J675" s="9">
        <v>93617009</v>
      </c>
      <c r="K675">
        <f>J675/D675</f>
        <v>3.7446803599999998</v>
      </c>
      <c r="L675">
        <v>2010</v>
      </c>
      <c r="M675" t="s">
        <v>15</v>
      </c>
      <c r="N675">
        <v>1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0</v>
      </c>
      <c r="AD675">
        <v>0</v>
      </c>
    </row>
    <row r="676" spans="1:30" ht="14.4" customHeight="1" x14ac:dyDescent="0.3">
      <c r="A676">
        <v>675</v>
      </c>
      <c r="B676">
        <v>1</v>
      </c>
      <c r="C676">
        <v>6529.3822199899496</v>
      </c>
      <c r="D676">
        <v>13000000</v>
      </c>
      <c r="E676" t="s">
        <v>11</v>
      </c>
      <c r="F676">
        <v>24.515461999999999</v>
      </c>
      <c r="G676">
        <v>90</v>
      </c>
      <c r="H676" t="s">
        <v>859</v>
      </c>
      <c r="I676" t="s">
        <v>860</v>
      </c>
      <c r="J676" s="9">
        <v>20560255</v>
      </c>
      <c r="K676">
        <f>J676/D676</f>
        <v>1.5815580769230768</v>
      </c>
      <c r="L676">
        <v>1991</v>
      </c>
      <c r="M676" t="s">
        <v>15</v>
      </c>
      <c r="N676">
        <v>1</v>
      </c>
      <c r="O676">
        <v>1</v>
      </c>
      <c r="P676">
        <v>0</v>
      </c>
      <c r="Q676">
        <v>0</v>
      </c>
      <c r="R676">
        <v>0</v>
      </c>
      <c r="S676">
        <v>1</v>
      </c>
      <c r="T676">
        <v>1</v>
      </c>
      <c r="U676">
        <v>1</v>
      </c>
      <c r="V676">
        <v>0</v>
      </c>
      <c r="W676">
        <v>0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0</v>
      </c>
      <c r="AD676">
        <v>0</v>
      </c>
    </row>
    <row r="677" spans="1:30" ht="14.4" customHeight="1" x14ac:dyDescent="0.3">
      <c r="A677">
        <v>676</v>
      </c>
      <c r="B677">
        <v>0</v>
      </c>
      <c r="C677">
        <v>54726.368159203899</v>
      </c>
      <c r="D677">
        <v>110000000</v>
      </c>
      <c r="E677" t="s">
        <v>11</v>
      </c>
      <c r="F677">
        <v>16.747792999999898</v>
      </c>
      <c r="G677">
        <v>117</v>
      </c>
      <c r="H677" t="s">
        <v>862</v>
      </c>
      <c r="I677" t="s">
        <v>863</v>
      </c>
      <c r="J677" s="9">
        <v>177238796</v>
      </c>
      <c r="K677">
        <f>J677/D677</f>
        <v>1.6112617818181818</v>
      </c>
      <c r="L677">
        <v>2010</v>
      </c>
      <c r="M677" t="s">
        <v>25</v>
      </c>
      <c r="N677">
        <v>1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1</v>
      </c>
      <c r="U677">
        <v>1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0</v>
      </c>
    </row>
    <row r="678" spans="1:30" ht="14.4" customHeight="1" x14ac:dyDescent="0.3">
      <c r="A678">
        <v>677</v>
      </c>
      <c r="B678">
        <v>0</v>
      </c>
      <c r="C678">
        <v>2481.3895781637698</v>
      </c>
      <c r="D678">
        <v>5000000</v>
      </c>
      <c r="E678" t="s">
        <v>11</v>
      </c>
      <c r="F678">
        <v>8.5858559999999997</v>
      </c>
      <c r="G678">
        <v>108</v>
      </c>
      <c r="H678" t="s">
        <v>13</v>
      </c>
      <c r="I678" t="s">
        <v>181</v>
      </c>
      <c r="J678" s="9">
        <v>58978653</v>
      </c>
      <c r="K678">
        <f>J678/D678</f>
        <v>11.795730600000001</v>
      </c>
      <c r="L678">
        <v>2015</v>
      </c>
      <c r="M678" t="s">
        <v>25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1</v>
      </c>
      <c r="AC678">
        <v>0</v>
      </c>
      <c r="AD678">
        <v>0</v>
      </c>
    </row>
    <row r="679" spans="1:30" ht="14.4" customHeight="1" x14ac:dyDescent="0.3">
      <c r="A679">
        <v>678</v>
      </c>
      <c r="B679">
        <v>0</v>
      </c>
      <c r="C679">
        <v>1488.0952380952299</v>
      </c>
      <c r="D679">
        <v>3000000</v>
      </c>
      <c r="E679" t="s">
        <v>11</v>
      </c>
      <c r="F679">
        <v>12.822085</v>
      </c>
      <c r="G679">
        <v>94</v>
      </c>
      <c r="H679" t="s">
        <v>13</v>
      </c>
      <c r="I679" t="s">
        <v>864</v>
      </c>
      <c r="J679" s="9">
        <v>14016568</v>
      </c>
      <c r="K679">
        <f>J679/D679</f>
        <v>4.6721893333333337</v>
      </c>
      <c r="L679">
        <v>2016</v>
      </c>
      <c r="M679" t="s">
        <v>15</v>
      </c>
      <c r="N679">
        <v>1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1</v>
      </c>
      <c r="X679">
        <v>1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</row>
    <row r="680" spans="1:30" ht="14.4" customHeight="1" x14ac:dyDescent="0.3">
      <c r="A680">
        <v>679</v>
      </c>
      <c r="B680">
        <v>0</v>
      </c>
      <c r="C680">
        <v>3482.5870646766102</v>
      </c>
      <c r="D680">
        <v>7000000</v>
      </c>
      <c r="E680" t="s">
        <v>11</v>
      </c>
      <c r="F680">
        <v>3.18614</v>
      </c>
      <c r="G680">
        <v>108</v>
      </c>
      <c r="H680" t="s">
        <v>13</v>
      </c>
      <c r="I680" t="s">
        <v>865</v>
      </c>
      <c r="J680" s="9">
        <v>453079</v>
      </c>
      <c r="K680">
        <f>J680/D680</f>
        <v>6.4725571428571424E-2</v>
      </c>
      <c r="L680">
        <v>2010</v>
      </c>
      <c r="M680" t="s">
        <v>34</v>
      </c>
      <c r="N680">
        <v>1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</row>
    <row r="681" spans="1:30" ht="14.4" customHeight="1" x14ac:dyDescent="0.3">
      <c r="A681">
        <v>680</v>
      </c>
      <c r="B681">
        <v>0</v>
      </c>
      <c r="C681">
        <v>7602.6355803345105</v>
      </c>
      <c r="D681">
        <v>15000000</v>
      </c>
      <c r="E681" t="s">
        <v>11</v>
      </c>
      <c r="F681">
        <v>11.179855</v>
      </c>
      <c r="G681">
        <v>83</v>
      </c>
      <c r="H681" t="s">
        <v>13</v>
      </c>
      <c r="I681" t="s">
        <v>866</v>
      </c>
      <c r="J681" s="9">
        <v>32056467</v>
      </c>
      <c r="K681">
        <f>J681/D681</f>
        <v>2.1370977999999998</v>
      </c>
      <c r="L681">
        <v>1973</v>
      </c>
      <c r="M681" t="s">
        <v>25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0</v>
      </c>
    </row>
    <row r="682" spans="1:30" ht="14.4" customHeight="1" x14ac:dyDescent="0.3">
      <c r="A682">
        <v>681</v>
      </c>
      <c r="B682">
        <v>1</v>
      </c>
      <c r="C682">
        <v>9985.0224663005392</v>
      </c>
      <c r="D682">
        <v>20000000</v>
      </c>
      <c r="E682" t="s">
        <v>11</v>
      </c>
      <c r="F682">
        <v>10.605850999999999</v>
      </c>
      <c r="G682">
        <v>72</v>
      </c>
      <c r="H682" t="s">
        <v>13</v>
      </c>
      <c r="I682" t="s">
        <v>867</v>
      </c>
      <c r="J682" s="9">
        <v>135680000</v>
      </c>
      <c r="K682">
        <f>J682/D682</f>
        <v>6.7839999999999998</v>
      </c>
      <c r="L682">
        <v>2003</v>
      </c>
      <c r="M682" t="s">
        <v>15</v>
      </c>
      <c r="N682">
        <v>1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 ht="14.4" customHeight="1" x14ac:dyDescent="0.3">
      <c r="A683">
        <v>682</v>
      </c>
      <c r="B683">
        <v>0</v>
      </c>
      <c r="C683">
        <v>6958.2504970178898</v>
      </c>
      <c r="D683">
        <v>14000000</v>
      </c>
      <c r="E683" t="s">
        <v>11</v>
      </c>
      <c r="F683">
        <v>11.535477999999999</v>
      </c>
      <c r="G683">
        <v>119</v>
      </c>
      <c r="H683" t="s">
        <v>13</v>
      </c>
      <c r="I683" t="s">
        <v>868</v>
      </c>
      <c r="J683" s="9">
        <v>13551174</v>
      </c>
      <c r="K683">
        <f>J683/D683</f>
        <v>0.96794100000000005</v>
      </c>
      <c r="L683">
        <v>2012</v>
      </c>
      <c r="M683" t="s">
        <v>15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ht="14.4" customHeight="1" x14ac:dyDescent="0.3">
      <c r="A684">
        <v>683</v>
      </c>
      <c r="B684">
        <v>1</v>
      </c>
      <c r="C684">
        <v>1499.2503748125901</v>
      </c>
      <c r="D684">
        <v>3000000</v>
      </c>
      <c r="E684" t="s">
        <v>11</v>
      </c>
      <c r="F684">
        <v>7.3510279999999897</v>
      </c>
      <c r="G684">
        <v>100</v>
      </c>
      <c r="H684" t="s">
        <v>13</v>
      </c>
      <c r="I684" t="s">
        <v>869</v>
      </c>
      <c r="J684" s="9">
        <v>18492362</v>
      </c>
      <c r="K684">
        <f>J684/D684</f>
        <v>6.1641206666666664</v>
      </c>
      <c r="L684">
        <v>2001</v>
      </c>
      <c r="M684" t="s">
        <v>25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</row>
    <row r="685" spans="1:30" x14ac:dyDescent="0.3">
      <c r="A685">
        <v>684</v>
      </c>
      <c r="B685">
        <v>0</v>
      </c>
      <c r="C685">
        <v>248.63252113376399</v>
      </c>
      <c r="D685">
        <v>500000</v>
      </c>
      <c r="E685" t="s">
        <v>151</v>
      </c>
      <c r="F685">
        <v>4.4332609999999999</v>
      </c>
      <c r="G685">
        <v>150</v>
      </c>
      <c r="H685" t="s">
        <v>152</v>
      </c>
      <c r="I685" t="s">
        <v>870</v>
      </c>
      <c r="J685" s="9">
        <v>138730</v>
      </c>
      <c r="K685">
        <f>J685/D685</f>
        <v>0.27745999999999998</v>
      </c>
      <c r="L685">
        <v>2011</v>
      </c>
      <c r="M685" t="s">
        <v>15</v>
      </c>
      <c r="N685">
        <v>0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 ht="14.4" customHeight="1" x14ac:dyDescent="0.3">
      <c r="A686">
        <v>685</v>
      </c>
      <c r="B686">
        <v>1</v>
      </c>
      <c r="C686">
        <v>37202.380952380903</v>
      </c>
      <c r="D686">
        <v>75000000</v>
      </c>
      <c r="E686" t="s">
        <v>11</v>
      </c>
      <c r="F686">
        <v>18.311053999999999</v>
      </c>
      <c r="G686">
        <v>121</v>
      </c>
      <c r="H686" t="s">
        <v>13</v>
      </c>
      <c r="I686" t="s">
        <v>871</v>
      </c>
      <c r="J686" s="9">
        <v>220021259</v>
      </c>
      <c r="K686">
        <f>J686/D686</f>
        <v>2.9336167866666667</v>
      </c>
      <c r="L686">
        <v>2016</v>
      </c>
      <c r="M686" t="s">
        <v>25</v>
      </c>
      <c r="N686">
        <v>1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</row>
    <row r="687" spans="1:30" x14ac:dyDescent="0.3">
      <c r="A687">
        <v>686</v>
      </c>
      <c r="B687">
        <v>0</v>
      </c>
      <c r="C687">
        <v>21010.505252626299</v>
      </c>
      <c r="D687">
        <v>42000000</v>
      </c>
      <c r="E687" t="s">
        <v>11</v>
      </c>
      <c r="F687">
        <v>9.8740429999999897</v>
      </c>
      <c r="G687">
        <v>124</v>
      </c>
      <c r="H687" t="s">
        <v>99</v>
      </c>
      <c r="I687" t="s">
        <v>872</v>
      </c>
      <c r="J687" s="9">
        <v>363889678</v>
      </c>
      <c r="K687">
        <f>J687/D687</f>
        <v>8.6640399523809517</v>
      </c>
      <c r="L687">
        <v>1999</v>
      </c>
      <c r="M687" t="s">
        <v>25</v>
      </c>
      <c r="N687">
        <v>1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</v>
      </c>
      <c r="W687">
        <v>1</v>
      </c>
      <c r="X687">
        <v>1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0</v>
      </c>
    </row>
    <row r="688" spans="1:30" ht="14.4" customHeight="1" x14ac:dyDescent="0.3">
      <c r="A688">
        <v>687</v>
      </c>
      <c r="B688">
        <v>0</v>
      </c>
      <c r="C688">
        <v>6935.3385390428202</v>
      </c>
      <c r="D688">
        <v>13766647</v>
      </c>
      <c r="E688" t="s">
        <v>11</v>
      </c>
      <c r="F688">
        <v>5.5075099999999999</v>
      </c>
      <c r="G688">
        <v>113</v>
      </c>
      <c r="H688" t="s">
        <v>13</v>
      </c>
      <c r="I688" t="s">
        <v>873</v>
      </c>
      <c r="J688" s="9">
        <v>1400000</v>
      </c>
      <c r="K688">
        <f>J688/D688</f>
        <v>0.10169506053289519</v>
      </c>
      <c r="L688">
        <v>1985</v>
      </c>
      <c r="M688" t="s">
        <v>15</v>
      </c>
      <c r="N688">
        <v>1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0</v>
      </c>
    </row>
    <row r="689" spans="1:30" ht="14.4" customHeight="1" x14ac:dyDescent="0.3">
      <c r="A689">
        <v>688</v>
      </c>
      <c r="B689">
        <v>1</v>
      </c>
      <c r="C689">
        <v>16516.516516516502</v>
      </c>
      <c r="D689">
        <v>33000000</v>
      </c>
      <c r="E689" t="s">
        <v>11</v>
      </c>
      <c r="F689">
        <v>11.840557</v>
      </c>
      <c r="G689">
        <v>98</v>
      </c>
      <c r="H689" t="s">
        <v>13</v>
      </c>
      <c r="I689" t="s">
        <v>874</v>
      </c>
      <c r="J689" s="9">
        <v>244386864</v>
      </c>
      <c r="K689">
        <f>J689/D689</f>
        <v>7.4056625454545451</v>
      </c>
      <c r="L689">
        <v>1998</v>
      </c>
      <c r="M689" t="s">
        <v>15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1</v>
      </c>
      <c r="V689">
        <v>0</v>
      </c>
      <c r="W689">
        <v>0</v>
      </c>
      <c r="X689">
        <v>1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0</v>
      </c>
    </row>
    <row r="690" spans="1:30" ht="14.4" customHeight="1" x14ac:dyDescent="0.3">
      <c r="A690">
        <v>689</v>
      </c>
      <c r="B690">
        <v>0</v>
      </c>
      <c r="C690">
        <v>7477.5672981056796</v>
      </c>
      <c r="D690">
        <v>15000000</v>
      </c>
      <c r="E690" t="s">
        <v>11</v>
      </c>
      <c r="F690">
        <v>3.9415900000000001</v>
      </c>
      <c r="G690">
        <v>95</v>
      </c>
      <c r="H690" t="s">
        <v>13</v>
      </c>
      <c r="I690" t="s">
        <v>875</v>
      </c>
      <c r="J690" s="9">
        <v>21000000</v>
      </c>
      <c r="K690">
        <f>J690/D690</f>
        <v>1.4</v>
      </c>
      <c r="L690">
        <v>2006</v>
      </c>
      <c r="M690" t="s">
        <v>15</v>
      </c>
      <c r="N690">
        <v>1</v>
      </c>
      <c r="O690">
        <v>1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1</v>
      </c>
      <c r="Z690">
        <v>0</v>
      </c>
      <c r="AA690">
        <v>0</v>
      </c>
      <c r="AB690">
        <v>0</v>
      </c>
      <c r="AC690">
        <v>0</v>
      </c>
      <c r="AD690">
        <v>0</v>
      </c>
    </row>
    <row r="691" spans="1:30" x14ac:dyDescent="0.3">
      <c r="A691">
        <v>690</v>
      </c>
      <c r="B691">
        <v>1</v>
      </c>
      <c r="C691">
        <v>25050.100200400801</v>
      </c>
      <c r="D691">
        <v>50000000</v>
      </c>
      <c r="E691" t="s">
        <v>11</v>
      </c>
      <c r="F691">
        <v>12.229381</v>
      </c>
      <c r="G691">
        <v>97</v>
      </c>
      <c r="H691" t="s">
        <v>13</v>
      </c>
      <c r="I691" t="s">
        <v>876</v>
      </c>
      <c r="J691" s="9">
        <v>42277365</v>
      </c>
      <c r="K691">
        <f>J691/D691</f>
        <v>0.8455473</v>
      </c>
      <c r="L691">
        <v>1996</v>
      </c>
      <c r="M691" t="s">
        <v>15</v>
      </c>
      <c r="N691">
        <v>1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1</v>
      </c>
      <c r="U691">
        <v>1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</row>
    <row r="692" spans="1:30" x14ac:dyDescent="0.3">
      <c r="A692">
        <v>691</v>
      </c>
      <c r="B692">
        <v>0</v>
      </c>
      <c r="C692">
        <v>15960.0997506234</v>
      </c>
      <c r="D692">
        <v>32000000</v>
      </c>
      <c r="E692" t="s">
        <v>11</v>
      </c>
      <c r="F692">
        <v>11.119707</v>
      </c>
      <c r="G692">
        <v>96</v>
      </c>
      <c r="H692" t="s">
        <v>13</v>
      </c>
      <c r="I692" t="s">
        <v>877</v>
      </c>
      <c r="J692" s="9">
        <v>60740827</v>
      </c>
      <c r="K692">
        <f>J692/D692</f>
        <v>1.8981508437500001</v>
      </c>
      <c r="L692">
        <v>2005</v>
      </c>
      <c r="M692" t="s">
        <v>15</v>
      </c>
      <c r="N692">
        <v>1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1</v>
      </c>
      <c r="X692">
        <v>0</v>
      </c>
      <c r="Y692">
        <v>1</v>
      </c>
      <c r="Z692">
        <v>0</v>
      </c>
      <c r="AA692">
        <v>0</v>
      </c>
      <c r="AB692">
        <v>0</v>
      </c>
      <c r="AC692">
        <v>0</v>
      </c>
      <c r="AD692">
        <v>0</v>
      </c>
    </row>
    <row r="693" spans="1:30" ht="14.4" customHeight="1" x14ac:dyDescent="0.3">
      <c r="A693">
        <v>692</v>
      </c>
      <c r="B693">
        <v>0</v>
      </c>
      <c r="C693">
        <v>6012.0240480961902</v>
      </c>
      <c r="D693">
        <v>12000000</v>
      </c>
      <c r="E693" t="s">
        <v>11</v>
      </c>
      <c r="F693">
        <v>9.5922649999999994</v>
      </c>
      <c r="G693">
        <v>92</v>
      </c>
      <c r="H693" t="s">
        <v>13</v>
      </c>
      <c r="I693" t="s">
        <v>878</v>
      </c>
      <c r="J693" s="9">
        <v>41205099</v>
      </c>
      <c r="K693">
        <f>J693/D693</f>
        <v>3.4337582499999999</v>
      </c>
      <c r="L693">
        <v>1996</v>
      </c>
      <c r="M693" t="s">
        <v>15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1</v>
      </c>
      <c r="T693">
        <v>0</v>
      </c>
      <c r="U693">
        <v>0</v>
      </c>
      <c r="V693">
        <v>0</v>
      </c>
      <c r="W693">
        <v>0</v>
      </c>
      <c r="X693">
        <v>1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</row>
    <row r="694" spans="1:30" ht="14.4" customHeight="1" x14ac:dyDescent="0.3">
      <c r="A694">
        <v>693</v>
      </c>
      <c r="B694">
        <v>0</v>
      </c>
      <c r="C694">
        <v>50.709939148072998</v>
      </c>
      <c r="D694">
        <v>100000</v>
      </c>
      <c r="E694" t="s">
        <v>11</v>
      </c>
      <c r="F694">
        <v>1.522753</v>
      </c>
      <c r="G694">
        <v>90</v>
      </c>
      <c r="H694" t="s">
        <v>13</v>
      </c>
      <c r="I694" t="s">
        <v>879</v>
      </c>
      <c r="J694" s="9">
        <v>22000000</v>
      </c>
      <c r="K694">
        <f>J694/D694</f>
        <v>220</v>
      </c>
      <c r="L694">
        <v>1972</v>
      </c>
      <c r="M694" t="s">
        <v>46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1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1</v>
      </c>
      <c r="AD694">
        <v>0</v>
      </c>
    </row>
    <row r="695" spans="1:30" ht="14.4" customHeight="1" x14ac:dyDescent="0.3">
      <c r="A695">
        <v>694</v>
      </c>
      <c r="B695">
        <v>1</v>
      </c>
      <c r="C695">
        <v>22968.481389578101</v>
      </c>
      <c r="D695">
        <v>46281490</v>
      </c>
      <c r="E695" t="s">
        <v>11</v>
      </c>
      <c r="F695">
        <v>14.307672</v>
      </c>
      <c r="G695">
        <v>92</v>
      </c>
      <c r="H695" t="s">
        <v>13</v>
      </c>
      <c r="I695" t="s">
        <v>880</v>
      </c>
      <c r="J695" s="9">
        <v>233755553</v>
      </c>
      <c r="K695">
        <f>J695/D695</f>
        <v>5.0507352507449523</v>
      </c>
      <c r="L695">
        <v>2015</v>
      </c>
      <c r="M695" t="s">
        <v>25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</row>
    <row r="696" spans="1:30" ht="14.4" customHeight="1" x14ac:dyDescent="0.3">
      <c r="A696">
        <v>695</v>
      </c>
      <c r="B696">
        <v>0</v>
      </c>
      <c r="C696">
        <v>499.75012493753098</v>
      </c>
      <c r="D696">
        <v>1000000</v>
      </c>
      <c r="E696" t="s">
        <v>11</v>
      </c>
      <c r="F696">
        <v>2.6789230000000002</v>
      </c>
      <c r="G696">
        <v>107</v>
      </c>
      <c r="H696" t="s">
        <v>13</v>
      </c>
      <c r="I696" t="s">
        <v>881</v>
      </c>
      <c r="J696" s="9">
        <v>2402459</v>
      </c>
      <c r="K696">
        <f>J696/D696</f>
        <v>2.4024589999999999</v>
      </c>
      <c r="L696">
        <v>2001</v>
      </c>
      <c r="M696" t="s">
        <v>15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</v>
      </c>
      <c r="W696">
        <v>1</v>
      </c>
      <c r="X696">
        <v>1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0</v>
      </c>
    </row>
    <row r="697" spans="1:30" ht="14.4" customHeight="1" x14ac:dyDescent="0.3">
      <c r="A697">
        <v>696</v>
      </c>
      <c r="B697">
        <v>0</v>
      </c>
      <c r="C697">
        <v>457.64462809917302</v>
      </c>
      <c r="D697">
        <v>886000</v>
      </c>
      <c r="E697" t="s">
        <v>11</v>
      </c>
      <c r="F697">
        <v>6.5075969999999996</v>
      </c>
      <c r="G697">
        <v>103</v>
      </c>
      <c r="H697" t="s">
        <v>13</v>
      </c>
      <c r="I697" t="s">
        <v>882</v>
      </c>
      <c r="J697" s="9">
        <v>2600000</v>
      </c>
      <c r="K697">
        <f>J697/D697</f>
        <v>2.9345372460496613</v>
      </c>
      <c r="L697">
        <v>1936</v>
      </c>
      <c r="M697" t="s">
        <v>25</v>
      </c>
      <c r="N697">
        <v>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1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</row>
    <row r="698" spans="1:30" ht="14.4" customHeight="1" x14ac:dyDescent="0.3">
      <c r="A698">
        <v>697</v>
      </c>
      <c r="B698">
        <v>0</v>
      </c>
      <c r="C698">
        <v>24950.099800399199</v>
      </c>
      <c r="D698">
        <v>50000000</v>
      </c>
      <c r="E698" t="s">
        <v>11</v>
      </c>
      <c r="F698">
        <v>9.0825379999999996</v>
      </c>
      <c r="G698">
        <v>107</v>
      </c>
      <c r="H698" t="s">
        <v>13</v>
      </c>
      <c r="I698" t="s">
        <v>883</v>
      </c>
      <c r="J698" s="9">
        <v>170128460</v>
      </c>
      <c r="K698">
        <f>J698/D698</f>
        <v>3.4025691999999998</v>
      </c>
      <c r="L698">
        <v>2004</v>
      </c>
      <c r="M698" t="s">
        <v>15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1</v>
      </c>
      <c r="X698">
        <v>1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0</v>
      </c>
    </row>
    <row r="699" spans="1:30" ht="14.4" customHeight="1" x14ac:dyDescent="0.3">
      <c r="A699">
        <v>698</v>
      </c>
      <c r="B699">
        <v>0</v>
      </c>
      <c r="C699">
        <v>3862.2441386340402</v>
      </c>
      <c r="D699">
        <v>7577723</v>
      </c>
      <c r="E699" t="s">
        <v>11</v>
      </c>
      <c r="F699">
        <v>9.5558519999999998</v>
      </c>
      <c r="G699">
        <v>81</v>
      </c>
      <c r="H699" t="s">
        <v>59</v>
      </c>
      <c r="I699" t="s">
        <v>884</v>
      </c>
      <c r="J699" s="9">
        <v>1250000</v>
      </c>
      <c r="K699">
        <f>J699/D699</f>
        <v>0.16495720416278081</v>
      </c>
      <c r="L699">
        <v>1962</v>
      </c>
      <c r="M699" t="s">
        <v>32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1</v>
      </c>
    </row>
    <row r="700" spans="1:30" ht="14.4" customHeight="1" x14ac:dyDescent="0.3">
      <c r="A700">
        <v>699</v>
      </c>
      <c r="B700">
        <v>0</v>
      </c>
      <c r="C700">
        <v>54890.219560878199</v>
      </c>
      <c r="D700">
        <v>110000000</v>
      </c>
      <c r="E700" t="s">
        <v>11</v>
      </c>
      <c r="F700">
        <v>8.5555439999999994</v>
      </c>
      <c r="G700">
        <v>76</v>
      </c>
      <c r="H700" t="s">
        <v>371</v>
      </c>
      <c r="I700" t="s">
        <v>885</v>
      </c>
      <c r="J700" s="9">
        <v>103951461</v>
      </c>
      <c r="K700">
        <f>J700/D700</f>
        <v>0.94501328181818178</v>
      </c>
      <c r="L700">
        <v>2004</v>
      </c>
      <c r="M700" t="s">
        <v>15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0</v>
      </c>
    </row>
    <row r="701" spans="1:30" ht="14.4" customHeight="1" x14ac:dyDescent="0.3">
      <c r="A701">
        <v>700</v>
      </c>
      <c r="B701">
        <v>1</v>
      </c>
      <c r="C701">
        <v>1347.3053892215501</v>
      </c>
      <c r="D701">
        <v>2700000</v>
      </c>
      <c r="E701" t="s">
        <v>11</v>
      </c>
      <c r="F701">
        <v>7.0489569999999997</v>
      </c>
      <c r="G701">
        <v>80</v>
      </c>
      <c r="H701" t="s">
        <v>59</v>
      </c>
      <c r="I701" t="s">
        <v>886</v>
      </c>
      <c r="J701" s="9">
        <v>15992615</v>
      </c>
      <c r="K701">
        <f>J701/D701</f>
        <v>5.9231907407407407</v>
      </c>
      <c r="L701">
        <v>2004</v>
      </c>
      <c r="M701" t="s">
        <v>46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1</v>
      </c>
      <c r="W701">
        <v>1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1</v>
      </c>
      <c r="AD701">
        <v>0</v>
      </c>
    </row>
    <row r="702" spans="1:30" ht="14.4" customHeight="1" x14ac:dyDescent="0.3">
      <c r="A702">
        <v>701</v>
      </c>
      <c r="B702">
        <v>0</v>
      </c>
      <c r="C702">
        <v>1917.5360158966701</v>
      </c>
      <c r="D702">
        <v>3860000</v>
      </c>
      <c r="E702" t="s">
        <v>102</v>
      </c>
      <c r="F702">
        <v>8.9598209999999998</v>
      </c>
      <c r="G702">
        <v>130</v>
      </c>
      <c r="H702" t="s">
        <v>887</v>
      </c>
      <c r="I702" t="s">
        <v>888</v>
      </c>
      <c r="J702" s="9">
        <v>64076736</v>
      </c>
      <c r="K702">
        <f>J702/D702</f>
        <v>16.600190673575131</v>
      </c>
      <c r="L702">
        <v>2013</v>
      </c>
      <c r="M702" t="s">
        <v>46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0</v>
      </c>
    </row>
    <row r="703" spans="1:30" ht="14.4" customHeight="1" x14ac:dyDescent="0.3">
      <c r="A703">
        <v>702</v>
      </c>
      <c r="B703">
        <v>0</v>
      </c>
      <c r="C703">
        <v>4962.7791563275396</v>
      </c>
      <c r="D703">
        <v>10000000</v>
      </c>
      <c r="E703" t="s">
        <v>102</v>
      </c>
      <c r="F703">
        <v>3.7593009999999998</v>
      </c>
      <c r="G703">
        <v>89</v>
      </c>
      <c r="H703" t="s">
        <v>103</v>
      </c>
      <c r="I703" t="s">
        <v>889</v>
      </c>
      <c r="J703" s="9">
        <v>150000000</v>
      </c>
      <c r="K703">
        <f>J703/D703</f>
        <v>15</v>
      </c>
      <c r="L703">
        <v>2015</v>
      </c>
      <c r="M703" t="s">
        <v>15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1</v>
      </c>
      <c r="Z703">
        <v>0</v>
      </c>
      <c r="AA703">
        <v>0</v>
      </c>
      <c r="AB703">
        <v>0</v>
      </c>
      <c r="AC703">
        <v>0</v>
      </c>
      <c r="AD703">
        <v>0</v>
      </c>
    </row>
    <row r="704" spans="1:30" ht="14.4" customHeight="1" x14ac:dyDescent="0.3">
      <c r="A704">
        <v>703</v>
      </c>
      <c r="B704">
        <v>0</v>
      </c>
      <c r="C704">
        <v>26959.5606590114</v>
      </c>
      <c r="D704">
        <v>54000000</v>
      </c>
      <c r="E704" t="s">
        <v>11</v>
      </c>
      <c r="F704">
        <v>11.415316000000001</v>
      </c>
      <c r="G704">
        <v>121</v>
      </c>
      <c r="H704" t="s">
        <v>13</v>
      </c>
      <c r="I704" t="s">
        <v>890</v>
      </c>
      <c r="J704" s="9">
        <v>7266209</v>
      </c>
      <c r="K704">
        <f>J704/D704</f>
        <v>0.13455942592592593</v>
      </c>
      <c r="L704">
        <v>2003</v>
      </c>
      <c r="M704" t="s">
        <v>15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1</v>
      </c>
      <c r="X704">
        <v>0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0</v>
      </c>
    </row>
    <row r="705" spans="1:30" ht="14.4" customHeight="1" x14ac:dyDescent="0.3">
      <c r="A705">
        <v>704</v>
      </c>
      <c r="B705">
        <v>0</v>
      </c>
      <c r="C705">
        <v>3036.43724696356</v>
      </c>
      <c r="D705">
        <v>6000000</v>
      </c>
      <c r="E705" t="s">
        <v>11</v>
      </c>
      <c r="F705">
        <v>2.4473590000000001</v>
      </c>
      <c r="G705">
        <v>139</v>
      </c>
      <c r="H705" t="s">
        <v>13</v>
      </c>
      <c r="I705" t="s">
        <v>891</v>
      </c>
      <c r="J705" s="9">
        <v>161000000</v>
      </c>
      <c r="K705">
        <f>J705/D705</f>
        <v>26.833333333333332</v>
      </c>
      <c r="L705">
        <v>1976</v>
      </c>
      <c r="M705" t="s">
        <v>25</v>
      </c>
      <c r="N705">
        <v>1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0</v>
      </c>
      <c r="V705">
        <v>1</v>
      </c>
      <c r="W705">
        <v>1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0</v>
      </c>
    </row>
    <row r="706" spans="1:30" ht="14.4" customHeight="1" x14ac:dyDescent="0.3">
      <c r="A706">
        <v>705</v>
      </c>
      <c r="B706">
        <v>0</v>
      </c>
      <c r="C706">
        <v>5976.0956175298797</v>
      </c>
      <c r="D706">
        <v>12000000</v>
      </c>
      <c r="E706" t="s">
        <v>11</v>
      </c>
      <c r="F706">
        <v>8.0326160000000009</v>
      </c>
      <c r="G706">
        <v>110</v>
      </c>
      <c r="H706" t="s">
        <v>13</v>
      </c>
      <c r="I706" t="s">
        <v>892</v>
      </c>
      <c r="J706" s="9">
        <v>3148182</v>
      </c>
      <c r="K706">
        <f>J706/D706</f>
        <v>0.26234849999999998</v>
      </c>
      <c r="L706">
        <v>2008</v>
      </c>
      <c r="M706" t="s">
        <v>32</v>
      </c>
      <c r="N706">
        <v>1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  <c r="W706">
        <v>1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1</v>
      </c>
    </row>
    <row r="707" spans="1:30" x14ac:dyDescent="0.3">
      <c r="A707">
        <v>706</v>
      </c>
      <c r="B707">
        <v>1</v>
      </c>
      <c r="C707">
        <v>74812.967581047298</v>
      </c>
      <c r="D707">
        <v>150000000</v>
      </c>
      <c r="E707" t="s">
        <v>11</v>
      </c>
      <c r="F707">
        <v>28.505340999999898</v>
      </c>
      <c r="G707">
        <v>140</v>
      </c>
      <c r="H707" t="s">
        <v>893</v>
      </c>
      <c r="I707" t="s">
        <v>894</v>
      </c>
      <c r="J707" s="9">
        <v>374218673</v>
      </c>
      <c r="K707">
        <f>J707/D707</f>
        <v>2.4947911533333333</v>
      </c>
      <c r="L707">
        <v>2005</v>
      </c>
      <c r="M707" t="s">
        <v>15</v>
      </c>
      <c r="N707">
        <v>1</v>
      </c>
      <c r="O707">
        <v>1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1</v>
      </c>
      <c r="V707">
        <v>0</v>
      </c>
      <c r="W707">
        <v>1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0</v>
      </c>
    </row>
    <row r="708" spans="1:30" ht="14.4" customHeight="1" x14ac:dyDescent="0.3">
      <c r="A708">
        <v>707</v>
      </c>
      <c r="B708">
        <v>1</v>
      </c>
      <c r="C708">
        <v>7239.1412880678899</v>
      </c>
      <c r="D708">
        <v>14500000</v>
      </c>
      <c r="E708" t="s">
        <v>58</v>
      </c>
      <c r="F708">
        <v>5.8928589999999996</v>
      </c>
      <c r="G708">
        <v>82</v>
      </c>
      <c r="H708" t="s">
        <v>61</v>
      </c>
      <c r="I708" t="s">
        <v>895</v>
      </c>
      <c r="J708" s="9">
        <v>65497208</v>
      </c>
      <c r="K708">
        <f>J708/D708</f>
        <v>4.5170488275862066</v>
      </c>
      <c r="L708">
        <v>2003</v>
      </c>
      <c r="M708" t="s">
        <v>32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</v>
      </c>
    </row>
    <row r="709" spans="1:30" ht="14.4" customHeight="1" x14ac:dyDescent="0.3">
      <c r="A709">
        <v>708</v>
      </c>
      <c r="B709">
        <v>0</v>
      </c>
      <c r="C709">
        <v>14917.951268025799</v>
      </c>
      <c r="D709">
        <v>30000000</v>
      </c>
      <c r="E709" t="s">
        <v>11</v>
      </c>
      <c r="F709">
        <v>10.7780279999999</v>
      </c>
      <c r="G709">
        <v>98</v>
      </c>
      <c r="H709" t="s">
        <v>13</v>
      </c>
      <c r="I709" t="s">
        <v>896</v>
      </c>
      <c r="J709" s="9">
        <v>36160375</v>
      </c>
      <c r="K709">
        <f>J709/D709</f>
        <v>1.2053458333333333</v>
      </c>
      <c r="L709">
        <v>2011</v>
      </c>
      <c r="M709" t="s">
        <v>25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1</v>
      </c>
      <c r="W709">
        <v>1</v>
      </c>
      <c r="X709">
        <v>1</v>
      </c>
      <c r="Y709">
        <v>0</v>
      </c>
      <c r="Z709">
        <v>0</v>
      </c>
      <c r="AA709">
        <v>0</v>
      </c>
      <c r="AB709">
        <v>1</v>
      </c>
      <c r="AC709">
        <v>0</v>
      </c>
      <c r="AD709">
        <v>0</v>
      </c>
    </row>
    <row r="710" spans="1:30" ht="14.4" customHeight="1" x14ac:dyDescent="0.3">
      <c r="A710">
        <v>709</v>
      </c>
      <c r="B710">
        <v>0</v>
      </c>
      <c r="C710">
        <v>9326.5211055276304</v>
      </c>
      <c r="D710">
        <v>18559777</v>
      </c>
      <c r="E710" t="s">
        <v>11</v>
      </c>
      <c r="F710">
        <v>0.91272999999999904</v>
      </c>
      <c r="G710">
        <v>91</v>
      </c>
      <c r="H710" t="s">
        <v>37</v>
      </c>
      <c r="I710" t="s">
        <v>897</v>
      </c>
      <c r="J710" s="9">
        <v>1305887</v>
      </c>
      <c r="K710">
        <f>J710/D710</f>
        <v>7.0361136343394637E-2</v>
      </c>
      <c r="L710">
        <v>1990</v>
      </c>
      <c r="M710" t="s">
        <v>25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1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0</v>
      </c>
      <c r="AD710">
        <v>0</v>
      </c>
    </row>
    <row r="711" spans="1:30" ht="14.4" customHeight="1" x14ac:dyDescent="0.3">
      <c r="A711">
        <v>710</v>
      </c>
      <c r="B711">
        <v>0</v>
      </c>
      <c r="C711">
        <v>19932.241293532301</v>
      </c>
      <c r="D711">
        <v>40063805</v>
      </c>
      <c r="E711" t="s">
        <v>11</v>
      </c>
      <c r="F711">
        <v>8.8703249999999993</v>
      </c>
      <c r="G711">
        <v>100</v>
      </c>
      <c r="H711" t="s">
        <v>13</v>
      </c>
      <c r="I711" t="s">
        <v>898</v>
      </c>
      <c r="J711" s="9">
        <v>21520719</v>
      </c>
      <c r="K711">
        <f>J711/D711</f>
        <v>0.53716113584318814</v>
      </c>
      <c r="L711">
        <v>2010</v>
      </c>
      <c r="M711" t="s">
        <v>15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  <c r="W711">
        <v>1</v>
      </c>
      <c r="X711">
        <v>1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0</v>
      </c>
    </row>
    <row r="712" spans="1:30" ht="14.4" customHeight="1" x14ac:dyDescent="0.3">
      <c r="A712">
        <v>711</v>
      </c>
      <c r="B712">
        <v>1</v>
      </c>
      <c r="C712">
        <v>74441.687344913094</v>
      </c>
      <c r="D712">
        <v>150000000</v>
      </c>
      <c r="E712" t="s">
        <v>11</v>
      </c>
      <c r="F712">
        <v>29.36178</v>
      </c>
      <c r="G712">
        <v>120</v>
      </c>
      <c r="H712" t="s">
        <v>13</v>
      </c>
      <c r="I712" t="s">
        <v>899</v>
      </c>
      <c r="J712" s="9">
        <v>378858340</v>
      </c>
      <c r="K712">
        <f>J712/D712</f>
        <v>2.5257222666666665</v>
      </c>
      <c r="L712">
        <v>2015</v>
      </c>
      <c r="M712" t="s">
        <v>32</v>
      </c>
      <c r="N712">
        <v>1</v>
      </c>
      <c r="O712">
        <v>1</v>
      </c>
      <c r="P712">
        <v>0</v>
      </c>
      <c r="Q712">
        <v>0</v>
      </c>
      <c r="R712">
        <v>1</v>
      </c>
      <c r="S712">
        <v>0</v>
      </c>
      <c r="T712">
        <v>1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1</v>
      </c>
    </row>
    <row r="713" spans="1:30" ht="14.4" customHeight="1" x14ac:dyDescent="0.3">
      <c r="A713">
        <v>712</v>
      </c>
      <c r="B713">
        <v>0</v>
      </c>
      <c r="C713">
        <v>21271.2108673978</v>
      </c>
      <c r="D713">
        <v>42670049</v>
      </c>
      <c r="E713" t="s">
        <v>11</v>
      </c>
      <c r="F713">
        <v>7.4649809999999999</v>
      </c>
      <c r="G713">
        <v>126</v>
      </c>
      <c r="H713" t="s">
        <v>13</v>
      </c>
      <c r="I713" t="s">
        <v>900</v>
      </c>
      <c r="J713" s="9">
        <v>16803753</v>
      </c>
      <c r="K713">
        <f>J713/D713</f>
        <v>0.39380674252330949</v>
      </c>
      <c r="L713">
        <v>2006</v>
      </c>
      <c r="M713" t="s">
        <v>25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1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v>0</v>
      </c>
    </row>
    <row r="714" spans="1:30" x14ac:dyDescent="0.3">
      <c r="A714">
        <v>713</v>
      </c>
      <c r="B714">
        <v>0</v>
      </c>
      <c r="C714">
        <v>2012.0724346076399</v>
      </c>
      <c r="D714">
        <v>4000000</v>
      </c>
      <c r="E714" t="s">
        <v>11</v>
      </c>
      <c r="F714">
        <v>5.2967769999999996</v>
      </c>
      <c r="G714">
        <v>86</v>
      </c>
      <c r="H714" t="s">
        <v>13</v>
      </c>
      <c r="I714" t="s">
        <v>901</v>
      </c>
      <c r="J714" s="9">
        <v>9797098</v>
      </c>
      <c r="K714">
        <f>J714/D714</f>
        <v>2.4492745</v>
      </c>
      <c r="L714">
        <v>1988</v>
      </c>
      <c r="M714" t="s">
        <v>15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0</v>
      </c>
    </row>
    <row r="715" spans="1:30" ht="14.4" customHeight="1" x14ac:dyDescent="0.3">
      <c r="A715">
        <v>714</v>
      </c>
      <c r="B715">
        <v>0</v>
      </c>
      <c r="C715">
        <v>5318.23809523809</v>
      </c>
      <c r="D715">
        <v>10721568</v>
      </c>
      <c r="E715" t="s">
        <v>18</v>
      </c>
      <c r="F715">
        <v>1.68625</v>
      </c>
      <c r="G715">
        <v>122</v>
      </c>
      <c r="H715" t="s">
        <v>264</v>
      </c>
      <c r="I715" t="s">
        <v>902</v>
      </c>
      <c r="J715" s="9">
        <v>2978994</v>
      </c>
      <c r="K715">
        <f>J715/D715</f>
        <v>0.2778505905106417</v>
      </c>
      <c r="L715">
        <v>2016</v>
      </c>
      <c r="M715" t="s">
        <v>15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</v>
      </c>
      <c r="X715">
        <v>0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0</v>
      </c>
    </row>
    <row r="716" spans="1:30" x14ac:dyDescent="0.3">
      <c r="A716">
        <v>715</v>
      </c>
      <c r="B716">
        <v>0</v>
      </c>
      <c r="C716">
        <v>21271.2108673978</v>
      </c>
      <c r="D716">
        <v>42670049</v>
      </c>
      <c r="E716" t="s">
        <v>11</v>
      </c>
      <c r="F716">
        <v>4.5815769999999896</v>
      </c>
      <c r="G716">
        <v>97</v>
      </c>
      <c r="H716" t="s">
        <v>13</v>
      </c>
      <c r="I716" t="s">
        <v>903</v>
      </c>
      <c r="J716" s="9">
        <v>11449638</v>
      </c>
      <c r="K716">
        <f>J716/D716</f>
        <v>0.26832961921370185</v>
      </c>
      <c r="L716">
        <v>2006</v>
      </c>
      <c r="M716" t="s">
        <v>15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1</v>
      </c>
      <c r="Z716">
        <v>0</v>
      </c>
      <c r="AA716">
        <v>0</v>
      </c>
      <c r="AB716">
        <v>0</v>
      </c>
      <c r="AC716">
        <v>0</v>
      </c>
      <c r="AD716">
        <v>0</v>
      </c>
    </row>
    <row r="717" spans="1:30" x14ac:dyDescent="0.3">
      <c r="A717">
        <v>716</v>
      </c>
      <c r="B717">
        <v>0</v>
      </c>
      <c r="C717">
        <v>9935.4197714853399</v>
      </c>
      <c r="D717">
        <v>20000000</v>
      </c>
      <c r="E717" t="s">
        <v>11</v>
      </c>
      <c r="F717">
        <v>5.2196669999999896</v>
      </c>
      <c r="G717">
        <v>85</v>
      </c>
      <c r="H717" t="s">
        <v>13</v>
      </c>
      <c r="I717" t="s">
        <v>904</v>
      </c>
      <c r="J717" s="9">
        <v>27187375</v>
      </c>
      <c r="K717">
        <f>J717/D717</f>
        <v>1.35936875</v>
      </c>
      <c r="L717">
        <v>2013</v>
      </c>
      <c r="M717" t="s">
        <v>25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0</v>
      </c>
      <c r="AD717">
        <v>0</v>
      </c>
    </row>
    <row r="718" spans="1:30" ht="14.4" customHeight="1" x14ac:dyDescent="0.3">
      <c r="A718">
        <v>717</v>
      </c>
      <c r="B718">
        <v>1</v>
      </c>
      <c r="C718">
        <v>183.842568617296</v>
      </c>
      <c r="D718">
        <v>355000</v>
      </c>
      <c r="E718" t="s">
        <v>11</v>
      </c>
      <c r="F718">
        <v>7.5031259999999902</v>
      </c>
      <c r="G718">
        <v>72</v>
      </c>
      <c r="H718" t="s">
        <v>905</v>
      </c>
      <c r="I718" t="s">
        <v>906</v>
      </c>
      <c r="J718" s="9">
        <v>1012189</v>
      </c>
      <c r="K718">
        <f>J718/D718</f>
        <v>2.8512366197183097</v>
      </c>
      <c r="L718">
        <v>1931</v>
      </c>
      <c r="M718" t="s">
        <v>25</v>
      </c>
      <c r="N718">
        <v>1</v>
      </c>
      <c r="O718">
        <v>0</v>
      </c>
      <c r="P718">
        <v>0</v>
      </c>
      <c r="Q718">
        <v>0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0</v>
      </c>
    </row>
    <row r="719" spans="1:30" ht="14.4" customHeight="1" x14ac:dyDescent="0.3">
      <c r="A719">
        <v>718</v>
      </c>
      <c r="B719">
        <v>1</v>
      </c>
      <c r="C719">
        <v>27135.678391959798</v>
      </c>
      <c r="D719">
        <v>54000000</v>
      </c>
      <c r="E719" t="s">
        <v>11</v>
      </c>
      <c r="F719">
        <v>17.185348999999999</v>
      </c>
      <c r="G719">
        <v>162</v>
      </c>
      <c r="H719" t="s">
        <v>907</v>
      </c>
      <c r="I719" t="s">
        <v>908</v>
      </c>
      <c r="J719" s="9">
        <v>136766062</v>
      </c>
      <c r="K719">
        <f>J719/D719</f>
        <v>2.532704851851852</v>
      </c>
      <c r="L719">
        <v>1990</v>
      </c>
      <c r="M719" t="s">
        <v>53</v>
      </c>
      <c r="N719">
        <v>1</v>
      </c>
      <c r="O719">
        <v>1</v>
      </c>
      <c r="P719">
        <v>0</v>
      </c>
      <c r="Q719">
        <v>1</v>
      </c>
      <c r="R719">
        <v>0</v>
      </c>
      <c r="S719">
        <v>0</v>
      </c>
      <c r="T719">
        <v>1</v>
      </c>
      <c r="U719">
        <v>0</v>
      </c>
      <c r="V719">
        <v>0</v>
      </c>
      <c r="W719">
        <v>1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</row>
    <row r="720" spans="1:30" ht="14.4" customHeight="1" x14ac:dyDescent="0.3">
      <c r="A720">
        <v>719</v>
      </c>
      <c r="B720">
        <v>0</v>
      </c>
      <c r="C720">
        <v>9920.6349206349205</v>
      </c>
      <c r="D720">
        <v>20000000</v>
      </c>
      <c r="E720" t="s">
        <v>11</v>
      </c>
      <c r="F720">
        <v>16.010760000000001</v>
      </c>
      <c r="G720">
        <v>120</v>
      </c>
      <c r="H720" t="s">
        <v>909</v>
      </c>
      <c r="I720" t="s">
        <v>910</v>
      </c>
      <c r="J720" s="9">
        <v>7227038</v>
      </c>
      <c r="K720">
        <f>J720/D720</f>
        <v>0.3613519</v>
      </c>
      <c r="L720">
        <v>2016</v>
      </c>
      <c r="M720" t="s">
        <v>25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0</v>
      </c>
      <c r="AB720">
        <v>1</v>
      </c>
      <c r="AC720">
        <v>0</v>
      </c>
      <c r="AD720">
        <v>0</v>
      </c>
    </row>
    <row r="721" spans="1:30" ht="14.4" customHeight="1" x14ac:dyDescent="0.3">
      <c r="A721">
        <v>720</v>
      </c>
      <c r="B721">
        <v>0</v>
      </c>
      <c r="C721">
        <v>12018.027040560801</v>
      </c>
      <c r="D721">
        <v>24000000</v>
      </c>
      <c r="E721" t="s">
        <v>11</v>
      </c>
      <c r="F721">
        <v>2.8188019999999998</v>
      </c>
      <c r="G721">
        <v>102</v>
      </c>
      <c r="H721" t="s">
        <v>13</v>
      </c>
      <c r="I721" t="s">
        <v>911</v>
      </c>
      <c r="J721" s="9">
        <v>2642983</v>
      </c>
      <c r="K721">
        <f>J721/D721</f>
        <v>0.11012429166666667</v>
      </c>
      <c r="L721">
        <v>1997</v>
      </c>
      <c r="M721" t="s">
        <v>15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1</v>
      </c>
      <c r="X721">
        <v>0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0</v>
      </c>
    </row>
    <row r="722" spans="1:30" ht="14.4" customHeight="1" x14ac:dyDescent="0.3">
      <c r="A722">
        <v>721</v>
      </c>
      <c r="B722">
        <v>0</v>
      </c>
      <c r="C722">
        <v>3179.3343268753101</v>
      </c>
      <c r="D722">
        <v>6400000</v>
      </c>
      <c r="E722" t="s">
        <v>18</v>
      </c>
      <c r="F722">
        <v>1.85610099999999</v>
      </c>
      <c r="G722">
        <v>140</v>
      </c>
      <c r="H722" t="s">
        <v>264</v>
      </c>
      <c r="I722" t="s">
        <v>912</v>
      </c>
      <c r="J722" s="9">
        <v>18000000</v>
      </c>
      <c r="K722">
        <f>J722/D722</f>
        <v>2.8125</v>
      </c>
      <c r="L722">
        <v>2013</v>
      </c>
      <c r="M722" t="s">
        <v>15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</v>
      </c>
      <c r="W722">
        <v>1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</row>
    <row r="723" spans="1:30" x14ac:dyDescent="0.3">
      <c r="A723">
        <v>722</v>
      </c>
      <c r="B723">
        <v>0</v>
      </c>
      <c r="C723">
        <v>2991.0269192422702</v>
      </c>
      <c r="D723">
        <v>6000000</v>
      </c>
      <c r="E723" t="s">
        <v>11</v>
      </c>
      <c r="F723">
        <v>9.4241569999999992</v>
      </c>
      <c r="G723">
        <v>121</v>
      </c>
      <c r="H723" t="s">
        <v>913</v>
      </c>
      <c r="I723" t="s">
        <v>914</v>
      </c>
      <c r="J723" s="9">
        <v>48027970</v>
      </c>
      <c r="K723">
        <f>J723/D723</f>
        <v>8.0046616666666672</v>
      </c>
      <c r="L723">
        <v>2006</v>
      </c>
      <c r="M723" t="s">
        <v>15</v>
      </c>
      <c r="N723">
        <v>1</v>
      </c>
      <c r="O723">
        <v>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1</v>
      </c>
      <c r="Z723">
        <v>0</v>
      </c>
      <c r="AA723">
        <v>0</v>
      </c>
      <c r="AB723">
        <v>0</v>
      </c>
      <c r="AC723">
        <v>0</v>
      </c>
      <c r="AD723">
        <v>0</v>
      </c>
    </row>
    <row r="724" spans="1:30" ht="14.4" customHeight="1" x14ac:dyDescent="0.3">
      <c r="A724">
        <v>723</v>
      </c>
      <c r="B724">
        <v>0</v>
      </c>
      <c r="C724">
        <v>7515.0300601202398</v>
      </c>
      <c r="D724">
        <v>15000000</v>
      </c>
      <c r="E724" t="s">
        <v>11</v>
      </c>
      <c r="F724">
        <v>2.9364430000000001</v>
      </c>
      <c r="G724">
        <v>90</v>
      </c>
      <c r="H724" t="s">
        <v>13</v>
      </c>
      <c r="I724" t="s">
        <v>915</v>
      </c>
      <c r="J724" s="9">
        <v>2042530</v>
      </c>
      <c r="K724">
        <f>J724/D724</f>
        <v>0.13616866666666666</v>
      </c>
      <c r="L724">
        <v>1996</v>
      </c>
      <c r="M724" t="s">
        <v>15</v>
      </c>
      <c r="N724">
        <v>1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</row>
    <row r="725" spans="1:30" ht="14.4" customHeight="1" x14ac:dyDescent="0.3">
      <c r="A725">
        <v>724</v>
      </c>
      <c r="B725">
        <v>0</v>
      </c>
      <c r="C725">
        <v>7013.0221550855904</v>
      </c>
      <c r="D725">
        <v>13927862</v>
      </c>
      <c r="E725" t="s">
        <v>11</v>
      </c>
      <c r="F725">
        <v>6.8537819999999998</v>
      </c>
      <c r="G725">
        <v>111</v>
      </c>
      <c r="H725" t="s">
        <v>13</v>
      </c>
      <c r="I725" t="s">
        <v>916</v>
      </c>
      <c r="J725" s="9">
        <v>36611610</v>
      </c>
      <c r="K725">
        <f>J725/D725</f>
        <v>2.6286597325562244</v>
      </c>
      <c r="L725">
        <v>1986</v>
      </c>
      <c r="M725" t="s">
        <v>25</v>
      </c>
      <c r="N725">
        <v>1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1</v>
      </c>
      <c r="X725">
        <v>1</v>
      </c>
      <c r="Y725">
        <v>0</v>
      </c>
      <c r="Z725">
        <v>0</v>
      </c>
      <c r="AA725">
        <v>0</v>
      </c>
      <c r="AB725">
        <v>1</v>
      </c>
      <c r="AC725">
        <v>0</v>
      </c>
      <c r="AD725">
        <v>0</v>
      </c>
    </row>
    <row r="726" spans="1:30" ht="14.4" customHeight="1" x14ac:dyDescent="0.3">
      <c r="A726">
        <v>725</v>
      </c>
      <c r="B726">
        <v>0</v>
      </c>
      <c r="C726">
        <v>1095.52668329177</v>
      </c>
      <c r="D726">
        <v>2196531</v>
      </c>
      <c r="E726" t="s">
        <v>917</v>
      </c>
      <c r="F726">
        <v>0.94750900000000005</v>
      </c>
      <c r="G726">
        <v>107</v>
      </c>
      <c r="H726" t="s">
        <v>918</v>
      </c>
      <c r="I726" t="s">
        <v>919</v>
      </c>
      <c r="J726" s="9">
        <v>2411594</v>
      </c>
      <c r="K726">
        <f>J726/D726</f>
        <v>1.097910295825554</v>
      </c>
      <c r="L726">
        <v>2005</v>
      </c>
      <c r="M726" t="s">
        <v>15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1</v>
      </c>
      <c r="Y726">
        <v>1</v>
      </c>
      <c r="Z726">
        <v>0</v>
      </c>
      <c r="AA726">
        <v>0</v>
      </c>
      <c r="AB726">
        <v>0</v>
      </c>
      <c r="AC726">
        <v>0</v>
      </c>
      <c r="AD726">
        <v>0</v>
      </c>
    </row>
    <row r="727" spans="1:30" x14ac:dyDescent="0.3">
      <c r="A727">
        <v>726</v>
      </c>
      <c r="B727">
        <v>0</v>
      </c>
      <c r="C727">
        <v>3494.75786320519</v>
      </c>
      <c r="D727">
        <v>7000000</v>
      </c>
      <c r="E727" t="s">
        <v>11</v>
      </c>
      <c r="F727">
        <v>11.37237</v>
      </c>
      <c r="G727">
        <v>109</v>
      </c>
      <c r="H727" t="s">
        <v>13</v>
      </c>
      <c r="I727" t="s">
        <v>920</v>
      </c>
      <c r="J727" s="9">
        <v>10000000</v>
      </c>
      <c r="K727">
        <f>J727/D727</f>
        <v>1.4285714285714286</v>
      </c>
      <c r="L727">
        <v>2003</v>
      </c>
      <c r="M727" t="s">
        <v>15</v>
      </c>
      <c r="N727">
        <v>0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1</v>
      </c>
      <c r="X727">
        <v>0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0" ht="14.4" customHeight="1" x14ac:dyDescent="0.3">
      <c r="A728">
        <v>727</v>
      </c>
      <c r="B728">
        <v>1</v>
      </c>
      <c r="C728">
        <v>29470.5294705294</v>
      </c>
      <c r="D728">
        <v>59000000</v>
      </c>
      <c r="E728" t="s">
        <v>11</v>
      </c>
      <c r="F728">
        <v>17.328901999999999</v>
      </c>
      <c r="G728">
        <v>81</v>
      </c>
      <c r="H728" t="s">
        <v>13</v>
      </c>
      <c r="I728" t="s">
        <v>921</v>
      </c>
      <c r="J728" s="9">
        <v>383257136</v>
      </c>
      <c r="K728">
        <f>J728/D728</f>
        <v>6.4958836610169488</v>
      </c>
      <c r="L728">
        <v>2002</v>
      </c>
      <c r="M728" t="s">
        <v>34</v>
      </c>
      <c r="N728">
        <v>1</v>
      </c>
      <c r="O728">
        <v>0</v>
      </c>
      <c r="P728">
        <v>1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</row>
    <row r="729" spans="1:30" x14ac:dyDescent="0.3">
      <c r="A729">
        <v>728</v>
      </c>
      <c r="B729">
        <v>0</v>
      </c>
      <c r="C729">
        <v>4855.5776892430204</v>
      </c>
      <c r="D729">
        <v>9750000</v>
      </c>
      <c r="E729" t="s">
        <v>11</v>
      </c>
      <c r="F729">
        <v>11.387338</v>
      </c>
      <c r="G729">
        <v>99</v>
      </c>
      <c r="H729" t="s">
        <v>13</v>
      </c>
      <c r="I729" t="s">
        <v>922</v>
      </c>
      <c r="J729" s="9">
        <v>558000</v>
      </c>
      <c r="K729">
        <f>J729/D729</f>
        <v>5.7230769230769231E-2</v>
      </c>
      <c r="L729">
        <v>2008</v>
      </c>
      <c r="M729" t="s">
        <v>46</v>
      </c>
      <c r="N729">
        <v>1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1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1</v>
      </c>
      <c r="AD729">
        <v>0</v>
      </c>
    </row>
    <row r="730" spans="1:30" x14ac:dyDescent="0.3">
      <c r="A730">
        <v>729</v>
      </c>
      <c r="B730">
        <v>0</v>
      </c>
      <c r="C730">
        <v>6539.2354124748399</v>
      </c>
      <c r="D730">
        <v>13000000</v>
      </c>
      <c r="E730" t="s">
        <v>11</v>
      </c>
      <c r="F730">
        <v>5.5320199999999904</v>
      </c>
      <c r="G730">
        <v>115</v>
      </c>
      <c r="H730" t="s">
        <v>13</v>
      </c>
      <c r="I730" t="s">
        <v>923</v>
      </c>
      <c r="J730" s="9">
        <v>8038508</v>
      </c>
      <c r="K730">
        <f>J730/D730</f>
        <v>0.61834676923076926</v>
      </c>
      <c r="L730">
        <v>1988</v>
      </c>
      <c r="M730" t="s">
        <v>15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</v>
      </c>
      <c r="U730">
        <v>0</v>
      </c>
      <c r="V730">
        <v>0</v>
      </c>
      <c r="W730">
        <v>1</v>
      </c>
      <c r="X730">
        <v>0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0</v>
      </c>
    </row>
    <row r="731" spans="1:30" ht="14.4" customHeight="1" x14ac:dyDescent="0.3">
      <c r="A731">
        <v>730</v>
      </c>
      <c r="B731">
        <v>0</v>
      </c>
      <c r="C731">
        <v>11994.0029985007</v>
      </c>
      <c r="D731">
        <v>24000000</v>
      </c>
      <c r="E731" t="s">
        <v>11</v>
      </c>
      <c r="F731">
        <v>4.1975439999999997</v>
      </c>
      <c r="G731">
        <v>89</v>
      </c>
      <c r="H731" t="s">
        <v>13</v>
      </c>
      <c r="I731" t="s">
        <v>924</v>
      </c>
      <c r="J731" s="9">
        <v>14782676</v>
      </c>
      <c r="K731">
        <f>J731/D731</f>
        <v>0.61594483333333339</v>
      </c>
      <c r="L731">
        <v>2001</v>
      </c>
      <c r="M731" t="s">
        <v>32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1</v>
      </c>
    </row>
    <row r="732" spans="1:30" ht="14.4" customHeight="1" x14ac:dyDescent="0.3">
      <c r="A732">
        <v>731</v>
      </c>
      <c r="B732">
        <v>0</v>
      </c>
      <c r="C732">
        <v>8445.1068057625398</v>
      </c>
      <c r="D732">
        <v>17000000</v>
      </c>
      <c r="E732" t="s">
        <v>11</v>
      </c>
      <c r="F732">
        <v>12.01525</v>
      </c>
      <c r="G732">
        <v>91</v>
      </c>
      <c r="H732" t="s">
        <v>13</v>
      </c>
      <c r="I732" t="s">
        <v>925</v>
      </c>
      <c r="J732" s="9">
        <v>97542952</v>
      </c>
      <c r="K732">
        <f>J732/D732</f>
        <v>5.7378207058823527</v>
      </c>
      <c r="L732">
        <v>2013</v>
      </c>
      <c r="M732" t="s">
        <v>15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</row>
    <row r="733" spans="1:30" ht="14.4" customHeight="1" x14ac:dyDescent="0.3">
      <c r="A733">
        <v>732</v>
      </c>
      <c r="B733">
        <v>0</v>
      </c>
      <c r="C733">
        <v>22968.5007444168</v>
      </c>
      <c r="D733">
        <v>46281529</v>
      </c>
      <c r="E733" t="s">
        <v>11</v>
      </c>
      <c r="F733">
        <v>2.2013699999999998</v>
      </c>
      <c r="G733">
        <v>87</v>
      </c>
      <c r="H733" t="s">
        <v>13</v>
      </c>
      <c r="I733" t="s">
        <v>926</v>
      </c>
      <c r="J733" s="9">
        <v>2642899</v>
      </c>
      <c r="K733">
        <f>J733/D733</f>
        <v>5.7104833334266032E-2</v>
      </c>
      <c r="L733">
        <v>2015</v>
      </c>
      <c r="M733" t="s">
        <v>49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</v>
      </c>
      <c r="AB733">
        <v>0</v>
      </c>
      <c r="AC733">
        <v>0</v>
      </c>
      <c r="AD733">
        <v>0</v>
      </c>
    </row>
    <row r="734" spans="1:30" x14ac:dyDescent="0.3">
      <c r="A734">
        <v>733</v>
      </c>
      <c r="B734">
        <v>0</v>
      </c>
      <c r="C734">
        <v>24925.224327018899</v>
      </c>
      <c r="D734">
        <v>50000000</v>
      </c>
      <c r="E734" t="s">
        <v>11</v>
      </c>
      <c r="F734">
        <v>5.9126500000000002</v>
      </c>
      <c r="G734">
        <v>114</v>
      </c>
      <c r="H734" t="s">
        <v>13</v>
      </c>
      <c r="I734" t="s">
        <v>927</v>
      </c>
      <c r="J734" s="9">
        <v>9448082</v>
      </c>
      <c r="K734">
        <f>J734/D734</f>
        <v>0.18896163999999999</v>
      </c>
      <c r="L734">
        <v>2006</v>
      </c>
      <c r="M734" t="s">
        <v>32</v>
      </c>
      <c r="N734">
        <v>1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</v>
      </c>
    </row>
    <row r="735" spans="1:30" ht="14.4" customHeight="1" x14ac:dyDescent="0.3">
      <c r="A735">
        <v>734</v>
      </c>
      <c r="B735">
        <v>0</v>
      </c>
      <c r="C735">
        <v>77.040816326530603</v>
      </c>
      <c r="D735">
        <v>151000</v>
      </c>
      <c r="E735" t="s">
        <v>928</v>
      </c>
      <c r="F735">
        <v>1.879162</v>
      </c>
      <c r="G735">
        <v>91</v>
      </c>
      <c r="H735" t="s">
        <v>929</v>
      </c>
      <c r="I735" t="s">
        <v>930</v>
      </c>
      <c r="J735" s="9">
        <v>8000000</v>
      </c>
      <c r="K735">
        <f>J735/D735</f>
        <v>52.980132450331126</v>
      </c>
      <c r="L735">
        <v>1960</v>
      </c>
      <c r="M735" t="s">
        <v>46</v>
      </c>
      <c r="N735">
        <v>1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1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0</v>
      </c>
    </row>
    <row r="736" spans="1:30" ht="14.4" customHeight="1" x14ac:dyDescent="0.3">
      <c r="A736">
        <v>735</v>
      </c>
      <c r="B736">
        <v>0</v>
      </c>
      <c r="C736">
        <v>43890.274314214403</v>
      </c>
      <c r="D736">
        <v>88000000</v>
      </c>
      <c r="E736" t="s">
        <v>11</v>
      </c>
      <c r="F736">
        <v>6.3638839999999997</v>
      </c>
      <c r="G736">
        <v>144</v>
      </c>
      <c r="H736" t="s">
        <v>13</v>
      </c>
      <c r="I736" t="s">
        <v>931</v>
      </c>
      <c r="J736" s="9">
        <v>108539911</v>
      </c>
      <c r="K736">
        <f>J736/D736</f>
        <v>1.2334080795454545</v>
      </c>
      <c r="L736">
        <v>2005</v>
      </c>
      <c r="M736" t="s">
        <v>25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1</v>
      </c>
      <c r="T736">
        <v>0</v>
      </c>
      <c r="U736">
        <v>0</v>
      </c>
      <c r="V736">
        <v>1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0</v>
      </c>
      <c r="AD736">
        <v>0</v>
      </c>
    </row>
    <row r="737" spans="1:30" ht="14.4" customHeight="1" x14ac:dyDescent="0.3">
      <c r="A737">
        <v>736</v>
      </c>
      <c r="B737">
        <v>0</v>
      </c>
      <c r="C737">
        <v>15453.639082751701</v>
      </c>
      <c r="D737">
        <v>31000000</v>
      </c>
      <c r="E737" t="s">
        <v>11</v>
      </c>
      <c r="F737">
        <v>15.672195</v>
      </c>
      <c r="G737">
        <v>125</v>
      </c>
      <c r="H737" t="s">
        <v>13</v>
      </c>
      <c r="I737" t="s">
        <v>932</v>
      </c>
      <c r="J737" s="9">
        <v>28000000</v>
      </c>
      <c r="K737">
        <f>J737/D737</f>
        <v>0.90322580645161288</v>
      </c>
      <c r="L737">
        <v>2006</v>
      </c>
      <c r="M737" t="s">
        <v>15</v>
      </c>
      <c r="N737">
        <v>0</v>
      </c>
      <c r="O737">
        <v>1</v>
      </c>
      <c r="P737">
        <v>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0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</row>
    <row r="738" spans="1:30" ht="14.4" customHeight="1" x14ac:dyDescent="0.3">
      <c r="A738">
        <v>737</v>
      </c>
      <c r="B738">
        <v>0</v>
      </c>
      <c r="C738">
        <v>1993.0244145490699</v>
      </c>
      <c r="D738">
        <v>4000000</v>
      </c>
      <c r="E738" t="s">
        <v>11</v>
      </c>
      <c r="F738">
        <v>6.7371419999999897</v>
      </c>
      <c r="G738">
        <v>85</v>
      </c>
      <c r="H738" t="s">
        <v>13</v>
      </c>
      <c r="I738" t="s">
        <v>933</v>
      </c>
      <c r="J738" s="9">
        <v>6101046</v>
      </c>
      <c r="K738">
        <f>J738/D738</f>
        <v>1.5252615</v>
      </c>
      <c r="L738">
        <v>2007</v>
      </c>
      <c r="M738" t="s">
        <v>25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0</v>
      </c>
      <c r="AD738">
        <v>0</v>
      </c>
    </row>
    <row r="739" spans="1:30" x14ac:dyDescent="0.3">
      <c r="A739">
        <v>738</v>
      </c>
      <c r="B739">
        <v>1</v>
      </c>
      <c r="C739">
        <v>3498.9975111996</v>
      </c>
      <c r="D739">
        <v>7029486</v>
      </c>
      <c r="E739" t="s">
        <v>305</v>
      </c>
      <c r="F739">
        <v>6.0650490000000001</v>
      </c>
      <c r="G739">
        <v>124</v>
      </c>
      <c r="H739" t="s">
        <v>788</v>
      </c>
      <c r="I739" t="s">
        <v>934</v>
      </c>
      <c r="J739" s="9">
        <v>48720000</v>
      </c>
      <c r="K739">
        <f>J739/D739</f>
        <v>6.930805467142263</v>
      </c>
      <c r="L739">
        <v>2009</v>
      </c>
      <c r="M739" t="s">
        <v>46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1</v>
      </c>
      <c r="AD739">
        <v>0</v>
      </c>
    </row>
    <row r="740" spans="1:30" ht="14.4" customHeight="1" x14ac:dyDescent="0.3">
      <c r="A740">
        <v>739</v>
      </c>
      <c r="B740">
        <v>0</v>
      </c>
      <c r="C740">
        <v>20653.397608370698</v>
      </c>
      <c r="D740">
        <v>41451369</v>
      </c>
      <c r="E740" t="s">
        <v>11</v>
      </c>
      <c r="F740">
        <v>1.68992599999999</v>
      </c>
      <c r="G740">
        <v>108</v>
      </c>
      <c r="H740" t="s">
        <v>13</v>
      </c>
      <c r="I740" t="s">
        <v>935</v>
      </c>
      <c r="J740" s="9">
        <v>3106835</v>
      </c>
      <c r="K740">
        <f>J740/D740</f>
        <v>7.4951324285574258E-2</v>
      </c>
      <c r="L740">
        <v>2007</v>
      </c>
      <c r="M740" t="s">
        <v>15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</v>
      </c>
      <c r="U740">
        <v>1</v>
      </c>
      <c r="V740">
        <v>0</v>
      </c>
      <c r="W740">
        <v>1</v>
      </c>
      <c r="X740">
        <v>0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0</v>
      </c>
    </row>
    <row r="741" spans="1:30" ht="14.4" customHeight="1" x14ac:dyDescent="0.3">
      <c r="A741">
        <v>740</v>
      </c>
      <c r="B741">
        <v>0</v>
      </c>
      <c r="C741">
        <v>25062.656641604</v>
      </c>
      <c r="D741">
        <v>50000000</v>
      </c>
      <c r="E741" t="s">
        <v>11</v>
      </c>
      <c r="F741">
        <v>6.7521190000000004</v>
      </c>
      <c r="G741">
        <v>135</v>
      </c>
      <c r="H741" t="s">
        <v>13</v>
      </c>
      <c r="I741" t="s">
        <v>936</v>
      </c>
      <c r="J741" s="9">
        <v>10382407</v>
      </c>
      <c r="K741">
        <f>J741/D741</f>
        <v>0.20764814000000001</v>
      </c>
      <c r="L741">
        <v>1995</v>
      </c>
      <c r="M741" t="s">
        <v>15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1</v>
      </c>
      <c r="X741">
        <v>0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0</v>
      </c>
    </row>
    <row r="742" spans="1:30" ht="14.4" customHeight="1" x14ac:dyDescent="0.3">
      <c r="A742">
        <v>741</v>
      </c>
      <c r="B742">
        <v>0</v>
      </c>
      <c r="C742">
        <v>7451.5648286140004</v>
      </c>
      <c r="D742">
        <v>15000000</v>
      </c>
      <c r="E742" t="s">
        <v>11</v>
      </c>
      <c r="F742">
        <v>16.018525</v>
      </c>
      <c r="G742">
        <v>100</v>
      </c>
      <c r="H742" t="s">
        <v>13</v>
      </c>
      <c r="I742" t="s">
        <v>937</v>
      </c>
      <c r="J742" s="9">
        <v>146497771</v>
      </c>
      <c r="K742">
        <f>J742/D742</f>
        <v>9.7665180666666664</v>
      </c>
      <c r="L742">
        <v>2013</v>
      </c>
      <c r="M742" t="s">
        <v>25</v>
      </c>
      <c r="N742">
        <v>1</v>
      </c>
      <c r="O742">
        <v>1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</row>
    <row r="743" spans="1:30" ht="14.4" customHeight="1" x14ac:dyDescent="0.3">
      <c r="A743">
        <v>742</v>
      </c>
      <c r="B743">
        <v>0</v>
      </c>
      <c r="C743">
        <v>18027.0405608412</v>
      </c>
      <c r="D743">
        <v>36000000</v>
      </c>
      <c r="E743" t="s">
        <v>11</v>
      </c>
      <c r="F743">
        <v>7.9266209999999999</v>
      </c>
      <c r="G743">
        <v>95</v>
      </c>
      <c r="H743" t="s">
        <v>13</v>
      </c>
      <c r="I743" t="s">
        <v>938</v>
      </c>
      <c r="J743" s="9">
        <v>50159144</v>
      </c>
      <c r="K743">
        <f>J743/D743</f>
        <v>1.3933095555555555</v>
      </c>
      <c r="L743">
        <v>1997</v>
      </c>
      <c r="M743" t="s">
        <v>15</v>
      </c>
      <c r="N743">
        <v>1</v>
      </c>
      <c r="O743">
        <v>0</v>
      </c>
      <c r="P743">
        <v>0</v>
      </c>
      <c r="Q743">
        <v>1</v>
      </c>
      <c r="R743">
        <v>0</v>
      </c>
      <c r="S743">
        <v>0</v>
      </c>
      <c r="T743">
        <v>1</v>
      </c>
      <c r="U743">
        <v>1</v>
      </c>
      <c r="V743">
        <v>0</v>
      </c>
      <c r="W743">
        <v>1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0</v>
      </c>
      <c r="AD743">
        <v>0</v>
      </c>
    </row>
    <row r="744" spans="1:30" ht="14.4" customHeight="1" x14ac:dyDescent="0.3">
      <c r="A744">
        <v>743</v>
      </c>
      <c r="B744">
        <v>0</v>
      </c>
      <c r="C744">
        <v>6935.9360201511299</v>
      </c>
      <c r="D744">
        <v>13767833</v>
      </c>
      <c r="E744" t="s">
        <v>11</v>
      </c>
      <c r="F744">
        <v>3.043177</v>
      </c>
      <c r="G744">
        <v>136</v>
      </c>
      <c r="H744" t="s">
        <v>37</v>
      </c>
      <c r="I744" t="s">
        <v>939</v>
      </c>
      <c r="J744" s="9">
        <v>42160849</v>
      </c>
      <c r="K744">
        <f>J744/D744</f>
        <v>3.0622719639321598</v>
      </c>
      <c r="L744">
        <v>1985</v>
      </c>
      <c r="M744" t="s">
        <v>15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</v>
      </c>
      <c r="U744">
        <v>0</v>
      </c>
      <c r="V744">
        <v>0</v>
      </c>
      <c r="W744">
        <v>1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0</v>
      </c>
    </row>
    <row r="745" spans="1:30" ht="14.4" customHeight="1" x14ac:dyDescent="0.3">
      <c r="A745">
        <v>744</v>
      </c>
      <c r="B745">
        <v>0</v>
      </c>
      <c r="C745">
        <v>24863.252113376398</v>
      </c>
      <c r="D745">
        <v>50000000</v>
      </c>
      <c r="E745" t="s">
        <v>11</v>
      </c>
      <c r="F745">
        <v>9.9956169999999993</v>
      </c>
      <c r="G745">
        <v>84</v>
      </c>
      <c r="H745" t="s">
        <v>13</v>
      </c>
      <c r="I745" t="s">
        <v>940</v>
      </c>
      <c r="J745" s="9">
        <v>38502340</v>
      </c>
      <c r="K745">
        <f>J745/D745</f>
        <v>0.77004680000000003</v>
      </c>
      <c r="L745">
        <v>2011</v>
      </c>
      <c r="M745" t="s">
        <v>15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1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0</v>
      </c>
    </row>
    <row r="746" spans="1:30" ht="14.4" customHeight="1" x14ac:dyDescent="0.3">
      <c r="A746">
        <v>745</v>
      </c>
      <c r="B746">
        <v>1</v>
      </c>
      <c r="C746">
        <v>18514.1126126126</v>
      </c>
      <c r="D746">
        <v>36991197</v>
      </c>
      <c r="E746" t="s">
        <v>11</v>
      </c>
      <c r="F746">
        <v>8.2075479999999992</v>
      </c>
      <c r="G746">
        <v>107</v>
      </c>
      <c r="H746" t="s">
        <v>86</v>
      </c>
      <c r="I746" t="s">
        <v>941</v>
      </c>
      <c r="J746" s="9">
        <v>3572443</v>
      </c>
      <c r="K746">
        <f>J746/D746</f>
        <v>9.6575490649842985E-2</v>
      </c>
      <c r="L746">
        <v>1998</v>
      </c>
      <c r="M746" t="s">
        <v>15</v>
      </c>
      <c r="N746">
        <v>1</v>
      </c>
      <c r="O746">
        <v>0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1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</row>
    <row r="747" spans="1:30" ht="14.4" customHeight="1" x14ac:dyDescent="0.3">
      <c r="A747">
        <v>746</v>
      </c>
      <c r="B747">
        <v>0</v>
      </c>
      <c r="C747">
        <v>6458.02285146547</v>
      </c>
      <c r="D747">
        <v>13000000</v>
      </c>
      <c r="E747" t="s">
        <v>11</v>
      </c>
      <c r="F747">
        <v>11.293559999999999</v>
      </c>
      <c r="G747">
        <v>93</v>
      </c>
      <c r="H747" t="s">
        <v>13</v>
      </c>
      <c r="I747" t="s">
        <v>942</v>
      </c>
      <c r="J747" s="9">
        <v>48065672</v>
      </c>
      <c r="K747">
        <f>J747/D747</f>
        <v>3.6973593846153845</v>
      </c>
      <c r="L747">
        <v>2013</v>
      </c>
      <c r="M747" t="s">
        <v>15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1</v>
      </c>
      <c r="Z747">
        <v>0</v>
      </c>
      <c r="AA747">
        <v>0</v>
      </c>
      <c r="AB747">
        <v>0</v>
      </c>
      <c r="AC747">
        <v>0</v>
      </c>
      <c r="AD747">
        <v>0</v>
      </c>
    </row>
    <row r="748" spans="1:30" ht="14.4" customHeight="1" x14ac:dyDescent="0.3">
      <c r="A748">
        <v>747</v>
      </c>
      <c r="B748">
        <v>0</v>
      </c>
      <c r="C748">
        <v>3828.9408254599698</v>
      </c>
      <c r="D748">
        <v>7700000</v>
      </c>
      <c r="E748" t="s">
        <v>11</v>
      </c>
      <c r="F748">
        <v>6.9146149999999897</v>
      </c>
      <c r="G748">
        <v>123</v>
      </c>
      <c r="H748" t="s">
        <v>13</v>
      </c>
      <c r="I748" t="s">
        <v>943</v>
      </c>
      <c r="J748" s="9">
        <v>1072602</v>
      </c>
      <c r="K748">
        <f>J748/D748</f>
        <v>0.13929896103896103</v>
      </c>
      <c r="L748">
        <v>2011</v>
      </c>
      <c r="M748" t="s">
        <v>53</v>
      </c>
      <c r="N748">
        <v>1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0</v>
      </c>
    </row>
    <row r="749" spans="1:30" x14ac:dyDescent="0.3">
      <c r="A749">
        <v>748</v>
      </c>
      <c r="B749">
        <v>1</v>
      </c>
      <c r="C749">
        <v>99502.487562188995</v>
      </c>
      <c r="D749">
        <v>200000000</v>
      </c>
      <c r="E749" t="s">
        <v>11</v>
      </c>
      <c r="F749">
        <v>17.285093</v>
      </c>
      <c r="G749">
        <v>108</v>
      </c>
      <c r="H749" t="s">
        <v>13</v>
      </c>
      <c r="I749" t="s">
        <v>944</v>
      </c>
      <c r="J749" s="9">
        <v>1025491110</v>
      </c>
      <c r="K749">
        <f>J749/D749</f>
        <v>5.1274555499999996</v>
      </c>
      <c r="L749">
        <v>2010</v>
      </c>
      <c r="M749" t="s">
        <v>32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</row>
    <row r="750" spans="1:30" ht="14.4" customHeight="1" x14ac:dyDescent="0.3">
      <c r="A750">
        <v>749</v>
      </c>
      <c r="B750">
        <v>1</v>
      </c>
      <c r="C750">
        <v>28344.1074092491</v>
      </c>
      <c r="D750">
        <v>57000000</v>
      </c>
      <c r="E750" t="s">
        <v>11</v>
      </c>
      <c r="F750">
        <v>9.4213009999999997</v>
      </c>
      <c r="G750">
        <v>95</v>
      </c>
      <c r="H750" t="s">
        <v>13</v>
      </c>
      <c r="I750" t="s">
        <v>945</v>
      </c>
      <c r="J750" s="9">
        <v>149217355</v>
      </c>
      <c r="K750">
        <f>J750/D750</f>
        <v>2.6178483333333333</v>
      </c>
      <c r="L750">
        <v>2011</v>
      </c>
      <c r="M750" t="s">
        <v>49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1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0</v>
      </c>
      <c r="AD750">
        <v>0</v>
      </c>
    </row>
    <row r="751" spans="1:30" ht="14.4" customHeight="1" x14ac:dyDescent="0.3">
      <c r="A751">
        <v>750</v>
      </c>
      <c r="B751">
        <v>0</v>
      </c>
      <c r="C751">
        <v>12425.4473161033</v>
      </c>
      <c r="D751">
        <v>25000000</v>
      </c>
      <c r="E751" t="s">
        <v>11</v>
      </c>
      <c r="F751">
        <v>14.316750000000001</v>
      </c>
      <c r="G751">
        <v>117</v>
      </c>
      <c r="H751" t="s">
        <v>13</v>
      </c>
      <c r="I751" t="s">
        <v>946</v>
      </c>
      <c r="J751" s="9">
        <v>77278331</v>
      </c>
      <c r="K751">
        <f>J751/D751</f>
        <v>3.09113324</v>
      </c>
      <c r="L751">
        <v>2012</v>
      </c>
      <c r="M751" t="s">
        <v>25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1</v>
      </c>
      <c r="U751">
        <v>1</v>
      </c>
      <c r="V751">
        <v>0</v>
      </c>
      <c r="W751">
        <v>1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0</v>
      </c>
      <c r="AD751">
        <v>0</v>
      </c>
    </row>
    <row r="752" spans="1:30" ht="14.4" customHeight="1" x14ac:dyDescent="0.3">
      <c r="A752">
        <v>751</v>
      </c>
      <c r="B752">
        <v>1</v>
      </c>
      <c r="C752">
        <v>2684.5181321410801</v>
      </c>
      <c r="D752">
        <v>5403935</v>
      </c>
      <c r="E752" t="s">
        <v>142</v>
      </c>
      <c r="F752">
        <v>2.1156090000000001</v>
      </c>
      <c r="G752">
        <v>85</v>
      </c>
      <c r="H752" t="s">
        <v>143</v>
      </c>
      <c r="I752" t="s">
        <v>947</v>
      </c>
      <c r="J752" s="9">
        <v>18315000</v>
      </c>
      <c r="K752">
        <f>J752/D752</f>
        <v>3.3891969462993172</v>
      </c>
      <c r="L752">
        <v>2013</v>
      </c>
      <c r="M752" t="s">
        <v>25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</v>
      </c>
      <c r="AC752">
        <v>0</v>
      </c>
      <c r="AD752">
        <v>0</v>
      </c>
    </row>
    <row r="753" spans="1:30" x14ac:dyDescent="0.3">
      <c r="A753">
        <v>752</v>
      </c>
      <c r="B753">
        <v>1</v>
      </c>
      <c r="C753">
        <v>4798.5121334681498</v>
      </c>
      <c r="D753">
        <v>9491457</v>
      </c>
      <c r="E753" t="s">
        <v>11</v>
      </c>
      <c r="F753">
        <v>6.9700369999999996</v>
      </c>
      <c r="G753">
        <v>104</v>
      </c>
      <c r="H753" t="s">
        <v>59</v>
      </c>
      <c r="I753" t="s">
        <v>948</v>
      </c>
      <c r="J753" s="9">
        <v>49579269</v>
      </c>
      <c r="K753">
        <f>J753/D753</f>
        <v>5.2235677831127507</v>
      </c>
      <c r="L753">
        <v>1978</v>
      </c>
      <c r="M753" t="s">
        <v>32</v>
      </c>
      <c r="N753">
        <v>1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1</v>
      </c>
      <c r="U753">
        <v>1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</v>
      </c>
    </row>
    <row r="754" spans="1:30" ht="14.4" customHeight="1" x14ac:dyDescent="0.3">
      <c r="A754">
        <v>753</v>
      </c>
      <c r="B754">
        <v>0</v>
      </c>
      <c r="C754">
        <v>9960.1593625498008</v>
      </c>
      <c r="D754">
        <v>20000000</v>
      </c>
      <c r="E754" t="s">
        <v>11</v>
      </c>
      <c r="F754">
        <v>10.680121</v>
      </c>
      <c r="G754">
        <v>128</v>
      </c>
      <c r="H754" t="s">
        <v>13</v>
      </c>
      <c r="I754" t="s">
        <v>949</v>
      </c>
      <c r="J754" s="9">
        <v>54586584</v>
      </c>
      <c r="K754">
        <f>J754/D754</f>
        <v>2.7293292</v>
      </c>
      <c r="L754">
        <v>2008</v>
      </c>
      <c r="M754" t="s">
        <v>32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1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</v>
      </c>
    </row>
    <row r="755" spans="1:30" x14ac:dyDescent="0.3">
      <c r="A755">
        <v>754</v>
      </c>
      <c r="B755">
        <v>1</v>
      </c>
      <c r="C755">
        <v>2497.5024975024899</v>
      </c>
      <c r="D755">
        <v>5000000</v>
      </c>
      <c r="E755" t="s">
        <v>11</v>
      </c>
      <c r="F755">
        <v>6.7199489999999997</v>
      </c>
      <c r="G755">
        <v>95</v>
      </c>
      <c r="H755" t="s">
        <v>950</v>
      </c>
      <c r="I755" t="s">
        <v>951</v>
      </c>
      <c r="J755" s="9">
        <v>368744044</v>
      </c>
      <c r="K755">
        <f>J755/D755</f>
        <v>73.748808800000006</v>
      </c>
      <c r="L755">
        <v>2002</v>
      </c>
      <c r="M755" t="s">
        <v>15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1</v>
      </c>
      <c r="X755">
        <v>1</v>
      </c>
      <c r="Y755">
        <v>1</v>
      </c>
      <c r="Z755">
        <v>0</v>
      </c>
      <c r="AA755">
        <v>0</v>
      </c>
      <c r="AB755">
        <v>0</v>
      </c>
      <c r="AC755">
        <v>0</v>
      </c>
      <c r="AD755">
        <v>0</v>
      </c>
    </row>
    <row r="756" spans="1:30" ht="14.4" customHeight="1" x14ac:dyDescent="0.3">
      <c r="A756">
        <v>755</v>
      </c>
      <c r="B756">
        <v>0</v>
      </c>
      <c r="C756">
        <v>19582.261738261699</v>
      </c>
      <c r="D756">
        <v>39203688</v>
      </c>
      <c r="E756" t="s">
        <v>11</v>
      </c>
      <c r="F756">
        <v>1.8185610000000001</v>
      </c>
      <c r="G756">
        <v>94</v>
      </c>
      <c r="H756" t="s">
        <v>13</v>
      </c>
      <c r="I756" t="s">
        <v>952</v>
      </c>
      <c r="J756" s="9">
        <v>13102295</v>
      </c>
      <c r="K756">
        <f>J756/D756</f>
        <v>0.33421077629227131</v>
      </c>
      <c r="L756">
        <v>2002</v>
      </c>
      <c r="M756" t="s">
        <v>15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0</v>
      </c>
    </row>
    <row r="757" spans="1:30" ht="14.4" customHeight="1" x14ac:dyDescent="0.3">
      <c r="A757">
        <v>756</v>
      </c>
      <c r="B757">
        <v>0</v>
      </c>
      <c r="C757">
        <v>8392.5223730517791</v>
      </c>
      <c r="D757">
        <v>16692727</v>
      </c>
      <c r="E757" t="s">
        <v>11</v>
      </c>
      <c r="F757">
        <v>1.698895</v>
      </c>
      <c r="G757">
        <v>105</v>
      </c>
      <c r="H757" t="s">
        <v>13</v>
      </c>
      <c r="I757" t="s">
        <v>953</v>
      </c>
      <c r="J757" s="9">
        <v>8125592</v>
      </c>
      <c r="K757">
        <f>J757/D757</f>
        <v>0.48677438982857624</v>
      </c>
      <c r="L757">
        <v>1989</v>
      </c>
      <c r="M757" t="s">
        <v>15</v>
      </c>
      <c r="N757">
        <v>1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1</v>
      </c>
      <c r="U757">
        <v>1</v>
      </c>
      <c r="V757">
        <v>0</v>
      </c>
      <c r="W757">
        <v>1</v>
      </c>
      <c r="X757">
        <v>0</v>
      </c>
      <c r="Y757">
        <v>1</v>
      </c>
      <c r="Z757">
        <v>0</v>
      </c>
      <c r="AA757">
        <v>0</v>
      </c>
      <c r="AB757">
        <v>0</v>
      </c>
      <c r="AC757">
        <v>0</v>
      </c>
      <c r="AD757">
        <v>0</v>
      </c>
    </row>
    <row r="758" spans="1:30" ht="14.4" customHeight="1" x14ac:dyDescent="0.3">
      <c r="A758">
        <v>757</v>
      </c>
      <c r="B758">
        <v>0</v>
      </c>
      <c r="C758">
        <v>18630.412890231601</v>
      </c>
      <c r="D758">
        <v>37000000</v>
      </c>
      <c r="E758" t="s">
        <v>11</v>
      </c>
      <c r="F758">
        <v>10.722671999999999</v>
      </c>
      <c r="G758">
        <v>110</v>
      </c>
      <c r="H758" t="s">
        <v>354</v>
      </c>
      <c r="I758" t="s">
        <v>954</v>
      </c>
      <c r="J758" s="9">
        <v>37962774</v>
      </c>
      <c r="K758">
        <f>J758/D758</f>
        <v>1.0260209189189189</v>
      </c>
      <c r="L758">
        <v>1986</v>
      </c>
      <c r="M758" t="s">
        <v>15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</row>
    <row r="759" spans="1:30" x14ac:dyDescent="0.3">
      <c r="A759">
        <v>758</v>
      </c>
      <c r="B759">
        <v>0</v>
      </c>
      <c r="C759">
        <v>12506.253126563201</v>
      </c>
      <c r="D759">
        <v>25000000</v>
      </c>
      <c r="E759" t="s">
        <v>11</v>
      </c>
      <c r="F759">
        <v>6.57091799999999</v>
      </c>
      <c r="G759">
        <v>100</v>
      </c>
      <c r="H759" t="s">
        <v>559</v>
      </c>
      <c r="I759" t="s">
        <v>955</v>
      </c>
      <c r="J759" s="9">
        <v>13000000</v>
      </c>
      <c r="K759">
        <f>J759/D759</f>
        <v>0.52</v>
      </c>
      <c r="L759">
        <v>1999</v>
      </c>
      <c r="M759" t="s">
        <v>15</v>
      </c>
      <c r="N759">
        <v>1</v>
      </c>
      <c r="O759">
        <v>0</v>
      </c>
      <c r="P759">
        <v>1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1</v>
      </c>
      <c r="X759">
        <v>0</v>
      </c>
      <c r="Y759">
        <v>1</v>
      </c>
      <c r="Z759">
        <v>0</v>
      </c>
      <c r="AA759">
        <v>0</v>
      </c>
      <c r="AB759">
        <v>0</v>
      </c>
      <c r="AC759">
        <v>0</v>
      </c>
      <c r="AD759">
        <v>0</v>
      </c>
    </row>
    <row r="760" spans="1:30" ht="14.4" customHeight="1" x14ac:dyDescent="0.3">
      <c r="A760">
        <v>759</v>
      </c>
      <c r="B760">
        <v>0</v>
      </c>
      <c r="C760">
        <v>24987.506246876499</v>
      </c>
      <c r="D760">
        <v>50000000</v>
      </c>
      <c r="E760" t="s">
        <v>11</v>
      </c>
      <c r="F760">
        <v>6.8248709999999999</v>
      </c>
      <c r="G760">
        <v>113</v>
      </c>
      <c r="H760" t="s">
        <v>956</v>
      </c>
      <c r="I760" t="s">
        <v>957</v>
      </c>
      <c r="J760" s="9">
        <v>100020092</v>
      </c>
      <c r="K760">
        <f>J760/D760</f>
        <v>2.0004018399999999</v>
      </c>
      <c r="L760">
        <v>2001</v>
      </c>
      <c r="M760" t="s">
        <v>15</v>
      </c>
      <c r="N760">
        <v>1</v>
      </c>
      <c r="O760">
        <v>1</v>
      </c>
      <c r="P760">
        <v>0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0</v>
      </c>
    </row>
    <row r="761" spans="1:30" x14ac:dyDescent="0.3">
      <c r="A761">
        <v>760</v>
      </c>
      <c r="B761">
        <v>0</v>
      </c>
      <c r="C761">
        <v>4798.5121334681498</v>
      </c>
      <c r="D761">
        <v>9491457</v>
      </c>
      <c r="E761" t="s">
        <v>11</v>
      </c>
      <c r="F761">
        <v>3.5070839999999999</v>
      </c>
      <c r="G761">
        <v>111</v>
      </c>
      <c r="H761" t="s">
        <v>958</v>
      </c>
      <c r="I761" t="s">
        <v>959</v>
      </c>
      <c r="J761" s="9">
        <v>5438927</v>
      </c>
      <c r="K761">
        <f>J761/D761</f>
        <v>0.57303393988931306</v>
      </c>
      <c r="L761">
        <v>1978</v>
      </c>
      <c r="M761" t="s">
        <v>15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1</v>
      </c>
      <c r="T761">
        <v>1</v>
      </c>
      <c r="U761">
        <v>0</v>
      </c>
      <c r="V761">
        <v>0</v>
      </c>
      <c r="W761">
        <v>1</v>
      </c>
      <c r="X761">
        <v>0</v>
      </c>
      <c r="Y761">
        <v>1</v>
      </c>
      <c r="Z761">
        <v>0</v>
      </c>
      <c r="AA761">
        <v>0</v>
      </c>
      <c r="AB761">
        <v>0</v>
      </c>
      <c r="AC761">
        <v>0</v>
      </c>
      <c r="AD761">
        <v>0</v>
      </c>
    </row>
    <row r="762" spans="1:30" ht="14.4" customHeight="1" x14ac:dyDescent="0.3">
      <c r="A762">
        <v>761</v>
      </c>
      <c r="B762">
        <v>1</v>
      </c>
      <c r="C762">
        <v>5982.0538384845404</v>
      </c>
      <c r="D762">
        <v>12000000</v>
      </c>
      <c r="E762" t="s">
        <v>11</v>
      </c>
      <c r="F762">
        <v>14.217689999999999</v>
      </c>
      <c r="G762">
        <v>104</v>
      </c>
      <c r="H762" t="s">
        <v>13</v>
      </c>
      <c r="I762" t="s">
        <v>960</v>
      </c>
      <c r="J762" s="9">
        <v>114194847</v>
      </c>
      <c r="K762">
        <f>J762/D762</f>
        <v>9.5162372499999996</v>
      </c>
      <c r="L762">
        <v>2006</v>
      </c>
      <c r="M762" t="s">
        <v>15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1</v>
      </c>
      <c r="X762">
        <v>0</v>
      </c>
      <c r="Y762">
        <v>1</v>
      </c>
      <c r="Z762">
        <v>0</v>
      </c>
      <c r="AA762">
        <v>0</v>
      </c>
      <c r="AB762">
        <v>0</v>
      </c>
      <c r="AC762">
        <v>0</v>
      </c>
      <c r="AD762">
        <v>0</v>
      </c>
    </row>
    <row r="763" spans="1:30" ht="14.4" customHeight="1" x14ac:dyDescent="0.3">
      <c r="A763">
        <v>762</v>
      </c>
      <c r="B763">
        <v>0</v>
      </c>
      <c r="C763">
        <v>10075.5667506297</v>
      </c>
      <c r="D763">
        <v>20000000</v>
      </c>
      <c r="E763" t="s">
        <v>11</v>
      </c>
      <c r="F763">
        <v>8.1575869999999995</v>
      </c>
      <c r="G763">
        <v>121</v>
      </c>
      <c r="H763" t="s">
        <v>13</v>
      </c>
      <c r="I763" t="s">
        <v>961</v>
      </c>
      <c r="J763" s="9">
        <v>18432000</v>
      </c>
      <c r="K763">
        <f>J763/D763</f>
        <v>0.92159999999999997</v>
      </c>
      <c r="L763">
        <v>1985</v>
      </c>
      <c r="M763" t="s">
        <v>32</v>
      </c>
      <c r="N763">
        <v>1</v>
      </c>
      <c r="O763">
        <v>0</v>
      </c>
      <c r="P763">
        <v>1</v>
      </c>
      <c r="Q763">
        <v>0</v>
      </c>
      <c r="R763">
        <v>1</v>
      </c>
      <c r="S763">
        <v>0</v>
      </c>
      <c r="T763">
        <v>0</v>
      </c>
      <c r="U763">
        <v>0</v>
      </c>
      <c r="V763">
        <v>1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</v>
      </c>
    </row>
    <row r="764" spans="1:30" ht="14.4" customHeight="1" x14ac:dyDescent="0.3">
      <c r="A764">
        <v>763</v>
      </c>
      <c r="B764">
        <v>0</v>
      </c>
      <c r="C764">
        <v>21264.5029910269</v>
      </c>
      <c r="D764">
        <v>42656593</v>
      </c>
      <c r="E764" t="s">
        <v>11</v>
      </c>
      <c r="F764">
        <v>5.7873339999999898</v>
      </c>
      <c r="G764">
        <v>88</v>
      </c>
      <c r="H764" t="s">
        <v>962</v>
      </c>
      <c r="I764" t="s">
        <v>963</v>
      </c>
      <c r="J764" s="9">
        <v>16627188</v>
      </c>
      <c r="K764">
        <f>J764/D764</f>
        <v>0.3897917491910336</v>
      </c>
      <c r="L764">
        <v>2006</v>
      </c>
      <c r="M764" t="s">
        <v>15</v>
      </c>
      <c r="N764">
        <v>1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1</v>
      </c>
      <c r="X764">
        <v>1</v>
      </c>
      <c r="Y764">
        <v>1</v>
      </c>
      <c r="Z764">
        <v>0</v>
      </c>
      <c r="AA764">
        <v>0</v>
      </c>
      <c r="AB764">
        <v>0</v>
      </c>
      <c r="AC764">
        <v>0</v>
      </c>
      <c r="AD764">
        <v>0</v>
      </c>
    </row>
    <row r="765" spans="1:30" ht="14.4" customHeight="1" x14ac:dyDescent="0.3">
      <c r="A765">
        <v>764</v>
      </c>
      <c r="B765">
        <v>0</v>
      </c>
      <c r="C765">
        <v>5979.0732436472299</v>
      </c>
      <c r="D765">
        <v>12000000</v>
      </c>
      <c r="E765" t="s">
        <v>116</v>
      </c>
      <c r="F765">
        <v>1.3235870000000001</v>
      </c>
      <c r="G765">
        <v>185</v>
      </c>
      <c r="H765" t="s">
        <v>964</v>
      </c>
      <c r="I765" t="s">
        <v>965</v>
      </c>
      <c r="J765" s="9">
        <v>19000000</v>
      </c>
      <c r="K765">
        <f>J765/D765</f>
        <v>1.5833333333333333</v>
      </c>
      <c r="L765">
        <v>2007</v>
      </c>
      <c r="M765" t="s">
        <v>25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1</v>
      </c>
      <c r="X765">
        <v>1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</row>
    <row r="766" spans="1:30" ht="14.4" customHeight="1" x14ac:dyDescent="0.3">
      <c r="A766">
        <v>765</v>
      </c>
      <c r="B766">
        <v>0</v>
      </c>
      <c r="C766">
        <v>9940.3578528827002</v>
      </c>
      <c r="D766">
        <v>20000000</v>
      </c>
      <c r="E766" t="s">
        <v>11</v>
      </c>
      <c r="F766">
        <v>11.112152999999999</v>
      </c>
      <c r="G766">
        <v>93</v>
      </c>
      <c r="H766" t="s">
        <v>99</v>
      </c>
      <c r="I766" t="s">
        <v>966</v>
      </c>
      <c r="J766" s="9">
        <v>16863583</v>
      </c>
      <c r="K766">
        <f>J766/D766</f>
        <v>0.84317914999999999</v>
      </c>
      <c r="L766">
        <v>2012</v>
      </c>
      <c r="M766" t="s">
        <v>32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1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</v>
      </c>
    </row>
    <row r="767" spans="1:30" ht="14.4" customHeight="1" x14ac:dyDescent="0.3">
      <c r="A767">
        <v>766</v>
      </c>
      <c r="B767">
        <v>1</v>
      </c>
      <c r="C767">
        <v>92131.474103585599</v>
      </c>
      <c r="D767">
        <v>185000000</v>
      </c>
      <c r="E767" t="s">
        <v>11</v>
      </c>
      <c r="F767">
        <v>12.577266</v>
      </c>
      <c r="G767">
        <v>122</v>
      </c>
      <c r="H767" t="s">
        <v>967</v>
      </c>
      <c r="I767" t="s">
        <v>968</v>
      </c>
      <c r="J767" s="9">
        <v>786636033</v>
      </c>
      <c r="K767">
        <f>J767/D767</f>
        <v>4.2520866648648648</v>
      </c>
      <c r="L767">
        <v>2008</v>
      </c>
      <c r="M767" t="s">
        <v>32</v>
      </c>
      <c r="N767">
        <v>1</v>
      </c>
      <c r="O767">
        <v>0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</row>
    <row r="768" spans="1:30" x14ac:dyDescent="0.3">
      <c r="A768">
        <v>767</v>
      </c>
      <c r="B768">
        <v>0</v>
      </c>
      <c r="C768">
        <v>6567.0912298387002</v>
      </c>
      <c r="D768">
        <v>13029109</v>
      </c>
      <c r="E768" t="s">
        <v>11</v>
      </c>
      <c r="F768">
        <v>1.8339479999999999</v>
      </c>
      <c r="G768">
        <v>113</v>
      </c>
      <c r="H768" t="s">
        <v>13</v>
      </c>
      <c r="I768" t="s">
        <v>969</v>
      </c>
      <c r="J768" s="9">
        <v>14134877</v>
      </c>
      <c r="K768">
        <f>J768/D768</f>
        <v>1.0848690420810816</v>
      </c>
      <c r="L768">
        <v>1984</v>
      </c>
      <c r="M768" t="s">
        <v>15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</v>
      </c>
      <c r="U768">
        <v>1</v>
      </c>
      <c r="V768">
        <v>0</v>
      </c>
      <c r="W768">
        <v>1</v>
      </c>
      <c r="X768">
        <v>1</v>
      </c>
      <c r="Y768">
        <v>1</v>
      </c>
      <c r="Z768">
        <v>0</v>
      </c>
      <c r="AA768">
        <v>0</v>
      </c>
      <c r="AB768">
        <v>0</v>
      </c>
      <c r="AC768">
        <v>0</v>
      </c>
      <c r="AD768">
        <v>0</v>
      </c>
    </row>
    <row r="769" spans="1:30" ht="14.4" customHeight="1" x14ac:dyDescent="0.3">
      <c r="A769">
        <v>768</v>
      </c>
      <c r="B769">
        <v>0</v>
      </c>
      <c r="C769">
        <v>49875.311720698199</v>
      </c>
      <c r="D769">
        <v>100000000</v>
      </c>
      <c r="E769" t="s">
        <v>11</v>
      </c>
      <c r="F769">
        <v>13.473381</v>
      </c>
      <c r="G769">
        <v>90</v>
      </c>
      <c r="H769" t="s">
        <v>13</v>
      </c>
      <c r="I769" t="s">
        <v>970</v>
      </c>
      <c r="J769" s="9">
        <v>202026112</v>
      </c>
      <c r="K769">
        <f>J769/D769</f>
        <v>2.0202611199999998</v>
      </c>
      <c r="L769">
        <v>2005</v>
      </c>
      <c r="M769" t="s">
        <v>32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</v>
      </c>
    </row>
    <row r="770" spans="1:30" ht="14.4" customHeight="1" x14ac:dyDescent="0.3">
      <c r="A770">
        <v>769</v>
      </c>
      <c r="B770">
        <v>0</v>
      </c>
      <c r="C770">
        <v>8044.2433383609796</v>
      </c>
      <c r="D770">
        <v>16000000</v>
      </c>
      <c r="E770" t="s">
        <v>11</v>
      </c>
      <c r="F770">
        <v>8.3432200000000005</v>
      </c>
      <c r="G770">
        <v>96</v>
      </c>
      <c r="H770" t="s">
        <v>13</v>
      </c>
      <c r="I770" t="s">
        <v>971</v>
      </c>
      <c r="J770" s="9">
        <v>92823546</v>
      </c>
      <c r="K770">
        <f>J770/D770</f>
        <v>5.8014716249999996</v>
      </c>
      <c r="L770">
        <v>1989</v>
      </c>
      <c r="M770" t="s">
        <v>15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1</v>
      </c>
      <c r="X770">
        <v>1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</row>
    <row r="771" spans="1:30" ht="14.4" customHeight="1" x14ac:dyDescent="0.3">
      <c r="A771">
        <v>770</v>
      </c>
      <c r="B771">
        <v>1</v>
      </c>
      <c r="C771">
        <v>124254.47316103301</v>
      </c>
      <c r="D771">
        <v>250000000</v>
      </c>
      <c r="E771" t="s">
        <v>11</v>
      </c>
      <c r="F771">
        <v>20.58258</v>
      </c>
      <c r="G771">
        <v>165</v>
      </c>
      <c r="H771" t="s">
        <v>13</v>
      </c>
      <c r="I771" t="s">
        <v>972</v>
      </c>
      <c r="J771" s="9">
        <v>1084939099</v>
      </c>
      <c r="K771">
        <f>J771/D771</f>
        <v>4.3397563960000003</v>
      </c>
      <c r="L771">
        <v>2012</v>
      </c>
      <c r="M771" t="s">
        <v>53</v>
      </c>
      <c r="N771">
        <v>1</v>
      </c>
      <c r="O771">
        <v>0</v>
      </c>
      <c r="P771">
        <v>0</v>
      </c>
      <c r="Q771">
        <v>0</v>
      </c>
      <c r="R771">
        <v>1</v>
      </c>
      <c r="S771">
        <v>0</v>
      </c>
      <c r="T771">
        <v>1</v>
      </c>
      <c r="U771">
        <v>1</v>
      </c>
      <c r="V771">
        <v>0</v>
      </c>
      <c r="W771">
        <v>1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</row>
    <row r="772" spans="1:30" ht="14.4" customHeight="1" x14ac:dyDescent="0.3">
      <c r="A772">
        <v>771</v>
      </c>
      <c r="B772">
        <v>0</v>
      </c>
      <c r="C772">
        <v>15617.128463476</v>
      </c>
      <c r="D772">
        <v>31000000</v>
      </c>
      <c r="E772" t="s">
        <v>11</v>
      </c>
      <c r="F772">
        <v>14.004073999999999</v>
      </c>
      <c r="G772">
        <v>161</v>
      </c>
      <c r="H772" t="s">
        <v>610</v>
      </c>
      <c r="I772" t="s">
        <v>973</v>
      </c>
      <c r="J772" s="9">
        <v>128499205</v>
      </c>
      <c r="K772">
        <f>J772/D772</f>
        <v>4.1451356451612904</v>
      </c>
      <c r="L772">
        <v>1985</v>
      </c>
      <c r="M772" t="s">
        <v>15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1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</row>
    <row r="773" spans="1:30" ht="14.4" customHeight="1" x14ac:dyDescent="0.3">
      <c r="A773">
        <v>772</v>
      </c>
      <c r="B773">
        <v>0</v>
      </c>
      <c r="C773">
        <v>4764.2679900744397</v>
      </c>
      <c r="D773">
        <v>9600000</v>
      </c>
      <c r="E773" t="s">
        <v>11</v>
      </c>
      <c r="F773">
        <v>6.1337449999999896</v>
      </c>
      <c r="G773">
        <v>121</v>
      </c>
      <c r="H773" t="s">
        <v>13</v>
      </c>
      <c r="I773" t="s">
        <v>974</v>
      </c>
      <c r="J773" s="9">
        <v>2541554</v>
      </c>
      <c r="K773">
        <f>J773/D773</f>
        <v>0.26474520833333332</v>
      </c>
      <c r="L773">
        <v>2015</v>
      </c>
      <c r="M773" t="s">
        <v>49</v>
      </c>
      <c r="N773">
        <v>1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0</v>
      </c>
      <c r="AD773">
        <v>0</v>
      </c>
    </row>
    <row r="774" spans="1:30" ht="14.4" customHeight="1" x14ac:dyDescent="0.3">
      <c r="A774">
        <v>773</v>
      </c>
      <c r="B774">
        <v>0</v>
      </c>
      <c r="C774">
        <v>1736.1111111111099</v>
      </c>
      <c r="D774">
        <v>3500000</v>
      </c>
      <c r="E774" t="s">
        <v>58</v>
      </c>
      <c r="F774">
        <v>1.333969</v>
      </c>
      <c r="G774">
        <v>105</v>
      </c>
      <c r="H774" t="s">
        <v>453</v>
      </c>
      <c r="I774" t="s">
        <v>975</v>
      </c>
      <c r="J774" s="9">
        <v>1492523</v>
      </c>
      <c r="K774">
        <f>J774/D774</f>
        <v>0.42643514285714285</v>
      </c>
      <c r="L774">
        <v>2016</v>
      </c>
      <c r="M774" t="s">
        <v>32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</row>
    <row r="775" spans="1:30" ht="14.4" customHeight="1" x14ac:dyDescent="0.3">
      <c r="A775">
        <v>774</v>
      </c>
      <c r="B775">
        <v>0</v>
      </c>
      <c r="C775">
        <v>12419.274714356599</v>
      </c>
      <c r="D775">
        <v>25000000</v>
      </c>
      <c r="E775" t="s">
        <v>11</v>
      </c>
      <c r="F775">
        <v>11.829231</v>
      </c>
      <c r="G775">
        <v>105</v>
      </c>
      <c r="H775" t="s">
        <v>170</v>
      </c>
      <c r="I775" t="s">
        <v>976</v>
      </c>
      <c r="J775" s="9">
        <v>2054941</v>
      </c>
      <c r="K775">
        <f>J775/D775</f>
        <v>8.2197640000000002E-2</v>
      </c>
      <c r="L775">
        <v>2013</v>
      </c>
      <c r="M775" t="s">
        <v>25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1</v>
      </c>
      <c r="T775">
        <v>0</v>
      </c>
      <c r="U775">
        <v>1</v>
      </c>
      <c r="V775">
        <v>0</v>
      </c>
      <c r="W775">
        <v>1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0</v>
      </c>
      <c r="AD775">
        <v>0</v>
      </c>
    </row>
    <row r="776" spans="1:30" ht="14.4" customHeight="1" x14ac:dyDescent="0.3">
      <c r="A776">
        <v>775</v>
      </c>
      <c r="B776">
        <v>0</v>
      </c>
      <c r="C776">
        <v>25037.5563345017</v>
      </c>
      <c r="D776">
        <v>50000000</v>
      </c>
      <c r="E776" t="s">
        <v>11</v>
      </c>
      <c r="F776">
        <v>7.6612399999999896</v>
      </c>
      <c r="G776">
        <v>121</v>
      </c>
      <c r="H776" t="s">
        <v>99</v>
      </c>
      <c r="I776" t="s">
        <v>977</v>
      </c>
      <c r="J776" s="9">
        <v>50068310</v>
      </c>
      <c r="K776">
        <f>J776/D776</f>
        <v>1.0013662000000001</v>
      </c>
      <c r="L776">
        <v>1997</v>
      </c>
      <c r="M776" t="s">
        <v>15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1</v>
      </c>
      <c r="X776">
        <v>0</v>
      </c>
      <c r="Y776">
        <v>1</v>
      </c>
      <c r="Z776">
        <v>0</v>
      </c>
      <c r="AA776">
        <v>0</v>
      </c>
      <c r="AB776">
        <v>0</v>
      </c>
      <c r="AC776">
        <v>0</v>
      </c>
      <c r="AD776">
        <v>0</v>
      </c>
    </row>
    <row r="777" spans="1:30" ht="14.4" customHeight="1" x14ac:dyDescent="0.3">
      <c r="A777">
        <v>776</v>
      </c>
      <c r="B777">
        <v>0</v>
      </c>
      <c r="C777">
        <v>4464.2857142857101</v>
      </c>
      <c r="D777">
        <v>9000000</v>
      </c>
      <c r="E777" t="s">
        <v>11</v>
      </c>
      <c r="F777">
        <v>8.4759829999999994</v>
      </c>
      <c r="G777">
        <v>120</v>
      </c>
      <c r="H777" t="s">
        <v>978</v>
      </c>
      <c r="I777" t="s">
        <v>979</v>
      </c>
      <c r="J777" s="9">
        <v>4600000</v>
      </c>
      <c r="K777">
        <f>J777/D777</f>
        <v>0.51111111111111107</v>
      </c>
      <c r="L777">
        <v>2016</v>
      </c>
      <c r="M777" t="s">
        <v>15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0</v>
      </c>
      <c r="AB777">
        <v>0</v>
      </c>
      <c r="AC777">
        <v>0</v>
      </c>
      <c r="AD777">
        <v>0</v>
      </c>
    </row>
    <row r="778" spans="1:30" ht="14.4" customHeight="1" x14ac:dyDescent="0.3">
      <c r="A778">
        <v>777</v>
      </c>
      <c r="B778">
        <v>1</v>
      </c>
      <c r="C778">
        <v>10537.9622266401</v>
      </c>
      <c r="D778">
        <v>21202380</v>
      </c>
      <c r="E778" t="s">
        <v>230</v>
      </c>
      <c r="F778">
        <v>7.916658</v>
      </c>
      <c r="G778">
        <v>134</v>
      </c>
      <c r="H778" t="s">
        <v>231</v>
      </c>
      <c r="I778" t="s">
        <v>980</v>
      </c>
      <c r="J778" s="9">
        <v>61700000</v>
      </c>
      <c r="K778">
        <f>J778/D778</f>
        <v>2.9100506641235557</v>
      </c>
      <c r="L778">
        <v>2012</v>
      </c>
      <c r="M778" t="s">
        <v>49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0</v>
      </c>
      <c r="T778">
        <v>0</v>
      </c>
      <c r="U778">
        <v>1</v>
      </c>
      <c r="V778">
        <v>0</v>
      </c>
      <c r="W778">
        <v>1</v>
      </c>
      <c r="X778">
        <v>0</v>
      </c>
      <c r="Y778">
        <v>0</v>
      </c>
      <c r="Z778">
        <v>0</v>
      </c>
      <c r="AA778">
        <v>1</v>
      </c>
      <c r="AB778">
        <v>0</v>
      </c>
      <c r="AC778">
        <v>0</v>
      </c>
      <c r="AD778">
        <v>0</v>
      </c>
    </row>
    <row r="779" spans="1:30" ht="14.4" customHeight="1" x14ac:dyDescent="0.3">
      <c r="A779">
        <v>778</v>
      </c>
      <c r="B779">
        <v>0</v>
      </c>
      <c r="C779">
        <v>3251.6258129064499</v>
      </c>
      <c r="D779">
        <v>6500000</v>
      </c>
      <c r="E779" t="s">
        <v>11</v>
      </c>
      <c r="F779">
        <v>8.3442819999999998</v>
      </c>
      <c r="G779">
        <v>98</v>
      </c>
      <c r="H779" t="s">
        <v>13</v>
      </c>
      <c r="I779" t="s">
        <v>981</v>
      </c>
      <c r="J779" s="9">
        <v>28451622</v>
      </c>
      <c r="K779">
        <f>J779/D779</f>
        <v>4.3771726153846151</v>
      </c>
      <c r="L779">
        <v>1999</v>
      </c>
      <c r="M779" t="s">
        <v>15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</v>
      </c>
      <c r="U779">
        <v>0</v>
      </c>
      <c r="V779">
        <v>0</v>
      </c>
      <c r="W779">
        <v>0</v>
      </c>
      <c r="X779">
        <v>1</v>
      </c>
      <c r="Y779">
        <v>1</v>
      </c>
      <c r="Z779">
        <v>0</v>
      </c>
      <c r="AA779">
        <v>0</v>
      </c>
      <c r="AB779">
        <v>0</v>
      </c>
      <c r="AC779">
        <v>0</v>
      </c>
      <c r="AD779">
        <v>0</v>
      </c>
    </row>
    <row r="780" spans="1:30" ht="14.4" customHeight="1" x14ac:dyDescent="0.3">
      <c r="A780">
        <v>779</v>
      </c>
      <c r="B780">
        <v>0</v>
      </c>
      <c r="C780">
        <v>13392.5140421263</v>
      </c>
      <c r="D780">
        <v>26704673</v>
      </c>
      <c r="E780" t="s">
        <v>11</v>
      </c>
      <c r="F780">
        <v>1.6790419999999999</v>
      </c>
      <c r="G780">
        <v>80</v>
      </c>
      <c r="H780" t="s">
        <v>13</v>
      </c>
      <c r="I780" t="s">
        <v>982</v>
      </c>
      <c r="J780" s="9">
        <v>3662459</v>
      </c>
      <c r="K780">
        <f>J780/D780</f>
        <v>0.13714674581486169</v>
      </c>
      <c r="L780">
        <v>1994</v>
      </c>
      <c r="M780" t="s">
        <v>15</v>
      </c>
      <c r="N780">
        <v>1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</row>
    <row r="781" spans="1:30" ht="14.4" customHeight="1" x14ac:dyDescent="0.3">
      <c r="A781">
        <v>780</v>
      </c>
      <c r="B781">
        <v>0</v>
      </c>
      <c r="C781">
        <v>466.50124069478898</v>
      </c>
      <c r="D781">
        <v>940000</v>
      </c>
      <c r="E781" t="s">
        <v>116</v>
      </c>
      <c r="F781">
        <v>0.73966500000000002</v>
      </c>
      <c r="G781">
        <v>138</v>
      </c>
      <c r="H781" t="s">
        <v>964</v>
      </c>
      <c r="I781" t="s">
        <v>983</v>
      </c>
      <c r="J781" s="9">
        <v>5100000</v>
      </c>
      <c r="K781">
        <f>J781/D781</f>
        <v>5.4255319148936172</v>
      </c>
      <c r="L781">
        <v>2015</v>
      </c>
      <c r="M781" t="s">
        <v>15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1</v>
      </c>
      <c r="X781">
        <v>0</v>
      </c>
      <c r="Y781">
        <v>1</v>
      </c>
      <c r="Z781">
        <v>0</v>
      </c>
      <c r="AA781">
        <v>0</v>
      </c>
      <c r="AB781">
        <v>0</v>
      </c>
      <c r="AC781">
        <v>0</v>
      </c>
      <c r="AD781">
        <v>0</v>
      </c>
    </row>
    <row r="782" spans="1:30" ht="14.4" customHeight="1" x14ac:dyDescent="0.3">
      <c r="A782">
        <v>781</v>
      </c>
      <c r="B782">
        <v>0</v>
      </c>
      <c r="C782">
        <v>7460.8656265727204</v>
      </c>
      <c r="D782">
        <v>14824740</v>
      </c>
      <c r="E782" t="s">
        <v>11</v>
      </c>
      <c r="F782">
        <v>1.047417</v>
      </c>
      <c r="G782">
        <v>96</v>
      </c>
      <c r="H782" t="s">
        <v>13</v>
      </c>
      <c r="I782" t="s">
        <v>984</v>
      </c>
      <c r="J782" s="9">
        <v>3832228</v>
      </c>
      <c r="K782">
        <f>J782/D782</f>
        <v>0.25850220644679095</v>
      </c>
      <c r="L782">
        <v>1987</v>
      </c>
      <c r="M782" t="s">
        <v>15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1</v>
      </c>
      <c r="W782">
        <v>1</v>
      </c>
      <c r="X782">
        <v>0</v>
      </c>
      <c r="Y782">
        <v>1</v>
      </c>
      <c r="Z782">
        <v>0</v>
      </c>
      <c r="AA782">
        <v>0</v>
      </c>
      <c r="AB782">
        <v>0</v>
      </c>
      <c r="AC782">
        <v>0</v>
      </c>
      <c r="AD782">
        <v>0</v>
      </c>
    </row>
    <row r="783" spans="1:30" ht="14.4" customHeight="1" x14ac:dyDescent="0.3">
      <c r="A783">
        <v>782</v>
      </c>
      <c r="B783">
        <v>1</v>
      </c>
      <c r="C783">
        <v>7460.8656265727204</v>
      </c>
      <c r="D783">
        <v>14824740</v>
      </c>
      <c r="E783" t="s">
        <v>11</v>
      </c>
      <c r="F783">
        <v>5.3837659999999996</v>
      </c>
      <c r="G783">
        <v>97</v>
      </c>
      <c r="H783" t="s">
        <v>13</v>
      </c>
      <c r="I783" t="s">
        <v>985</v>
      </c>
      <c r="J783" s="9">
        <v>2683519</v>
      </c>
      <c r="K783">
        <f>J783/D783</f>
        <v>0.18101626065617341</v>
      </c>
      <c r="L783">
        <v>1987</v>
      </c>
      <c r="M783" t="s">
        <v>15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0</v>
      </c>
    </row>
    <row r="784" spans="1:30" ht="14.4" customHeight="1" x14ac:dyDescent="0.3">
      <c r="A784">
        <v>783</v>
      </c>
      <c r="B784">
        <v>1</v>
      </c>
      <c r="C784">
        <v>2513.8260432378001</v>
      </c>
      <c r="D784">
        <v>5000000</v>
      </c>
      <c r="E784" t="s">
        <v>11</v>
      </c>
      <c r="F784">
        <v>6.5854049999999997</v>
      </c>
      <c r="G784">
        <v>96</v>
      </c>
      <c r="H784" t="s">
        <v>13</v>
      </c>
      <c r="I784" t="s">
        <v>986</v>
      </c>
      <c r="J784" s="9">
        <v>11642254</v>
      </c>
      <c r="K784">
        <f>J784/D784</f>
        <v>2.3284508000000002</v>
      </c>
      <c r="L784">
        <v>1989</v>
      </c>
      <c r="M784" t="s">
        <v>25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0</v>
      </c>
    </row>
    <row r="785" spans="1:30" ht="14.4" customHeight="1" x14ac:dyDescent="0.3">
      <c r="A785">
        <v>784</v>
      </c>
      <c r="B785">
        <v>1</v>
      </c>
      <c r="C785">
        <v>15664.883208020001</v>
      </c>
      <c r="D785">
        <v>31251442</v>
      </c>
      <c r="E785" t="s">
        <v>11</v>
      </c>
      <c r="F785">
        <v>10.177977</v>
      </c>
      <c r="G785">
        <v>78</v>
      </c>
      <c r="H785" t="s">
        <v>13</v>
      </c>
      <c r="I785" t="s">
        <v>987</v>
      </c>
      <c r="J785" s="9">
        <v>35348597</v>
      </c>
      <c r="K785">
        <f>J785/D785</f>
        <v>1.1311029103873032</v>
      </c>
      <c r="L785">
        <v>1995</v>
      </c>
      <c r="M785" t="s">
        <v>15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</v>
      </c>
      <c r="W785">
        <v>0</v>
      </c>
      <c r="X785">
        <v>1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0</v>
      </c>
    </row>
    <row r="786" spans="1:30" x14ac:dyDescent="0.3">
      <c r="A786">
        <v>785</v>
      </c>
      <c r="B786">
        <v>0</v>
      </c>
      <c r="C786">
        <v>3015.8042722304999</v>
      </c>
      <c r="D786">
        <v>6070814</v>
      </c>
      <c r="E786" t="s">
        <v>107</v>
      </c>
      <c r="F786">
        <v>1.9268259999999999</v>
      </c>
      <c r="G786">
        <v>107.928487412126</v>
      </c>
      <c r="H786" t="s">
        <v>496</v>
      </c>
      <c r="I786" t="s">
        <v>988</v>
      </c>
      <c r="J786" s="9">
        <v>850259</v>
      </c>
      <c r="K786">
        <f>J786/D786</f>
        <v>0.1400568358707745</v>
      </c>
      <c r="L786">
        <v>2013</v>
      </c>
      <c r="M786" t="s">
        <v>15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</row>
    <row r="787" spans="1:30" ht="14.4" customHeight="1" x14ac:dyDescent="0.3">
      <c r="A787">
        <v>786</v>
      </c>
      <c r="B787">
        <v>1</v>
      </c>
      <c r="C787">
        <v>20010.005002501199</v>
      </c>
      <c r="D787">
        <v>40000000</v>
      </c>
      <c r="E787" t="s">
        <v>11</v>
      </c>
      <c r="F787">
        <v>7.4737179999999901</v>
      </c>
      <c r="G787">
        <v>123</v>
      </c>
      <c r="H787" t="s">
        <v>13</v>
      </c>
      <c r="I787" t="s">
        <v>989</v>
      </c>
      <c r="J787" s="9">
        <v>96618699</v>
      </c>
      <c r="K787">
        <f>J787/D787</f>
        <v>2.4154674749999998</v>
      </c>
      <c r="L787">
        <v>1999</v>
      </c>
      <c r="M787" t="s">
        <v>15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1</v>
      </c>
      <c r="Z787">
        <v>0</v>
      </c>
      <c r="AA787">
        <v>0</v>
      </c>
      <c r="AB787">
        <v>0</v>
      </c>
      <c r="AC787">
        <v>0</v>
      </c>
      <c r="AD787">
        <v>0</v>
      </c>
    </row>
    <row r="788" spans="1:30" ht="14.4" customHeight="1" x14ac:dyDescent="0.3">
      <c r="A788">
        <v>787</v>
      </c>
      <c r="B788">
        <v>0</v>
      </c>
      <c r="C788">
        <v>96870.342771982105</v>
      </c>
      <c r="D788">
        <v>195000000</v>
      </c>
      <c r="E788" t="s">
        <v>11</v>
      </c>
      <c r="F788">
        <v>11.606061</v>
      </c>
      <c r="G788">
        <v>114</v>
      </c>
      <c r="H788" t="s">
        <v>13</v>
      </c>
      <c r="I788" t="s">
        <v>990</v>
      </c>
      <c r="J788" s="9">
        <v>197687603</v>
      </c>
      <c r="K788">
        <f>J788/D788</f>
        <v>1.0137825794871795</v>
      </c>
      <c r="L788">
        <v>2013</v>
      </c>
      <c r="M788" t="s">
        <v>32</v>
      </c>
      <c r="N788">
        <v>1</v>
      </c>
      <c r="O788">
        <v>0</v>
      </c>
      <c r="P788">
        <v>0</v>
      </c>
      <c r="Q788">
        <v>0</v>
      </c>
      <c r="R788">
        <v>1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1</v>
      </c>
    </row>
    <row r="789" spans="1:30" ht="14.4" customHeight="1" x14ac:dyDescent="0.3">
      <c r="A789">
        <v>788</v>
      </c>
      <c r="B789">
        <v>0</v>
      </c>
      <c r="C789">
        <v>2523.9777889954498</v>
      </c>
      <c r="D789">
        <v>5000000</v>
      </c>
      <c r="E789" t="s">
        <v>11</v>
      </c>
      <c r="F789">
        <v>9.8416230000000002</v>
      </c>
      <c r="G789">
        <v>116</v>
      </c>
      <c r="H789" t="s">
        <v>13</v>
      </c>
      <c r="I789" t="s">
        <v>991</v>
      </c>
      <c r="J789" s="9">
        <v>42365581</v>
      </c>
      <c r="K789">
        <f>J789/D789</f>
        <v>8.4731161999999998</v>
      </c>
      <c r="L789">
        <v>1981</v>
      </c>
      <c r="M789" t="s">
        <v>53</v>
      </c>
      <c r="N789">
        <v>0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1</v>
      </c>
      <c r="AA789">
        <v>0</v>
      </c>
      <c r="AB789">
        <v>0</v>
      </c>
      <c r="AC789">
        <v>0</v>
      </c>
      <c r="AD789">
        <v>0</v>
      </c>
    </row>
    <row r="790" spans="1:30" ht="14.4" customHeight="1" x14ac:dyDescent="0.3">
      <c r="A790">
        <v>789</v>
      </c>
      <c r="B790">
        <v>1</v>
      </c>
      <c r="C790">
        <v>13979.0314528207</v>
      </c>
      <c r="D790">
        <v>28000000</v>
      </c>
      <c r="E790" t="s">
        <v>11</v>
      </c>
      <c r="F790">
        <v>10.445141</v>
      </c>
      <c r="G790">
        <v>102</v>
      </c>
      <c r="H790" t="s">
        <v>13</v>
      </c>
      <c r="I790" t="s">
        <v>992</v>
      </c>
      <c r="J790" s="9">
        <v>58795814</v>
      </c>
      <c r="K790">
        <f>J790/D790</f>
        <v>2.0998505000000001</v>
      </c>
      <c r="L790">
        <v>2003</v>
      </c>
      <c r="M790" t="s">
        <v>15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0</v>
      </c>
    </row>
    <row r="791" spans="1:30" ht="14.4" customHeight="1" x14ac:dyDescent="0.3">
      <c r="A791">
        <v>790</v>
      </c>
      <c r="B791">
        <v>0</v>
      </c>
      <c r="C791">
        <v>71.0416873449131</v>
      </c>
      <c r="D791">
        <v>143149</v>
      </c>
      <c r="E791" t="s">
        <v>993</v>
      </c>
      <c r="F791">
        <v>9.1951000000000005E-2</v>
      </c>
      <c r="G791">
        <v>94</v>
      </c>
      <c r="H791" t="s">
        <v>994</v>
      </c>
      <c r="I791" t="s">
        <v>995</v>
      </c>
      <c r="J791" s="9">
        <v>645135</v>
      </c>
      <c r="K791">
        <f>J791/D791</f>
        <v>4.5067377348077873</v>
      </c>
      <c r="L791">
        <v>2015</v>
      </c>
      <c r="M791" t="s">
        <v>25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</v>
      </c>
      <c r="AC791">
        <v>0</v>
      </c>
      <c r="AD791">
        <v>0</v>
      </c>
    </row>
    <row r="792" spans="1:30" ht="14.4" customHeight="1" x14ac:dyDescent="0.3">
      <c r="A792">
        <v>791</v>
      </c>
      <c r="B792">
        <v>0</v>
      </c>
      <c r="C792">
        <v>28600.100351229299</v>
      </c>
      <c r="D792">
        <v>57000000</v>
      </c>
      <c r="E792" t="s">
        <v>11</v>
      </c>
      <c r="F792">
        <v>11.626116</v>
      </c>
      <c r="G792">
        <v>115</v>
      </c>
      <c r="H792" t="s">
        <v>13</v>
      </c>
      <c r="I792" t="s">
        <v>996</v>
      </c>
      <c r="J792" s="9">
        <v>159055768</v>
      </c>
      <c r="K792">
        <f>J792/D792</f>
        <v>2.7904520701754385</v>
      </c>
      <c r="L792">
        <v>1993</v>
      </c>
      <c r="M792" t="s">
        <v>15</v>
      </c>
      <c r="N792">
        <v>1</v>
      </c>
      <c r="O792">
        <v>0</v>
      </c>
      <c r="P792">
        <v>0</v>
      </c>
      <c r="Q792">
        <v>0</v>
      </c>
      <c r="R792">
        <v>1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1</v>
      </c>
      <c r="Z792">
        <v>0</v>
      </c>
      <c r="AA792">
        <v>0</v>
      </c>
      <c r="AB792">
        <v>0</v>
      </c>
      <c r="AC792">
        <v>0</v>
      </c>
      <c r="AD792">
        <v>0</v>
      </c>
    </row>
    <row r="793" spans="1:30" x14ac:dyDescent="0.3">
      <c r="A793">
        <v>792</v>
      </c>
      <c r="B793">
        <v>0</v>
      </c>
      <c r="C793">
        <v>81054.201889607095</v>
      </c>
      <c r="D793">
        <v>163000000</v>
      </c>
      <c r="E793" t="s">
        <v>11</v>
      </c>
      <c r="F793">
        <v>10.958669</v>
      </c>
      <c r="G793">
        <v>119</v>
      </c>
      <c r="H793" t="s">
        <v>13</v>
      </c>
      <c r="I793" t="s">
        <v>997</v>
      </c>
      <c r="J793" s="9">
        <v>174822325</v>
      </c>
      <c r="K793">
        <f>J793/D793</f>
        <v>1.0725296012269938</v>
      </c>
      <c r="L793">
        <v>2011</v>
      </c>
      <c r="M793" t="s">
        <v>15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1</v>
      </c>
      <c r="T793">
        <v>1</v>
      </c>
      <c r="U793">
        <v>1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0</v>
      </c>
    </row>
    <row r="794" spans="1:30" ht="14.4" customHeight="1" x14ac:dyDescent="0.3">
      <c r="A794">
        <v>793</v>
      </c>
      <c r="B794">
        <v>1</v>
      </c>
      <c r="C794">
        <v>19831.432821021299</v>
      </c>
      <c r="D794">
        <v>40000000</v>
      </c>
      <c r="E794" t="s">
        <v>11</v>
      </c>
      <c r="F794">
        <v>49.247504999999997</v>
      </c>
      <c r="G794">
        <v>122</v>
      </c>
      <c r="H794" t="s">
        <v>86</v>
      </c>
      <c r="I794" t="s">
        <v>998</v>
      </c>
      <c r="J794" s="9">
        <v>171539887</v>
      </c>
      <c r="K794">
        <f>J794/D794</f>
        <v>4.2884971749999998</v>
      </c>
      <c r="L794">
        <v>2017</v>
      </c>
      <c r="M794" t="s">
        <v>32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1</v>
      </c>
    </row>
    <row r="795" spans="1:30" ht="14.4" customHeight="1" x14ac:dyDescent="0.3">
      <c r="A795">
        <v>794</v>
      </c>
      <c r="B795">
        <v>0</v>
      </c>
      <c r="C795">
        <v>7460.8656265727204</v>
      </c>
      <c r="D795">
        <v>14824740</v>
      </c>
      <c r="E795" t="s">
        <v>11</v>
      </c>
      <c r="F795">
        <v>6.8162759999999896</v>
      </c>
      <c r="G795">
        <v>93</v>
      </c>
      <c r="H795" t="s">
        <v>13</v>
      </c>
      <c r="I795" t="s">
        <v>999</v>
      </c>
      <c r="J795" s="9">
        <v>4215859</v>
      </c>
      <c r="K795">
        <f>J795/D795</f>
        <v>0.2843799621443614</v>
      </c>
      <c r="L795">
        <v>1987</v>
      </c>
      <c r="M795" t="s">
        <v>15</v>
      </c>
      <c r="N795">
        <v>1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0</v>
      </c>
    </row>
    <row r="796" spans="1:30" ht="14.4" customHeight="1" x14ac:dyDescent="0.3">
      <c r="A796">
        <v>795</v>
      </c>
      <c r="B796">
        <v>0</v>
      </c>
      <c r="C796">
        <v>3021.5052109181102</v>
      </c>
      <c r="D796">
        <v>6088333</v>
      </c>
      <c r="E796" t="s">
        <v>116</v>
      </c>
      <c r="F796">
        <v>0.56946300000000005</v>
      </c>
      <c r="G796">
        <v>181</v>
      </c>
      <c r="H796" t="s">
        <v>395</v>
      </c>
      <c r="I796" t="s">
        <v>1000</v>
      </c>
      <c r="J796" s="9">
        <v>14000000</v>
      </c>
      <c r="K796">
        <f>J796/D796</f>
        <v>2.2994800054464828</v>
      </c>
      <c r="L796">
        <v>2015</v>
      </c>
      <c r="M796" t="s">
        <v>15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1</v>
      </c>
      <c r="U796">
        <v>0</v>
      </c>
      <c r="V796">
        <v>0</v>
      </c>
      <c r="W796">
        <v>1</v>
      </c>
      <c r="X796">
        <v>0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0</v>
      </c>
    </row>
    <row r="797" spans="1:30" ht="14.4" customHeight="1" x14ac:dyDescent="0.3">
      <c r="A797">
        <v>796</v>
      </c>
      <c r="B797">
        <v>0</v>
      </c>
      <c r="C797">
        <v>288.96944588296202</v>
      </c>
      <c r="D797">
        <v>558000</v>
      </c>
      <c r="E797" t="s">
        <v>11</v>
      </c>
      <c r="F797">
        <v>1.41344</v>
      </c>
      <c r="G797">
        <v>89</v>
      </c>
      <c r="H797" t="s">
        <v>13</v>
      </c>
      <c r="I797" t="s">
        <v>1002</v>
      </c>
      <c r="J797" s="9">
        <v>2227000</v>
      </c>
      <c r="K797">
        <f>J797/D797</f>
        <v>3.9910394265232974</v>
      </c>
      <c r="L797">
        <v>1931</v>
      </c>
      <c r="M797" t="s">
        <v>49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</v>
      </c>
      <c r="U797">
        <v>1</v>
      </c>
      <c r="V797">
        <v>1</v>
      </c>
      <c r="W797">
        <v>1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0</v>
      </c>
      <c r="AD797">
        <v>0</v>
      </c>
    </row>
    <row r="798" spans="1:30" ht="14.4" customHeight="1" x14ac:dyDescent="0.3">
      <c r="A798">
        <v>797</v>
      </c>
      <c r="B798">
        <v>0</v>
      </c>
      <c r="C798">
        <v>3988.0358923230301</v>
      </c>
      <c r="D798">
        <v>8000000</v>
      </c>
      <c r="E798" t="s">
        <v>11</v>
      </c>
      <c r="F798">
        <v>5.0520490000000002</v>
      </c>
      <c r="G798">
        <v>112</v>
      </c>
      <c r="H798" t="s">
        <v>13</v>
      </c>
      <c r="I798" t="s">
        <v>1003</v>
      </c>
      <c r="J798" s="9">
        <v>18948425</v>
      </c>
      <c r="K798">
        <f>J798/D798</f>
        <v>2.368553125</v>
      </c>
      <c r="L798">
        <v>2006</v>
      </c>
      <c r="M798" t="s">
        <v>15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0</v>
      </c>
      <c r="AD798">
        <v>0</v>
      </c>
    </row>
    <row r="799" spans="1:30" ht="14.4" customHeight="1" x14ac:dyDescent="0.3">
      <c r="A799">
        <v>798</v>
      </c>
      <c r="B799">
        <v>0</v>
      </c>
      <c r="C799">
        <v>89374.379344587796</v>
      </c>
      <c r="D799">
        <v>180000000</v>
      </c>
      <c r="E799" t="s">
        <v>11</v>
      </c>
      <c r="F799">
        <v>19.467403999999998</v>
      </c>
      <c r="G799">
        <v>97</v>
      </c>
      <c r="H799" t="s">
        <v>13</v>
      </c>
      <c r="I799" t="s">
        <v>1004</v>
      </c>
      <c r="J799" s="9">
        <v>758539785</v>
      </c>
      <c r="K799">
        <f>J799/D799</f>
        <v>4.2141099166666667</v>
      </c>
      <c r="L799">
        <v>2014</v>
      </c>
      <c r="M799" t="s">
        <v>32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1</v>
      </c>
    </row>
    <row r="800" spans="1:30" ht="14.4" customHeight="1" x14ac:dyDescent="0.3">
      <c r="A800">
        <v>799</v>
      </c>
      <c r="B800">
        <v>0</v>
      </c>
      <c r="C800">
        <v>993.04865938430896</v>
      </c>
      <c r="D800">
        <v>2000000</v>
      </c>
      <c r="E800" t="s">
        <v>11</v>
      </c>
      <c r="F800">
        <v>12.792394</v>
      </c>
      <c r="G800">
        <v>85</v>
      </c>
      <c r="H800" t="s">
        <v>13</v>
      </c>
      <c r="I800" t="s">
        <v>1005</v>
      </c>
      <c r="J800" s="9">
        <v>4635300</v>
      </c>
      <c r="K800">
        <f>J800/D800</f>
        <v>2.31765</v>
      </c>
      <c r="L800">
        <v>2014</v>
      </c>
      <c r="M800" t="s">
        <v>25</v>
      </c>
      <c r="N800">
        <v>1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1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0</v>
      </c>
      <c r="AD800">
        <v>0</v>
      </c>
    </row>
    <row r="801" spans="1:30" ht="14.4" customHeight="1" x14ac:dyDescent="0.3">
      <c r="A801">
        <v>800</v>
      </c>
      <c r="B801">
        <v>1</v>
      </c>
      <c r="C801">
        <v>6666.6666666666597</v>
      </c>
      <c r="D801">
        <v>13340000</v>
      </c>
      <c r="E801" t="s">
        <v>230</v>
      </c>
      <c r="F801">
        <v>6.0801080000000001</v>
      </c>
      <c r="G801">
        <v>75</v>
      </c>
      <c r="H801" t="s">
        <v>231</v>
      </c>
      <c r="I801" t="s">
        <v>1006</v>
      </c>
      <c r="J801" s="9">
        <v>28023563</v>
      </c>
      <c r="K801">
        <f>J801/D801</f>
        <v>2.1007168665667169</v>
      </c>
      <c r="L801">
        <v>2001</v>
      </c>
      <c r="M801" t="s">
        <v>15</v>
      </c>
      <c r="N801"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1</v>
      </c>
      <c r="Z801">
        <v>0</v>
      </c>
      <c r="AA801">
        <v>0</v>
      </c>
      <c r="AB801">
        <v>0</v>
      </c>
      <c r="AC801">
        <v>0</v>
      </c>
      <c r="AD801">
        <v>0</v>
      </c>
    </row>
    <row r="802" spans="1:30" ht="14.4" customHeight="1" x14ac:dyDescent="0.3">
      <c r="A802">
        <v>801</v>
      </c>
      <c r="B802">
        <v>0</v>
      </c>
      <c r="C802">
        <v>7964.1612742657999</v>
      </c>
      <c r="D802">
        <v>16000000</v>
      </c>
      <c r="E802" t="s">
        <v>22</v>
      </c>
      <c r="F802">
        <v>4.1363560000000001</v>
      </c>
      <c r="G802">
        <v>120</v>
      </c>
      <c r="H802" t="s">
        <v>861</v>
      </c>
      <c r="I802" t="s">
        <v>1007</v>
      </c>
      <c r="J802" s="9">
        <v>11301649</v>
      </c>
      <c r="K802">
        <f>J802/D802</f>
        <v>0.70635306249999996</v>
      </c>
      <c r="L802">
        <v>2009</v>
      </c>
      <c r="M802" t="s">
        <v>49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1</v>
      </c>
      <c r="U802">
        <v>1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1</v>
      </c>
      <c r="AB802">
        <v>0</v>
      </c>
      <c r="AC802">
        <v>0</v>
      </c>
      <c r="AD802">
        <v>0</v>
      </c>
    </row>
    <row r="803" spans="1:30" ht="14.4" customHeight="1" x14ac:dyDescent="0.3">
      <c r="A803">
        <v>802</v>
      </c>
      <c r="B803">
        <v>0</v>
      </c>
      <c r="C803">
        <v>17430.278884462099</v>
      </c>
      <c r="D803">
        <v>35000000</v>
      </c>
      <c r="E803" t="s">
        <v>11</v>
      </c>
      <c r="F803">
        <v>4.386145</v>
      </c>
      <c r="G803">
        <v>114</v>
      </c>
      <c r="H803" t="s">
        <v>13</v>
      </c>
      <c r="I803" t="s">
        <v>1008</v>
      </c>
      <c r="J803" s="9">
        <v>43650785</v>
      </c>
      <c r="K803">
        <f>J803/D803</f>
        <v>1.2471652857142856</v>
      </c>
      <c r="L803">
        <v>2008</v>
      </c>
      <c r="M803" t="s">
        <v>15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1</v>
      </c>
      <c r="X803">
        <v>1</v>
      </c>
      <c r="Y803">
        <v>1</v>
      </c>
      <c r="Z803">
        <v>0</v>
      </c>
      <c r="AA803">
        <v>0</v>
      </c>
      <c r="AB803">
        <v>0</v>
      </c>
      <c r="AC803">
        <v>0</v>
      </c>
      <c r="AD803">
        <v>0</v>
      </c>
    </row>
    <row r="804" spans="1:30" x14ac:dyDescent="0.3">
      <c r="A804">
        <v>803</v>
      </c>
      <c r="B804">
        <v>0</v>
      </c>
      <c r="C804">
        <v>49751.243781094498</v>
      </c>
      <c r="D804">
        <v>100000000</v>
      </c>
      <c r="E804" t="s">
        <v>11</v>
      </c>
      <c r="F804">
        <v>12.845044999999899</v>
      </c>
      <c r="G804">
        <v>103</v>
      </c>
      <c r="H804" t="s">
        <v>1009</v>
      </c>
      <c r="I804" t="s">
        <v>1010</v>
      </c>
      <c r="J804" s="9">
        <v>278731369</v>
      </c>
      <c r="K804">
        <f>J804/D804</f>
        <v>2.78731369</v>
      </c>
      <c r="L804">
        <v>2010</v>
      </c>
      <c r="M804" t="s">
        <v>32</v>
      </c>
      <c r="N804">
        <v>1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1</v>
      </c>
      <c r="V804">
        <v>1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1</v>
      </c>
    </row>
    <row r="805" spans="1:30" x14ac:dyDescent="0.3">
      <c r="A805">
        <v>804</v>
      </c>
      <c r="B805">
        <v>1</v>
      </c>
      <c r="C805">
        <v>22166.246851385298</v>
      </c>
      <c r="D805">
        <v>44000000</v>
      </c>
      <c r="E805" t="s">
        <v>11</v>
      </c>
      <c r="F805">
        <v>11.924462</v>
      </c>
      <c r="G805">
        <v>96</v>
      </c>
      <c r="H805" t="s">
        <v>1011</v>
      </c>
      <c r="I805" t="s">
        <v>1012</v>
      </c>
      <c r="J805" s="9">
        <v>300400432</v>
      </c>
      <c r="K805">
        <f>J805/D805</f>
        <v>6.8272825454545458</v>
      </c>
      <c r="L805">
        <v>1985</v>
      </c>
      <c r="M805" t="s">
        <v>46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1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1</v>
      </c>
      <c r="AD805">
        <v>0</v>
      </c>
    </row>
    <row r="806" spans="1:30" ht="14.4" customHeight="1" x14ac:dyDescent="0.3">
      <c r="A806">
        <v>805</v>
      </c>
      <c r="B806">
        <v>0</v>
      </c>
      <c r="C806">
        <v>6545.8207452165097</v>
      </c>
      <c r="D806">
        <v>13000000</v>
      </c>
      <c r="E806" t="s">
        <v>11</v>
      </c>
      <c r="F806">
        <v>1.884204</v>
      </c>
      <c r="G806">
        <v>100</v>
      </c>
      <c r="H806" t="s">
        <v>13</v>
      </c>
      <c r="I806" t="s">
        <v>1013</v>
      </c>
      <c r="J806" s="9">
        <v>8475466</v>
      </c>
      <c r="K806">
        <f>J806/D806</f>
        <v>0.65195892307692305</v>
      </c>
      <c r="L806">
        <v>1986</v>
      </c>
      <c r="M806" t="s">
        <v>25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0</v>
      </c>
    </row>
    <row r="807" spans="1:30" ht="14.4" customHeight="1" x14ac:dyDescent="0.3">
      <c r="A807">
        <v>806</v>
      </c>
      <c r="B807">
        <v>0</v>
      </c>
      <c r="C807">
        <v>20080.321285140501</v>
      </c>
      <c r="D807">
        <v>40000000</v>
      </c>
      <c r="E807" t="s">
        <v>58</v>
      </c>
      <c r="F807">
        <v>5.9964069999999996</v>
      </c>
      <c r="G807">
        <v>120</v>
      </c>
      <c r="H807" t="s">
        <v>13</v>
      </c>
      <c r="I807" t="s">
        <v>1014</v>
      </c>
      <c r="J807" s="9">
        <v>8251071</v>
      </c>
      <c r="K807">
        <f>J807/D807</f>
        <v>0.206276775</v>
      </c>
      <c r="L807">
        <v>1992</v>
      </c>
      <c r="M807" t="s">
        <v>15</v>
      </c>
      <c r="N807">
        <v>1</v>
      </c>
      <c r="O807">
        <v>1</v>
      </c>
      <c r="P807">
        <v>0</v>
      </c>
      <c r="Q807">
        <v>0</v>
      </c>
      <c r="R807">
        <v>1</v>
      </c>
      <c r="S807">
        <v>0</v>
      </c>
      <c r="T807">
        <v>0</v>
      </c>
      <c r="U807">
        <v>1</v>
      </c>
      <c r="V807">
        <v>0</v>
      </c>
      <c r="W807">
        <v>0</v>
      </c>
      <c r="X807">
        <v>0</v>
      </c>
      <c r="Y807">
        <v>1</v>
      </c>
      <c r="Z807">
        <v>0</v>
      </c>
      <c r="AA807">
        <v>0</v>
      </c>
      <c r="AB807">
        <v>0</v>
      </c>
      <c r="AC807">
        <v>0</v>
      </c>
      <c r="AD807">
        <v>0</v>
      </c>
    </row>
    <row r="808" spans="1:30" ht="14.4" customHeight="1" x14ac:dyDescent="0.3">
      <c r="A808">
        <v>807</v>
      </c>
      <c r="B808">
        <v>0</v>
      </c>
      <c r="C808">
        <v>12790.581162324601</v>
      </c>
      <c r="D808">
        <v>25530000</v>
      </c>
      <c r="E808" t="s">
        <v>11</v>
      </c>
      <c r="F808">
        <v>4.5570059999999897</v>
      </c>
      <c r="G808">
        <v>95</v>
      </c>
      <c r="H808" t="s">
        <v>13</v>
      </c>
      <c r="I808" t="s">
        <v>1015</v>
      </c>
      <c r="J808" s="9">
        <v>20080020</v>
      </c>
      <c r="K808">
        <f>J808/D808</f>
        <v>0.78652643948296119</v>
      </c>
      <c r="L808">
        <v>1996</v>
      </c>
      <c r="M808" t="s">
        <v>15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0</v>
      </c>
    </row>
    <row r="809" spans="1:30" ht="14.4" customHeight="1" x14ac:dyDescent="0.3">
      <c r="A809">
        <v>808</v>
      </c>
      <c r="B809">
        <v>0</v>
      </c>
      <c r="C809">
        <v>3876.8164717844402</v>
      </c>
      <c r="D809">
        <v>7625698</v>
      </c>
      <c r="E809" t="s">
        <v>11</v>
      </c>
      <c r="F809">
        <v>0.98578500000000002</v>
      </c>
      <c r="G809">
        <v>93</v>
      </c>
      <c r="H809" t="s">
        <v>13</v>
      </c>
      <c r="I809" t="s">
        <v>1016</v>
      </c>
      <c r="J809" s="9">
        <v>1000000</v>
      </c>
      <c r="K809">
        <f>J809/D809</f>
        <v>0.13113553670759057</v>
      </c>
      <c r="L809">
        <v>1967</v>
      </c>
      <c r="M809" t="s">
        <v>32</v>
      </c>
      <c r="N809"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</v>
      </c>
    </row>
    <row r="810" spans="1:30" ht="14.4" customHeight="1" x14ac:dyDescent="0.3">
      <c r="A810">
        <v>809</v>
      </c>
      <c r="B810">
        <v>0</v>
      </c>
      <c r="C810">
        <v>8449.30417495029</v>
      </c>
      <c r="D810">
        <v>17000000</v>
      </c>
      <c r="E810" t="s">
        <v>11</v>
      </c>
      <c r="F810">
        <v>7.812646</v>
      </c>
      <c r="G810">
        <v>111</v>
      </c>
      <c r="H810" t="s">
        <v>1017</v>
      </c>
      <c r="I810" t="s">
        <v>1018</v>
      </c>
      <c r="J810" s="9">
        <v>73244881</v>
      </c>
      <c r="K810">
        <f>J810/D810</f>
        <v>4.3085224117647059</v>
      </c>
      <c r="L810">
        <v>2012</v>
      </c>
      <c r="M810" t="s">
        <v>15</v>
      </c>
      <c r="N810">
        <v>1</v>
      </c>
      <c r="O810">
        <v>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1</v>
      </c>
      <c r="Y810">
        <v>1</v>
      </c>
      <c r="Z810">
        <v>0</v>
      </c>
      <c r="AA810">
        <v>0</v>
      </c>
      <c r="AB810">
        <v>0</v>
      </c>
      <c r="AC810">
        <v>0</v>
      </c>
      <c r="AD810">
        <v>0</v>
      </c>
    </row>
    <row r="811" spans="1:30" ht="14.4" customHeight="1" x14ac:dyDescent="0.3">
      <c r="A811">
        <v>810</v>
      </c>
      <c r="B811">
        <v>0</v>
      </c>
      <c r="C811">
        <v>6461.2326043737503</v>
      </c>
      <c r="D811">
        <v>13000000</v>
      </c>
      <c r="E811" t="s">
        <v>11</v>
      </c>
      <c r="F811">
        <v>5.1384089999999896</v>
      </c>
      <c r="G811">
        <v>95</v>
      </c>
      <c r="H811" t="s">
        <v>13</v>
      </c>
      <c r="I811" t="s">
        <v>1019</v>
      </c>
      <c r="J811" s="9">
        <v>1832541</v>
      </c>
      <c r="K811">
        <f>J811/D811</f>
        <v>0.14096469230769232</v>
      </c>
      <c r="L811">
        <v>2012</v>
      </c>
      <c r="M811" t="s">
        <v>15</v>
      </c>
      <c r="N811">
        <v>1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v>0</v>
      </c>
    </row>
    <row r="812" spans="1:30" ht="14.4" customHeight="1" x14ac:dyDescent="0.3">
      <c r="A812">
        <v>811</v>
      </c>
      <c r="B812">
        <v>0</v>
      </c>
      <c r="C812">
        <v>1297.40518962075</v>
      </c>
      <c r="D812">
        <v>2600000</v>
      </c>
      <c r="E812" t="s">
        <v>76</v>
      </c>
      <c r="F812">
        <v>3.5015640000000001</v>
      </c>
      <c r="G812">
        <v>103</v>
      </c>
      <c r="H812" t="s">
        <v>86</v>
      </c>
      <c r="I812" t="s">
        <v>1020</v>
      </c>
      <c r="J812" s="9">
        <v>1479042</v>
      </c>
      <c r="K812">
        <f>J812/D812</f>
        <v>0.56886230769230772</v>
      </c>
      <c r="L812">
        <v>2004</v>
      </c>
      <c r="M812" t="s">
        <v>15</v>
      </c>
      <c r="N812">
        <v>0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0</v>
      </c>
      <c r="AA812">
        <v>0</v>
      </c>
      <c r="AB812">
        <v>0</v>
      </c>
      <c r="AC812">
        <v>0</v>
      </c>
      <c r="AD812">
        <v>0</v>
      </c>
    </row>
    <row r="813" spans="1:30" ht="14.4" customHeight="1" x14ac:dyDescent="0.3">
      <c r="A813">
        <v>812</v>
      </c>
      <c r="B813">
        <v>0</v>
      </c>
      <c r="C813">
        <v>24863.252113376398</v>
      </c>
      <c r="D813">
        <v>50000000</v>
      </c>
      <c r="E813" t="s">
        <v>11</v>
      </c>
      <c r="F813">
        <v>10.246172999999899</v>
      </c>
      <c r="G813">
        <v>118</v>
      </c>
      <c r="H813" t="s">
        <v>13</v>
      </c>
      <c r="I813" t="s">
        <v>1021</v>
      </c>
      <c r="J813" s="9">
        <v>142851197</v>
      </c>
      <c r="K813">
        <f>J813/D813</f>
        <v>2.8570239399999999</v>
      </c>
      <c r="L813">
        <v>2011</v>
      </c>
      <c r="M813" t="s">
        <v>15</v>
      </c>
      <c r="N813">
        <v>1</v>
      </c>
      <c r="O813">
        <v>0</v>
      </c>
      <c r="P813">
        <v>0</v>
      </c>
      <c r="Q813">
        <v>0</v>
      </c>
      <c r="R813">
        <v>1</v>
      </c>
      <c r="S813">
        <v>0</v>
      </c>
      <c r="T813">
        <v>0</v>
      </c>
      <c r="U813">
        <v>0</v>
      </c>
      <c r="V813">
        <v>1</v>
      </c>
      <c r="W813">
        <v>1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0</v>
      </c>
    </row>
    <row r="814" spans="1:30" ht="14.4" customHeight="1" x14ac:dyDescent="0.3">
      <c r="A814">
        <v>813</v>
      </c>
      <c r="B814">
        <v>0</v>
      </c>
      <c r="C814">
        <v>7460.8656265727204</v>
      </c>
      <c r="D814">
        <v>14824740</v>
      </c>
      <c r="E814" t="s">
        <v>11</v>
      </c>
      <c r="F814">
        <v>11.492174</v>
      </c>
      <c r="G814">
        <v>106</v>
      </c>
      <c r="H814" t="s">
        <v>13</v>
      </c>
      <c r="I814" t="s">
        <v>1022</v>
      </c>
      <c r="J814" s="9">
        <v>65088797</v>
      </c>
      <c r="K814">
        <f>J814/D814</f>
        <v>4.3905523469551575</v>
      </c>
      <c r="L814">
        <v>1987</v>
      </c>
      <c r="M814" t="s">
        <v>15</v>
      </c>
      <c r="N814">
        <v>1</v>
      </c>
      <c r="O814">
        <v>0</v>
      </c>
      <c r="P814">
        <v>0</v>
      </c>
      <c r="Q814">
        <v>0</v>
      </c>
      <c r="R814">
        <v>0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1</v>
      </c>
      <c r="Y814">
        <v>1</v>
      </c>
      <c r="Z814">
        <v>0</v>
      </c>
      <c r="AA814">
        <v>0</v>
      </c>
      <c r="AB814">
        <v>0</v>
      </c>
      <c r="AC814">
        <v>0</v>
      </c>
      <c r="AD814">
        <v>0</v>
      </c>
    </row>
    <row r="815" spans="1:30" ht="14.4" customHeight="1" x14ac:dyDescent="0.3">
      <c r="A815">
        <v>814</v>
      </c>
      <c r="B815">
        <v>1</v>
      </c>
      <c r="C815">
        <v>3046.1513647642601</v>
      </c>
      <c r="D815">
        <v>6137995</v>
      </c>
      <c r="E815" t="s">
        <v>305</v>
      </c>
      <c r="F815">
        <v>9.2211780000000001</v>
      </c>
      <c r="G815">
        <v>115</v>
      </c>
      <c r="H815" t="s">
        <v>1023</v>
      </c>
      <c r="I815" t="s">
        <v>1024</v>
      </c>
      <c r="J815" s="9">
        <v>83027924</v>
      </c>
      <c r="K815">
        <f>J815/D815</f>
        <v>13.526880357510882</v>
      </c>
      <c r="L815">
        <v>2015</v>
      </c>
      <c r="M815" t="s">
        <v>25</v>
      </c>
      <c r="N815">
        <v>0</v>
      </c>
      <c r="O815">
        <v>1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>
        <v>0</v>
      </c>
      <c r="AB815">
        <v>1</v>
      </c>
      <c r="AC815">
        <v>0</v>
      </c>
      <c r="AD815">
        <v>0</v>
      </c>
    </row>
    <row r="816" spans="1:30" ht="14.4" customHeight="1" x14ac:dyDescent="0.3">
      <c r="A816">
        <v>815</v>
      </c>
      <c r="B816">
        <v>1</v>
      </c>
      <c r="C816">
        <v>124440.019910403</v>
      </c>
      <c r="D816">
        <v>250000000</v>
      </c>
      <c r="E816" t="s">
        <v>11</v>
      </c>
      <c r="F816">
        <v>19.083722999999999</v>
      </c>
      <c r="G816">
        <v>153</v>
      </c>
      <c r="H816" t="s">
        <v>13</v>
      </c>
      <c r="I816" t="s">
        <v>1025</v>
      </c>
      <c r="J816" s="9">
        <v>933959197</v>
      </c>
      <c r="K816">
        <f>J816/D816</f>
        <v>3.7358367879999999</v>
      </c>
      <c r="L816">
        <v>2009</v>
      </c>
      <c r="M816" t="s">
        <v>46</v>
      </c>
      <c r="N816">
        <v>1</v>
      </c>
      <c r="O816">
        <v>1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1</v>
      </c>
      <c r="AD816">
        <v>0</v>
      </c>
    </row>
    <row r="817" spans="1:30" ht="14.4" customHeight="1" x14ac:dyDescent="0.3">
      <c r="A817">
        <v>816</v>
      </c>
      <c r="B817">
        <v>1</v>
      </c>
      <c r="C817">
        <v>9523.8095238095193</v>
      </c>
      <c r="D817">
        <v>19000000</v>
      </c>
      <c r="E817" t="s">
        <v>11</v>
      </c>
      <c r="F817">
        <v>9.2621839999999995</v>
      </c>
      <c r="G817">
        <v>118</v>
      </c>
      <c r="H817" t="s">
        <v>13</v>
      </c>
      <c r="I817" t="s">
        <v>1026</v>
      </c>
      <c r="J817" s="9">
        <v>141407024</v>
      </c>
      <c r="K817">
        <f>J817/D817</f>
        <v>7.4424749473684209</v>
      </c>
      <c r="L817">
        <v>1995</v>
      </c>
      <c r="M817" t="s">
        <v>15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1</v>
      </c>
      <c r="V817">
        <v>0</v>
      </c>
      <c r="W817">
        <v>0</v>
      </c>
      <c r="X817">
        <v>1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0</v>
      </c>
    </row>
    <row r="818" spans="1:30" ht="14.4" customHeight="1" x14ac:dyDescent="0.3">
      <c r="A818">
        <v>817</v>
      </c>
      <c r="B818">
        <v>0</v>
      </c>
      <c r="C818">
        <v>5469.9154649428101</v>
      </c>
      <c r="D818">
        <v>11000000</v>
      </c>
      <c r="E818" t="s">
        <v>58</v>
      </c>
      <c r="F818">
        <v>8.8887179999999901</v>
      </c>
      <c r="G818">
        <v>101</v>
      </c>
      <c r="H818" t="s">
        <v>61</v>
      </c>
      <c r="I818" t="s">
        <v>1027</v>
      </c>
      <c r="J818" s="9">
        <v>807535</v>
      </c>
      <c r="K818">
        <f>J818/D818</f>
        <v>7.3412272727272729E-2</v>
      </c>
      <c r="L818">
        <v>2011</v>
      </c>
      <c r="M818" t="s">
        <v>46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0</v>
      </c>
    </row>
    <row r="819" spans="1:30" ht="14.4" customHeight="1" x14ac:dyDescent="0.3">
      <c r="A819">
        <v>818</v>
      </c>
      <c r="B819">
        <v>0</v>
      </c>
      <c r="C819">
        <v>406.91759918616401</v>
      </c>
      <c r="D819">
        <v>800000</v>
      </c>
      <c r="E819" t="s">
        <v>76</v>
      </c>
      <c r="F819">
        <v>11.322172999999999</v>
      </c>
      <c r="G819">
        <v>121</v>
      </c>
      <c r="H819" t="s">
        <v>1028</v>
      </c>
      <c r="I819" t="s">
        <v>1029</v>
      </c>
      <c r="J819" s="9">
        <v>921548</v>
      </c>
      <c r="K819">
        <f>J819/D819</f>
        <v>1.1519349999999999</v>
      </c>
      <c r="L819">
        <v>1966</v>
      </c>
      <c r="M819" t="s">
        <v>25</v>
      </c>
      <c r="N819">
        <v>0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1</v>
      </c>
      <c r="X819">
        <v>0</v>
      </c>
      <c r="Y819">
        <v>0</v>
      </c>
      <c r="Z819">
        <v>0</v>
      </c>
      <c r="AA819">
        <v>0</v>
      </c>
      <c r="AB819">
        <v>1</v>
      </c>
      <c r="AC819">
        <v>0</v>
      </c>
      <c r="AD819">
        <v>0</v>
      </c>
    </row>
    <row r="820" spans="1:30" ht="14.4" customHeight="1" x14ac:dyDescent="0.3">
      <c r="A820">
        <v>819</v>
      </c>
      <c r="B820">
        <v>1</v>
      </c>
      <c r="C820">
        <v>12518.778167250801</v>
      </c>
      <c r="D820">
        <v>25000000</v>
      </c>
      <c r="E820" t="s">
        <v>11</v>
      </c>
      <c r="F820">
        <v>9.3049009999999992</v>
      </c>
      <c r="G820">
        <v>93</v>
      </c>
      <c r="H820" t="s">
        <v>13</v>
      </c>
      <c r="I820" t="s">
        <v>1030</v>
      </c>
      <c r="J820" s="9">
        <v>36400360</v>
      </c>
      <c r="K820">
        <f>J820/D820</f>
        <v>1.4560143999999999</v>
      </c>
      <c r="L820">
        <v>1997</v>
      </c>
      <c r="M820" t="s">
        <v>25</v>
      </c>
      <c r="N820">
        <v>1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</v>
      </c>
      <c r="Y820">
        <v>0</v>
      </c>
      <c r="Z820">
        <v>0</v>
      </c>
      <c r="AA820">
        <v>0</v>
      </c>
      <c r="AB820">
        <v>1</v>
      </c>
      <c r="AC820">
        <v>0</v>
      </c>
      <c r="AD820">
        <v>0</v>
      </c>
    </row>
    <row r="821" spans="1:30" ht="14.4" customHeight="1" x14ac:dyDescent="0.3">
      <c r="A821">
        <v>820</v>
      </c>
      <c r="B821">
        <v>0</v>
      </c>
      <c r="C821">
        <v>22947.640694788999</v>
      </c>
      <c r="D821">
        <v>46239496</v>
      </c>
      <c r="E821" t="s">
        <v>11</v>
      </c>
      <c r="F821">
        <v>7.832484</v>
      </c>
      <c r="G821">
        <v>119</v>
      </c>
      <c r="H821" t="s">
        <v>44</v>
      </c>
      <c r="I821" t="s">
        <v>1031</v>
      </c>
      <c r="J821" s="9">
        <v>30229977</v>
      </c>
      <c r="K821">
        <f>J821/D821</f>
        <v>0.6537696042361707</v>
      </c>
      <c r="L821">
        <v>2015</v>
      </c>
      <c r="M821" t="s">
        <v>25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  <c r="W821">
        <v>1</v>
      </c>
      <c r="X821">
        <v>0</v>
      </c>
      <c r="Y821">
        <v>0</v>
      </c>
      <c r="Z821">
        <v>0</v>
      </c>
      <c r="AA821">
        <v>0</v>
      </c>
      <c r="AB821">
        <v>1</v>
      </c>
      <c r="AC821">
        <v>0</v>
      </c>
      <c r="AD821">
        <v>0</v>
      </c>
    </row>
    <row r="822" spans="1:30" ht="14.4" customHeight="1" x14ac:dyDescent="0.3">
      <c r="A822">
        <v>821</v>
      </c>
      <c r="B822">
        <v>0</v>
      </c>
      <c r="C822">
        <v>1504.5135406218601</v>
      </c>
      <c r="D822">
        <v>3000000</v>
      </c>
      <c r="E822" t="s">
        <v>11</v>
      </c>
      <c r="F822">
        <v>5.2548469999999998</v>
      </c>
      <c r="G822">
        <v>106</v>
      </c>
      <c r="H822" t="s">
        <v>13</v>
      </c>
      <c r="I822" t="s">
        <v>1032</v>
      </c>
      <c r="J822" s="9">
        <v>15119639</v>
      </c>
      <c r="K822">
        <f>J822/D822</f>
        <v>5.0398796666666668</v>
      </c>
      <c r="L822">
        <v>1994</v>
      </c>
      <c r="M822" t="s">
        <v>25</v>
      </c>
      <c r="N822">
        <v>0</v>
      </c>
      <c r="O822">
        <v>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</v>
      </c>
      <c r="W822">
        <v>1</v>
      </c>
      <c r="X822">
        <v>1</v>
      </c>
      <c r="Y822">
        <v>0</v>
      </c>
      <c r="Z822">
        <v>0</v>
      </c>
      <c r="AA822">
        <v>0</v>
      </c>
      <c r="AB822">
        <v>1</v>
      </c>
      <c r="AC822">
        <v>0</v>
      </c>
      <c r="AD822">
        <v>0</v>
      </c>
    </row>
    <row r="823" spans="1:30" x14ac:dyDescent="0.3">
      <c r="A823">
        <v>822</v>
      </c>
      <c r="B823">
        <v>0</v>
      </c>
      <c r="C823">
        <v>29880.478087649401</v>
      </c>
      <c r="D823">
        <v>60000000</v>
      </c>
      <c r="E823" t="s">
        <v>11</v>
      </c>
      <c r="F823">
        <v>6.2222900000000001</v>
      </c>
      <c r="G823">
        <v>91</v>
      </c>
      <c r="H823" t="s">
        <v>59</v>
      </c>
      <c r="I823" t="s">
        <v>1033</v>
      </c>
      <c r="J823" s="9">
        <v>163403799</v>
      </c>
      <c r="K823">
        <f>J823/D823</f>
        <v>2.7233966500000002</v>
      </c>
      <c r="L823">
        <v>2008</v>
      </c>
      <c r="M823" t="s">
        <v>32</v>
      </c>
      <c r="N823">
        <v>1</v>
      </c>
      <c r="O823">
        <v>1</v>
      </c>
      <c r="P823">
        <v>1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1</v>
      </c>
    </row>
    <row r="824" spans="1:30" x14ac:dyDescent="0.3">
      <c r="A824">
        <v>823</v>
      </c>
      <c r="B824">
        <v>1</v>
      </c>
      <c r="C824">
        <v>39800.995024875599</v>
      </c>
      <c r="D824">
        <v>80000000</v>
      </c>
      <c r="E824" t="s">
        <v>11</v>
      </c>
      <c r="F824">
        <v>14.75562</v>
      </c>
      <c r="G824">
        <v>103</v>
      </c>
      <c r="H824" t="s">
        <v>99</v>
      </c>
      <c r="I824" t="s">
        <v>1034</v>
      </c>
      <c r="J824" s="9">
        <v>274470394</v>
      </c>
      <c r="K824">
        <f>J824/D824</f>
        <v>3.4308799250000002</v>
      </c>
      <c r="L824">
        <v>2010</v>
      </c>
      <c r="M824" t="s">
        <v>46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0</v>
      </c>
    </row>
    <row r="825" spans="1:30" ht="14.4" customHeight="1" x14ac:dyDescent="0.3">
      <c r="A825">
        <v>824</v>
      </c>
      <c r="B825">
        <v>0</v>
      </c>
      <c r="C825">
        <v>2085.4021847070499</v>
      </c>
      <c r="D825">
        <v>4200000</v>
      </c>
      <c r="E825" t="s">
        <v>18</v>
      </c>
      <c r="F825">
        <v>2.0319189999999998</v>
      </c>
      <c r="G825">
        <v>146</v>
      </c>
      <c r="H825" t="s">
        <v>264</v>
      </c>
      <c r="I825" t="s">
        <v>1035</v>
      </c>
      <c r="J825" s="9">
        <v>10000000</v>
      </c>
      <c r="K825">
        <f>J825/D825</f>
        <v>2.3809523809523809</v>
      </c>
      <c r="L825">
        <v>2014</v>
      </c>
      <c r="M825" t="s">
        <v>15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1</v>
      </c>
      <c r="W825">
        <v>0</v>
      </c>
      <c r="X825">
        <v>0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</row>
    <row r="826" spans="1:30" x14ac:dyDescent="0.3">
      <c r="A826">
        <v>825</v>
      </c>
      <c r="B826">
        <v>1</v>
      </c>
      <c r="C826">
        <v>6458.02285146547</v>
      </c>
      <c r="D826">
        <v>13000000</v>
      </c>
      <c r="E826" t="s">
        <v>11</v>
      </c>
      <c r="F826">
        <v>14.901689999999901</v>
      </c>
      <c r="G826">
        <v>112</v>
      </c>
      <c r="H826" t="s">
        <v>13</v>
      </c>
      <c r="I826" t="s">
        <v>1036</v>
      </c>
      <c r="J826" s="9">
        <v>318000141</v>
      </c>
      <c r="K826">
        <f>J826/D826</f>
        <v>24.461549307692309</v>
      </c>
      <c r="L826">
        <v>2013</v>
      </c>
      <c r="M826" t="s">
        <v>25</v>
      </c>
      <c r="N826">
        <v>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</v>
      </c>
      <c r="AC826">
        <v>0</v>
      </c>
      <c r="AD826">
        <v>0</v>
      </c>
    </row>
    <row r="827" spans="1:30" ht="14.4" customHeight="1" x14ac:dyDescent="0.3">
      <c r="A827">
        <v>826</v>
      </c>
      <c r="B827">
        <v>0</v>
      </c>
      <c r="C827">
        <v>4301.6194331983797</v>
      </c>
      <c r="D827">
        <v>8500000</v>
      </c>
      <c r="E827" t="s">
        <v>11</v>
      </c>
      <c r="F827">
        <v>12.421754</v>
      </c>
      <c r="G827">
        <v>138</v>
      </c>
      <c r="H827" t="s">
        <v>80</v>
      </c>
      <c r="I827" t="s">
        <v>1037</v>
      </c>
      <c r="J827" s="9">
        <v>70600000</v>
      </c>
      <c r="K827">
        <f>J827/D827</f>
        <v>8.3058823529411772</v>
      </c>
      <c r="L827">
        <v>1976</v>
      </c>
      <c r="M827" t="s">
        <v>34</v>
      </c>
      <c r="N827">
        <v>1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1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</row>
    <row r="828" spans="1:30" ht="14.4" customHeight="1" x14ac:dyDescent="0.3">
      <c r="A828">
        <v>827</v>
      </c>
      <c r="B828">
        <v>0</v>
      </c>
      <c r="C828">
        <v>5461.7676266136996</v>
      </c>
      <c r="D828">
        <v>11000000</v>
      </c>
      <c r="E828" t="s">
        <v>11</v>
      </c>
      <c r="F828">
        <v>9.6592439999999993</v>
      </c>
      <c r="G828">
        <v>106</v>
      </c>
      <c r="H828" t="s">
        <v>13</v>
      </c>
      <c r="I828" t="s">
        <v>1038</v>
      </c>
      <c r="J828" s="9">
        <v>78874843</v>
      </c>
      <c r="K828">
        <f>J828/D828</f>
        <v>7.1704402727272729</v>
      </c>
      <c r="L828">
        <v>2014</v>
      </c>
      <c r="M828" t="s">
        <v>25</v>
      </c>
      <c r="N828">
        <v>1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1</v>
      </c>
      <c r="X828">
        <v>0</v>
      </c>
      <c r="Y828">
        <v>0</v>
      </c>
      <c r="Z828">
        <v>0</v>
      </c>
      <c r="AA828">
        <v>0</v>
      </c>
      <c r="AB828">
        <v>1</v>
      </c>
      <c r="AC828">
        <v>0</v>
      </c>
      <c r="AD828">
        <v>0</v>
      </c>
    </row>
    <row r="829" spans="1:30" ht="14.4" customHeight="1" x14ac:dyDescent="0.3">
      <c r="A829">
        <v>828</v>
      </c>
      <c r="B829">
        <v>1</v>
      </c>
      <c r="C829">
        <v>8577.1947527749708</v>
      </c>
      <c r="D829">
        <v>17000000</v>
      </c>
      <c r="E829" t="s">
        <v>11</v>
      </c>
      <c r="F829">
        <v>16.574020999999998</v>
      </c>
      <c r="G829">
        <v>96</v>
      </c>
      <c r="H829" t="s">
        <v>13</v>
      </c>
      <c r="I829" t="s">
        <v>1039</v>
      </c>
      <c r="J829" s="9">
        <v>33000000</v>
      </c>
      <c r="K829">
        <f>J829/D829</f>
        <v>1.9411764705882353</v>
      </c>
      <c r="L829">
        <v>1982</v>
      </c>
      <c r="M829" t="s">
        <v>15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0</v>
      </c>
    </row>
    <row r="830" spans="1:30" x14ac:dyDescent="0.3">
      <c r="A830">
        <v>829</v>
      </c>
      <c r="B830">
        <v>1</v>
      </c>
      <c r="C830">
        <v>9950.2487562188999</v>
      </c>
      <c r="D830">
        <v>20000000</v>
      </c>
      <c r="E830" t="s">
        <v>11</v>
      </c>
      <c r="F830">
        <v>8.1664499999999993</v>
      </c>
      <c r="G830">
        <v>88</v>
      </c>
      <c r="H830" t="s">
        <v>13</v>
      </c>
      <c r="I830" t="s">
        <v>1040</v>
      </c>
      <c r="J830" s="9">
        <v>39300000</v>
      </c>
      <c r="K830">
        <f>J830/D830</f>
        <v>1.9650000000000001</v>
      </c>
      <c r="L830">
        <v>2010</v>
      </c>
      <c r="M830" t="s">
        <v>15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0</v>
      </c>
    </row>
    <row r="831" spans="1:30" ht="14.4" customHeight="1" x14ac:dyDescent="0.3">
      <c r="A831">
        <v>830</v>
      </c>
      <c r="B831">
        <v>0</v>
      </c>
      <c r="C831">
        <v>40000</v>
      </c>
      <c r="D831">
        <v>80000000</v>
      </c>
      <c r="E831" t="s">
        <v>11</v>
      </c>
      <c r="F831">
        <v>9.0348839999999999</v>
      </c>
      <c r="G831">
        <v>126</v>
      </c>
      <c r="H831" t="s">
        <v>13</v>
      </c>
      <c r="I831" t="s">
        <v>1041</v>
      </c>
      <c r="J831" s="9">
        <v>39459427</v>
      </c>
      <c r="K831">
        <f>J831/D831</f>
        <v>0.49324283749999998</v>
      </c>
      <c r="L831">
        <v>2000</v>
      </c>
      <c r="M831" t="s">
        <v>25</v>
      </c>
      <c r="N831">
        <v>1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1</v>
      </c>
      <c r="X831">
        <v>0</v>
      </c>
      <c r="Y831">
        <v>0</v>
      </c>
      <c r="Z831">
        <v>0</v>
      </c>
      <c r="AA831">
        <v>0</v>
      </c>
      <c r="AB831">
        <v>1</v>
      </c>
      <c r="AC831">
        <v>0</v>
      </c>
      <c r="AD831">
        <v>0</v>
      </c>
    </row>
    <row r="832" spans="1:30" ht="14.4" customHeight="1" x14ac:dyDescent="0.3">
      <c r="A832">
        <v>831</v>
      </c>
      <c r="B832">
        <v>0</v>
      </c>
      <c r="C832">
        <v>5469.9154649428101</v>
      </c>
      <c r="D832">
        <v>11000000</v>
      </c>
      <c r="E832" t="s">
        <v>76</v>
      </c>
      <c r="F832">
        <v>5.0105629999999897</v>
      </c>
      <c r="G832">
        <v>107.964463574597</v>
      </c>
      <c r="H832" t="s">
        <v>457</v>
      </c>
      <c r="I832" t="s">
        <v>1042</v>
      </c>
      <c r="J832" s="9">
        <v>12935800</v>
      </c>
      <c r="K832">
        <f>J832/D832</f>
        <v>1.1759818181818182</v>
      </c>
      <c r="L832">
        <v>2011</v>
      </c>
      <c r="M832" t="s">
        <v>25</v>
      </c>
      <c r="N832">
        <v>0</v>
      </c>
      <c r="O832">
        <v>1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  <c r="AB832">
        <v>1</v>
      </c>
      <c r="AC832">
        <v>0</v>
      </c>
      <c r="AD832">
        <v>0</v>
      </c>
    </row>
    <row r="833" spans="1:30" ht="14.4" customHeight="1" x14ac:dyDescent="0.3">
      <c r="A833">
        <v>832</v>
      </c>
      <c r="B833">
        <v>0</v>
      </c>
      <c r="C833">
        <v>30015.0075037518</v>
      </c>
      <c r="D833">
        <v>60000000</v>
      </c>
      <c r="E833" t="s">
        <v>58</v>
      </c>
      <c r="F833">
        <v>9.471838</v>
      </c>
      <c r="G833">
        <v>148</v>
      </c>
      <c r="H833" t="s">
        <v>312</v>
      </c>
      <c r="I833" t="s">
        <v>1043</v>
      </c>
      <c r="J833" s="9">
        <v>66976317</v>
      </c>
      <c r="K833">
        <f>J833/D833</f>
        <v>1.11627195</v>
      </c>
      <c r="L833">
        <v>1999</v>
      </c>
      <c r="M833" t="s">
        <v>53</v>
      </c>
      <c r="N833">
        <v>0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1</v>
      </c>
      <c r="V833">
        <v>0</v>
      </c>
      <c r="W833">
        <v>1</v>
      </c>
      <c r="X833">
        <v>0</v>
      </c>
      <c r="Y833">
        <v>0</v>
      </c>
      <c r="Z833">
        <v>1</v>
      </c>
      <c r="AA833">
        <v>0</v>
      </c>
      <c r="AB833">
        <v>0</v>
      </c>
      <c r="AC833">
        <v>0</v>
      </c>
      <c r="AD833">
        <v>0</v>
      </c>
    </row>
    <row r="834" spans="1:30" ht="14.4" customHeight="1" x14ac:dyDescent="0.3">
      <c r="A834">
        <v>833</v>
      </c>
      <c r="B834">
        <v>0</v>
      </c>
      <c r="C834">
        <v>7460.8656265727204</v>
      </c>
      <c r="D834">
        <v>14824740</v>
      </c>
      <c r="E834" t="s">
        <v>11</v>
      </c>
      <c r="F834">
        <v>1.1840090000000001</v>
      </c>
      <c r="G834">
        <v>99</v>
      </c>
      <c r="H834" t="s">
        <v>19</v>
      </c>
      <c r="I834" t="s">
        <v>1044</v>
      </c>
      <c r="J834" s="9">
        <v>2189047</v>
      </c>
      <c r="K834">
        <f>J834/D834</f>
        <v>0.14766174651292366</v>
      </c>
      <c r="L834">
        <v>1987</v>
      </c>
      <c r="M834" t="s">
        <v>15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0</v>
      </c>
      <c r="AD834">
        <v>0</v>
      </c>
    </row>
    <row r="835" spans="1:30" ht="14.4" customHeight="1" x14ac:dyDescent="0.3">
      <c r="A835">
        <v>834</v>
      </c>
      <c r="B835">
        <v>0</v>
      </c>
      <c r="C835">
        <v>40020.010005002499</v>
      </c>
      <c r="D835">
        <v>80000000</v>
      </c>
      <c r="E835" t="s">
        <v>11</v>
      </c>
      <c r="F835">
        <v>8.9676380000000009</v>
      </c>
      <c r="G835">
        <v>113</v>
      </c>
      <c r="H835" t="s">
        <v>13</v>
      </c>
      <c r="I835" t="s">
        <v>1045</v>
      </c>
      <c r="J835" s="9">
        <v>91188905</v>
      </c>
      <c r="K835">
        <f>J835/D835</f>
        <v>1.1398613124999999</v>
      </c>
      <c r="L835">
        <v>1999</v>
      </c>
      <c r="M835" t="s">
        <v>15</v>
      </c>
      <c r="N835">
        <v>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</row>
    <row r="836" spans="1:30" ht="14.4" customHeight="1" x14ac:dyDescent="0.3">
      <c r="A836">
        <v>835</v>
      </c>
      <c r="B836">
        <v>0</v>
      </c>
      <c r="C836">
        <v>500</v>
      </c>
      <c r="D836">
        <v>1000000</v>
      </c>
      <c r="E836" t="s">
        <v>11</v>
      </c>
      <c r="F836">
        <v>1.795849</v>
      </c>
      <c r="G836">
        <v>94</v>
      </c>
      <c r="H836" t="s">
        <v>453</v>
      </c>
      <c r="I836" t="s">
        <v>1046</v>
      </c>
      <c r="J836" s="9">
        <v>1744858</v>
      </c>
      <c r="K836">
        <f>J836/D836</f>
        <v>1.744858</v>
      </c>
      <c r="L836">
        <v>2000</v>
      </c>
      <c r="M836" t="s">
        <v>46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  <c r="W836">
        <v>1</v>
      </c>
      <c r="X836">
        <v>1</v>
      </c>
      <c r="Y836">
        <v>0</v>
      </c>
      <c r="Z836">
        <v>0</v>
      </c>
      <c r="AA836">
        <v>0</v>
      </c>
      <c r="AB836">
        <v>0</v>
      </c>
      <c r="AC836">
        <v>1</v>
      </c>
      <c r="AD836">
        <v>0</v>
      </c>
    </row>
    <row r="837" spans="1:30" x14ac:dyDescent="0.3">
      <c r="A837">
        <v>836</v>
      </c>
      <c r="B837">
        <v>0</v>
      </c>
      <c r="C837">
        <v>3323.4126984126901</v>
      </c>
      <c r="D837">
        <v>6700000</v>
      </c>
      <c r="E837" t="s">
        <v>107</v>
      </c>
      <c r="F837">
        <v>4.9871230000000004</v>
      </c>
      <c r="G837">
        <v>96</v>
      </c>
      <c r="H837" t="s">
        <v>496</v>
      </c>
      <c r="I837" t="s">
        <v>1047</v>
      </c>
      <c r="J837" s="9">
        <v>12118661</v>
      </c>
      <c r="K837">
        <f>J837/D837</f>
        <v>1.8087553731343284</v>
      </c>
      <c r="L837">
        <v>2016</v>
      </c>
      <c r="M837" t="s">
        <v>25</v>
      </c>
      <c r="N837">
        <v>1</v>
      </c>
      <c r="O837">
        <v>1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1</v>
      </c>
      <c r="AC837">
        <v>0</v>
      </c>
      <c r="AD837">
        <v>0</v>
      </c>
    </row>
    <row r="838" spans="1:30" ht="14.4" customHeight="1" x14ac:dyDescent="0.3">
      <c r="A838">
        <v>837</v>
      </c>
      <c r="B838">
        <v>0</v>
      </c>
      <c r="C838">
        <v>13065.3266331658</v>
      </c>
      <c r="D838">
        <v>26000000</v>
      </c>
      <c r="E838" t="s">
        <v>11</v>
      </c>
      <c r="F838">
        <v>11.890138</v>
      </c>
      <c r="G838">
        <v>115</v>
      </c>
      <c r="H838" t="s">
        <v>70</v>
      </c>
      <c r="I838" t="s">
        <v>1048</v>
      </c>
      <c r="J838" s="9">
        <v>61489265</v>
      </c>
      <c r="K838">
        <f>J838/D838</f>
        <v>2.3649717307692306</v>
      </c>
      <c r="L838">
        <v>1990</v>
      </c>
      <c r="M838" t="s">
        <v>25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</v>
      </c>
      <c r="U838">
        <v>0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0</v>
      </c>
      <c r="AB838">
        <v>1</v>
      </c>
      <c r="AC838">
        <v>0</v>
      </c>
      <c r="AD838">
        <v>0</v>
      </c>
    </row>
    <row r="839" spans="1:30" x14ac:dyDescent="0.3">
      <c r="A839">
        <v>838</v>
      </c>
      <c r="B839">
        <v>0</v>
      </c>
      <c r="C839">
        <v>17386.984600099298</v>
      </c>
      <c r="D839">
        <v>35000000</v>
      </c>
      <c r="E839" t="s">
        <v>11</v>
      </c>
      <c r="F839">
        <v>13.963892</v>
      </c>
      <c r="G839">
        <v>118</v>
      </c>
      <c r="H839" t="s">
        <v>13</v>
      </c>
      <c r="I839" t="s">
        <v>1049</v>
      </c>
      <c r="J839" s="9">
        <v>46216641</v>
      </c>
      <c r="K839">
        <f>J839/D839</f>
        <v>1.3204754571428572</v>
      </c>
      <c r="L839">
        <v>2013</v>
      </c>
      <c r="M839" t="s">
        <v>32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1</v>
      </c>
    </row>
    <row r="840" spans="1:30" x14ac:dyDescent="0.3">
      <c r="A840">
        <v>839</v>
      </c>
      <c r="B840">
        <v>0</v>
      </c>
      <c r="C840">
        <v>9552.5389643036706</v>
      </c>
      <c r="D840">
        <v>19000000</v>
      </c>
      <c r="E840" t="s">
        <v>11</v>
      </c>
      <c r="F840">
        <v>2.727017</v>
      </c>
      <c r="G840">
        <v>117</v>
      </c>
      <c r="H840" t="s">
        <v>13</v>
      </c>
      <c r="I840" t="s">
        <v>1050</v>
      </c>
      <c r="J840" s="9">
        <v>19738015</v>
      </c>
      <c r="K840">
        <f>J840/D840</f>
        <v>1.0388428947368422</v>
      </c>
      <c r="L840">
        <v>1989</v>
      </c>
      <c r="M840" t="s">
        <v>15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1</v>
      </c>
      <c r="Y840">
        <v>1</v>
      </c>
      <c r="Z840">
        <v>0</v>
      </c>
      <c r="AA840">
        <v>0</v>
      </c>
      <c r="AB840">
        <v>0</v>
      </c>
      <c r="AC840">
        <v>0</v>
      </c>
      <c r="AD840">
        <v>0</v>
      </c>
    </row>
    <row r="841" spans="1:30" ht="14.4" customHeight="1" x14ac:dyDescent="0.3">
      <c r="A841">
        <v>840</v>
      </c>
      <c r="B841">
        <v>0</v>
      </c>
      <c r="C841">
        <v>20015.9373757455</v>
      </c>
      <c r="D841">
        <v>40272066</v>
      </c>
      <c r="E841" t="s">
        <v>11</v>
      </c>
      <c r="F841">
        <v>10.841495</v>
      </c>
      <c r="G841">
        <v>98</v>
      </c>
      <c r="H841" t="s">
        <v>13</v>
      </c>
      <c r="I841" t="s">
        <v>1051</v>
      </c>
      <c r="J841" s="9">
        <v>23570541</v>
      </c>
      <c r="K841">
        <f>J841/D841</f>
        <v>0.58528263734967056</v>
      </c>
      <c r="L841">
        <v>2012</v>
      </c>
      <c r="M841" t="s">
        <v>25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0</v>
      </c>
      <c r="Z841">
        <v>0</v>
      </c>
      <c r="AA841">
        <v>0</v>
      </c>
      <c r="AB841">
        <v>1</v>
      </c>
      <c r="AC841">
        <v>0</v>
      </c>
      <c r="AD841">
        <v>0</v>
      </c>
    </row>
    <row r="842" spans="1:30" ht="14.4" customHeight="1" x14ac:dyDescent="0.3">
      <c r="A842">
        <v>841</v>
      </c>
      <c r="B842">
        <v>0</v>
      </c>
      <c r="C842">
        <v>15562.2489959839</v>
      </c>
      <c r="D842">
        <v>31000000</v>
      </c>
      <c r="E842" t="s">
        <v>11</v>
      </c>
      <c r="F842">
        <v>14.505986999999999</v>
      </c>
      <c r="G842">
        <v>157</v>
      </c>
      <c r="H842" t="s">
        <v>759</v>
      </c>
      <c r="I842" t="s">
        <v>1052</v>
      </c>
      <c r="J842" s="9">
        <v>134095253</v>
      </c>
      <c r="K842">
        <f>J842/D842</f>
        <v>4.3256533225806448</v>
      </c>
      <c r="L842">
        <v>1992</v>
      </c>
      <c r="M842" t="s">
        <v>32</v>
      </c>
      <c r="N842">
        <v>1</v>
      </c>
      <c r="O842">
        <v>0</v>
      </c>
      <c r="P842">
        <v>0</v>
      </c>
      <c r="Q842">
        <v>0</v>
      </c>
      <c r="R842">
        <v>0</v>
      </c>
      <c r="S842">
        <v>1</v>
      </c>
      <c r="T842">
        <v>0</v>
      </c>
      <c r="U842">
        <v>0</v>
      </c>
      <c r="V842">
        <v>0</v>
      </c>
      <c r="W842">
        <v>1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</v>
      </c>
    </row>
    <row r="843" spans="1:30" ht="14.4" customHeight="1" x14ac:dyDescent="0.3">
      <c r="A843">
        <v>842</v>
      </c>
      <c r="B843">
        <v>0</v>
      </c>
      <c r="C843">
        <v>9985.0224663005392</v>
      </c>
      <c r="D843">
        <v>20000000</v>
      </c>
      <c r="E843" t="s">
        <v>11</v>
      </c>
      <c r="F843">
        <v>4.1565599999999998</v>
      </c>
      <c r="G843">
        <v>84</v>
      </c>
      <c r="H843" t="s">
        <v>13</v>
      </c>
      <c r="I843" t="s">
        <v>1053</v>
      </c>
      <c r="J843" s="9">
        <v>1675706</v>
      </c>
      <c r="K843">
        <f>J843/D843</f>
        <v>8.3785299999999993E-2</v>
      </c>
      <c r="L843">
        <v>2003</v>
      </c>
      <c r="M843" t="s">
        <v>15</v>
      </c>
      <c r="N843">
        <v>1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</v>
      </c>
      <c r="Y843">
        <v>1</v>
      </c>
      <c r="Z843">
        <v>0</v>
      </c>
      <c r="AA843">
        <v>0</v>
      </c>
      <c r="AB843">
        <v>0</v>
      </c>
      <c r="AC843">
        <v>0</v>
      </c>
      <c r="AD843">
        <v>0</v>
      </c>
    </row>
    <row r="844" spans="1:30" ht="14.4" customHeight="1" x14ac:dyDescent="0.3">
      <c r="A844">
        <v>843</v>
      </c>
      <c r="B844">
        <v>0</v>
      </c>
      <c r="C844">
        <v>20192.4792810783</v>
      </c>
      <c r="D844">
        <v>40445536</v>
      </c>
      <c r="E844" t="s">
        <v>11</v>
      </c>
      <c r="F844">
        <v>7.5940219999999998</v>
      </c>
      <c r="G844">
        <v>106</v>
      </c>
      <c r="H844" t="s">
        <v>13</v>
      </c>
      <c r="I844" t="s">
        <v>1054</v>
      </c>
      <c r="J844" s="9">
        <v>13885802</v>
      </c>
      <c r="K844">
        <f>J844/D844</f>
        <v>0.34332100333643745</v>
      </c>
      <c r="L844">
        <v>2003</v>
      </c>
      <c r="M844" t="s">
        <v>15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1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  <c r="AC844">
        <v>0</v>
      </c>
      <c r="AD844">
        <v>0</v>
      </c>
    </row>
    <row r="845" spans="1:30" x14ac:dyDescent="0.3">
      <c r="A845">
        <v>844</v>
      </c>
      <c r="B845">
        <v>0</v>
      </c>
      <c r="C845">
        <v>314.72868217054202</v>
      </c>
      <c r="D845">
        <v>609000</v>
      </c>
      <c r="E845" t="s">
        <v>11</v>
      </c>
      <c r="F845">
        <v>7.1220929999999996</v>
      </c>
      <c r="G845">
        <v>101</v>
      </c>
      <c r="H845" t="s">
        <v>86</v>
      </c>
      <c r="I845" t="s">
        <v>1055</v>
      </c>
      <c r="J845" s="9">
        <v>3202000</v>
      </c>
      <c r="K845">
        <f>J845/D845</f>
        <v>5.2577996715927746</v>
      </c>
      <c r="L845">
        <v>1935</v>
      </c>
      <c r="M845" t="s">
        <v>15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1</v>
      </c>
      <c r="Y845">
        <v>1</v>
      </c>
      <c r="Z845">
        <v>0</v>
      </c>
      <c r="AA845">
        <v>0</v>
      </c>
      <c r="AB845">
        <v>0</v>
      </c>
      <c r="AC845">
        <v>0</v>
      </c>
      <c r="AD845">
        <v>0</v>
      </c>
    </row>
    <row r="846" spans="1:30" ht="14.4" customHeight="1" x14ac:dyDescent="0.3">
      <c r="A846">
        <v>845</v>
      </c>
      <c r="B846">
        <v>0</v>
      </c>
      <c r="C846">
        <v>11088.7096774193</v>
      </c>
      <c r="D846">
        <v>22000000</v>
      </c>
      <c r="E846" t="s">
        <v>11</v>
      </c>
      <c r="F846">
        <v>9.7639279999999999</v>
      </c>
      <c r="G846">
        <v>115</v>
      </c>
      <c r="H846" t="s">
        <v>13</v>
      </c>
      <c r="I846" t="s">
        <v>1056</v>
      </c>
      <c r="J846" s="9">
        <v>28744356</v>
      </c>
      <c r="K846">
        <f>J846/D846</f>
        <v>1.3065616363636363</v>
      </c>
      <c r="L846">
        <v>1984</v>
      </c>
      <c r="M846" t="s">
        <v>25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1</v>
      </c>
      <c r="AC846">
        <v>0</v>
      </c>
      <c r="AD846">
        <v>0</v>
      </c>
    </row>
    <row r="847" spans="1:30" ht="14.4" customHeight="1" x14ac:dyDescent="0.3">
      <c r="A847">
        <v>846</v>
      </c>
      <c r="B847">
        <v>0</v>
      </c>
      <c r="C847">
        <v>10088.8684078352</v>
      </c>
      <c r="D847">
        <v>20086937</v>
      </c>
      <c r="E847" t="s">
        <v>11</v>
      </c>
      <c r="F847">
        <v>7.1229380000000004</v>
      </c>
      <c r="G847">
        <v>111</v>
      </c>
      <c r="H847" t="s">
        <v>13</v>
      </c>
      <c r="I847" t="s">
        <v>1057</v>
      </c>
      <c r="J847" s="9">
        <v>65595485</v>
      </c>
      <c r="K847">
        <f>J847/D847</f>
        <v>3.2655792667642656</v>
      </c>
      <c r="L847">
        <v>1991</v>
      </c>
      <c r="M847" t="s">
        <v>15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1</v>
      </c>
      <c r="T847">
        <v>0</v>
      </c>
      <c r="U847">
        <v>1</v>
      </c>
      <c r="V847">
        <v>0</v>
      </c>
      <c r="W847">
        <v>0</v>
      </c>
      <c r="X847">
        <v>1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</row>
    <row r="848" spans="1:30" ht="14.4" customHeight="1" x14ac:dyDescent="0.3">
      <c r="A848">
        <v>847</v>
      </c>
      <c r="B848">
        <v>0</v>
      </c>
      <c r="C848">
        <v>2994.0119760479001</v>
      </c>
      <c r="D848">
        <v>6000000</v>
      </c>
      <c r="E848" t="s">
        <v>230</v>
      </c>
      <c r="F848">
        <v>4.6644740000000002</v>
      </c>
      <c r="G848">
        <v>141</v>
      </c>
      <c r="H848" t="s">
        <v>1058</v>
      </c>
      <c r="I848" t="s">
        <v>1059</v>
      </c>
      <c r="J848" s="9">
        <v>1530216</v>
      </c>
      <c r="K848">
        <f>J848/D848</f>
        <v>0.25503599999999998</v>
      </c>
      <c r="L848">
        <v>2004</v>
      </c>
      <c r="M848" t="s">
        <v>49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1</v>
      </c>
      <c r="AB848">
        <v>0</v>
      </c>
      <c r="AC848">
        <v>0</v>
      </c>
      <c r="AD848">
        <v>0</v>
      </c>
    </row>
    <row r="849" spans="1:30" x14ac:dyDescent="0.3">
      <c r="A849">
        <v>848</v>
      </c>
      <c r="B849">
        <v>0</v>
      </c>
      <c r="C849">
        <v>7440.4761904761899</v>
      </c>
      <c r="D849">
        <v>15000000</v>
      </c>
      <c r="E849" t="s">
        <v>230</v>
      </c>
      <c r="F849">
        <v>9.2855190000000007</v>
      </c>
      <c r="G849">
        <v>120</v>
      </c>
      <c r="H849" t="s">
        <v>1060</v>
      </c>
      <c r="I849" t="s">
        <v>1061</v>
      </c>
      <c r="J849" s="9">
        <v>77000000</v>
      </c>
      <c r="K849">
        <f>J849/D849</f>
        <v>5.1333333333333337</v>
      </c>
      <c r="L849">
        <v>2016</v>
      </c>
      <c r="M849" t="s">
        <v>15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</v>
      </c>
      <c r="V849">
        <v>0</v>
      </c>
      <c r="W849">
        <v>1</v>
      </c>
      <c r="X849">
        <v>0</v>
      </c>
      <c r="Y849">
        <v>1</v>
      </c>
      <c r="Z849">
        <v>0</v>
      </c>
      <c r="AA849">
        <v>0</v>
      </c>
      <c r="AB849">
        <v>0</v>
      </c>
      <c r="AC849">
        <v>0</v>
      </c>
      <c r="AD849">
        <v>0</v>
      </c>
    </row>
    <row r="850" spans="1:30" ht="14.4" customHeight="1" x14ac:dyDescent="0.3">
      <c r="A850">
        <v>849</v>
      </c>
      <c r="B850">
        <v>1</v>
      </c>
      <c r="C850">
        <v>598.80239520958003</v>
      </c>
      <c r="D850">
        <v>1200000</v>
      </c>
      <c r="E850" t="s">
        <v>11</v>
      </c>
      <c r="F850">
        <v>23.508433</v>
      </c>
      <c r="G850">
        <v>103</v>
      </c>
      <c r="H850" t="s">
        <v>13</v>
      </c>
      <c r="I850" t="s">
        <v>1062</v>
      </c>
      <c r="J850" s="9">
        <v>103911669</v>
      </c>
      <c r="K850">
        <f>J850/D850</f>
        <v>86.5930575</v>
      </c>
      <c r="L850">
        <v>2004</v>
      </c>
      <c r="M850" t="s">
        <v>15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0</v>
      </c>
      <c r="AA850">
        <v>0</v>
      </c>
      <c r="AB850">
        <v>0</v>
      </c>
      <c r="AC850">
        <v>0</v>
      </c>
      <c r="AD850">
        <v>0</v>
      </c>
    </row>
    <row r="851" spans="1:30" x14ac:dyDescent="0.3">
      <c r="A851">
        <v>850</v>
      </c>
      <c r="B851">
        <v>1</v>
      </c>
      <c r="C851">
        <v>29955.0673989016</v>
      </c>
      <c r="D851">
        <v>60000000</v>
      </c>
      <c r="E851" t="s">
        <v>11</v>
      </c>
      <c r="F851">
        <v>6.5049269999999897</v>
      </c>
      <c r="G851">
        <v>92</v>
      </c>
      <c r="H851" t="s">
        <v>13</v>
      </c>
      <c r="I851" t="s">
        <v>1063</v>
      </c>
      <c r="J851" s="9">
        <v>164433867</v>
      </c>
      <c r="K851">
        <f>J851/D851</f>
        <v>2.7405644499999999</v>
      </c>
      <c r="L851">
        <v>2003</v>
      </c>
      <c r="M851" t="s">
        <v>49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1</v>
      </c>
      <c r="AB851">
        <v>0</v>
      </c>
      <c r="AC851">
        <v>0</v>
      </c>
      <c r="AD851">
        <v>0</v>
      </c>
    </row>
    <row r="852" spans="1:30" ht="14.4" customHeight="1" x14ac:dyDescent="0.3">
      <c r="A852">
        <v>851</v>
      </c>
      <c r="B852">
        <v>0</v>
      </c>
      <c r="C852">
        <v>3409.3420391762902</v>
      </c>
      <c r="D852">
        <v>6788000</v>
      </c>
      <c r="E852" t="s">
        <v>11</v>
      </c>
      <c r="F852">
        <v>7.8810099999999998</v>
      </c>
      <c r="G852">
        <v>103</v>
      </c>
      <c r="H852" t="s">
        <v>13</v>
      </c>
      <c r="I852" t="s">
        <v>1064</v>
      </c>
      <c r="J852" s="9">
        <v>13878334</v>
      </c>
      <c r="K852">
        <f>J852/D852</f>
        <v>2.0445394814378313</v>
      </c>
      <c r="L852">
        <v>1991</v>
      </c>
      <c r="M852" t="s">
        <v>15</v>
      </c>
      <c r="N852">
        <v>1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0</v>
      </c>
    </row>
    <row r="853" spans="1:30" x14ac:dyDescent="0.3">
      <c r="A853">
        <v>852</v>
      </c>
      <c r="B853">
        <v>0</v>
      </c>
      <c r="C853">
        <v>5213.5054617676196</v>
      </c>
      <c r="D853">
        <v>10500000</v>
      </c>
      <c r="E853" t="s">
        <v>724</v>
      </c>
      <c r="F853">
        <v>8.2537050000000001</v>
      </c>
      <c r="G853">
        <v>100</v>
      </c>
      <c r="H853" t="s">
        <v>325</v>
      </c>
      <c r="I853" t="s">
        <v>1065</v>
      </c>
      <c r="J853" s="9">
        <v>42070000</v>
      </c>
      <c r="K853">
        <f>J853/D853</f>
        <v>4.0066666666666668</v>
      </c>
      <c r="L853">
        <v>2014</v>
      </c>
      <c r="M853" t="s">
        <v>25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0</v>
      </c>
      <c r="AB853">
        <v>1</v>
      </c>
      <c r="AC853">
        <v>0</v>
      </c>
      <c r="AD853">
        <v>0</v>
      </c>
    </row>
    <row r="854" spans="1:30" ht="14.4" customHeight="1" x14ac:dyDescent="0.3">
      <c r="A854">
        <v>853</v>
      </c>
      <c r="B854">
        <v>0</v>
      </c>
      <c r="C854">
        <v>10025.062656641599</v>
      </c>
      <c r="D854">
        <v>20000000</v>
      </c>
      <c r="E854" t="s">
        <v>11</v>
      </c>
      <c r="F854">
        <v>10.448480999999999</v>
      </c>
      <c r="G854">
        <v>106</v>
      </c>
      <c r="H854" t="s">
        <v>13</v>
      </c>
      <c r="I854" t="s">
        <v>1066</v>
      </c>
      <c r="J854" s="9">
        <v>21284514</v>
      </c>
      <c r="K854">
        <f>J854/D854</f>
        <v>1.0642256999999999</v>
      </c>
      <c r="L854">
        <v>1995</v>
      </c>
      <c r="M854" t="s">
        <v>49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1</v>
      </c>
      <c r="X854">
        <v>1</v>
      </c>
      <c r="Y854">
        <v>0</v>
      </c>
      <c r="Z854">
        <v>0</v>
      </c>
      <c r="AA854">
        <v>1</v>
      </c>
      <c r="AB854">
        <v>0</v>
      </c>
      <c r="AC854">
        <v>0</v>
      </c>
      <c r="AD854">
        <v>0</v>
      </c>
    </row>
    <row r="855" spans="1:30" ht="14.4" customHeight="1" x14ac:dyDescent="0.3">
      <c r="A855">
        <v>854</v>
      </c>
      <c r="B855">
        <v>0</v>
      </c>
      <c r="C855">
        <v>496.77098857426699</v>
      </c>
      <c r="D855">
        <v>1000000</v>
      </c>
      <c r="E855" t="s">
        <v>18</v>
      </c>
      <c r="F855">
        <v>10.766408999999999</v>
      </c>
      <c r="G855">
        <v>104</v>
      </c>
      <c r="H855" t="s">
        <v>20</v>
      </c>
      <c r="I855" t="s">
        <v>1067</v>
      </c>
      <c r="J855" s="9">
        <v>4235151</v>
      </c>
      <c r="K855">
        <f>J855/D855</f>
        <v>4.2351510000000001</v>
      </c>
      <c r="L855">
        <v>2013</v>
      </c>
      <c r="M855" t="s">
        <v>25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1</v>
      </c>
      <c r="X855">
        <v>0</v>
      </c>
      <c r="Y855">
        <v>0</v>
      </c>
      <c r="Z855">
        <v>0</v>
      </c>
      <c r="AA855">
        <v>0</v>
      </c>
      <c r="AB855">
        <v>1</v>
      </c>
      <c r="AC855">
        <v>0</v>
      </c>
      <c r="AD855">
        <v>0</v>
      </c>
    </row>
    <row r="856" spans="1:30" ht="14.4" customHeight="1" x14ac:dyDescent="0.3">
      <c r="A856">
        <v>855</v>
      </c>
      <c r="B856">
        <v>0</v>
      </c>
      <c r="C856">
        <v>36518.2591295647</v>
      </c>
      <c r="D856">
        <v>73000000</v>
      </c>
      <c r="E856" t="s">
        <v>11</v>
      </c>
      <c r="F856">
        <v>8.8844060000000002</v>
      </c>
      <c r="G856">
        <v>118</v>
      </c>
      <c r="H856" t="s">
        <v>13</v>
      </c>
      <c r="I856" t="s">
        <v>1068</v>
      </c>
      <c r="J856" s="9">
        <v>151493655</v>
      </c>
      <c r="K856">
        <f>J856/D856</f>
        <v>2.0752555479452055</v>
      </c>
      <c r="L856">
        <v>1999</v>
      </c>
      <c r="M856" t="s">
        <v>25</v>
      </c>
      <c r="N856">
        <v>1</v>
      </c>
      <c r="O856">
        <v>0</v>
      </c>
      <c r="P856">
        <v>0</v>
      </c>
      <c r="Q856">
        <v>0</v>
      </c>
      <c r="R856">
        <v>0</v>
      </c>
      <c r="S856">
        <v>1</v>
      </c>
      <c r="T856">
        <v>1</v>
      </c>
      <c r="U856">
        <v>0</v>
      </c>
      <c r="V856">
        <v>0</v>
      </c>
      <c r="W856">
        <v>1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0</v>
      </c>
    </row>
    <row r="857" spans="1:30" ht="14.4" customHeight="1" x14ac:dyDescent="0.3">
      <c r="A857">
        <v>856</v>
      </c>
      <c r="B857">
        <v>1</v>
      </c>
      <c r="C857">
        <v>1510.57401812688</v>
      </c>
      <c r="D857">
        <v>3000000</v>
      </c>
      <c r="E857" t="s">
        <v>11</v>
      </c>
      <c r="F857">
        <v>8.1220420000000004</v>
      </c>
      <c r="G857">
        <v>86</v>
      </c>
      <c r="H857" t="s">
        <v>13</v>
      </c>
      <c r="I857" t="s">
        <v>1069</v>
      </c>
      <c r="J857" s="9">
        <v>19472057</v>
      </c>
      <c r="K857">
        <f>J857/D857</f>
        <v>6.4906856666666668</v>
      </c>
      <c r="L857">
        <v>1986</v>
      </c>
      <c r="M857" t="s">
        <v>15</v>
      </c>
      <c r="N857">
        <v>1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0</v>
      </c>
    </row>
    <row r="858" spans="1:30" ht="14.4" customHeight="1" x14ac:dyDescent="0.3">
      <c r="A858">
        <v>857</v>
      </c>
      <c r="B858">
        <v>0</v>
      </c>
      <c r="C858">
        <v>12543.903662819799</v>
      </c>
      <c r="D858">
        <v>25000000</v>
      </c>
      <c r="E858" t="s">
        <v>11</v>
      </c>
      <c r="F858">
        <v>11.338194</v>
      </c>
      <c r="G858">
        <v>130</v>
      </c>
      <c r="H858" t="s">
        <v>1070</v>
      </c>
      <c r="I858" t="s">
        <v>1071</v>
      </c>
      <c r="J858" s="9">
        <v>56505065</v>
      </c>
      <c r="K858">
        <f>J858/D858</f>
        <v>2.2602026</v>
      </c>
      <c r="L858">
        <v>1993</v>
      </c>
      <c r="M858" t="s">
        <v>49</v>
      </c>
      <c r="N858">
        <v>1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1</v>
      </c>
      <c r="X858">
        <v>0</v>
      </c>
      <c r="Y858">
        <v>0</v>
      </c>
      <c r="Z858">
        <v>0</v>
      </c>
      <c r="AA858">
        <v>1</v>
      </c>
      <c r="AB858">
        <v>0</v>
      </c>
      <c r="AC858">
        <v>0</v>
      </c>
      <c r="AD858">
        <v>0</v>
      </c>
    </row>
    <row r="859" spans="1:30" ht="14.4" customHeight="1" x14ac:dyDescent="0.3">
      <c r="A859">
        <v>858</v>
      </c>
      <c r="B859">
        <v>0</v>
      </c>
      <c r="C859">
        <v>17369.7270471464</v>
      </c>
      <c r="D859">
        <v>35000000</v>
      </c>
      <c r="E859" t="s">
        <v>11</v>
      </c>
      <c r="F859">
        <v>17.310646999999999</v>
      </c>
      <c r="G859">
        <v>125</v>
      </c>
      <c r="H859" t="s">
        <v>13</v>
      </c>
      <c r="I859" t="s">
        <v>1072</v>
      </c>
      <c r="J859" s="9">
        <v>140795793</v>
      </c>
      <c r="K859">
        <f>J859/D859</f>
        <v>4.0227369428571427</v>
      </c>
      <c r="L859">
        <v>2015</v>
      </c>
      <c r="M859" t="s">
        <v>15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1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1</v>
      </c>
      <c r="Z859">
        <v>0</v>
      </c>
      <c r="AA859">
        <v>0</v>
      </c>
      <c r="AB859">
        <v>0</v>
      </c>
      <c r="AC859">
        <v>0</v>
      </c>
      <c r="AD859">
        <v>0</v>
      </c>
    </row>
    <row r="860" spans="1:30" ht="14.4" customHeight="1" x14ac:dyDescent="0.3">
      <c r="A860">
        <v>859</v>
      </c>
      <c r="B860">
        <v>0</v>
      </c>
      <c r="C860">
        <v>6951.95062972292</v>
      </c>
      <c r="D860">
        <v>13799622</v>
      </c>
      <c r="E860" t="s">
        <v>11</v>
      </c>
      <c r="F860">
        <v>9.385078</v>
      </c>
      <c r="G860">
        <v>115</v>
      </c>
      <c r="H860" t="s">
        <v>13</v>
      </c>
      <c r="I860" t="s">
        <v>1073</v>
      </c>
      <c r="J860" s="9">
        <v>41410568</v>
      </c>
      <c r="K860">
        <f>J860/D860</f>
        <v>3.0008479942421613</v>
      </c>
      <c r="L860">
        <v>1985</v>
      </c>
      <c r="M860" t="s">
        <v>15</v>
      </c>
      <c r="N860">
        <v>1</v>
      </c>
      <c r="O860">
        <v>0</v>
      </c>
      <c r="P860">
        <v>0</v>
      </c>
      <c r="Q860">
        <v>0</v>
      </c>
      <c r="R860">
        <v>1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1</v>
      </c>
      <c r="Z860">
        <v>0</v>
      </c>
      <c r="AA860">
        <v>0</v>
      </c>
      <c r="AB860">
        <v>0</v>
      </c>
      <c r="AC860">
        <v>0</v>
      </c>
      <c r="AD860">
        <v>0</v>
      </c>
    </row>
    <row r="861" spans="1:30" ht="14.4" customHeight="1" x14ac:dyDescent="0.3">
      <c r="A861">
        <v>860</v>
      </c>
      <c r="B861">
        <v>1</v>
      </c>
      <c r="C861">
        <v>8449.30417495029</v>
      </c>
      <c r="D861">
        <v>17000000</v>
      </c>
      <c r="E861" t="s">
        <v>11</v>
      </c>
      <c r="F861">
        <v>11.03595</v>
      </c>
      <c r="G861">
        <v>112</v>
      </c>
      <c r="H861" t="s">
        <v>13</v>
      </c>
      <c r="I861" t="s">
        <v>1074</v>
      </c>
      <c r="J861" s="9">
        <v>115350426</v>
      </c>
      <c r="K861">
        <f>J861/D861</f>
        <v>6.7853191764705878</v>
      </c>
      <c r="L861">
        <v>2012</v>
      </c>
      <c r="M861" t="s">
        <v>15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</v>
      </c>
      <c r="W861">
        <v>0</v>
      </c>
      <c r="X861">
        <v>1</v>
      </c>
      <c r="Y861">
        <v>1</v>
      </c>
      <c r="Z861">
        <v>0</v>
      </c>
      <c r="AA861">
        <v>0</v>
      </c>
      <c r="AB861">
        <v>0</v>
      </c>
      <c r="AC861">
        <v>0</v>
      </c>
      <c r="AD861">
        <v>0</v>
      </c>
    </row>
    <row r="862" spans="1:30" ht="14.4" customHeight="1" x14ac:dyDescent="0.3">
      <c r="A862">
        <v>861</v>
      </c>
      <c r="B862">
        <v>0</v>
      </c>
      <c r="C862">
        <v>6021.0737581535304</v>
      </c>
      <c r="D862">
        <v>12000000</v>
      </c>
      <c r="E862" t="s">
        <v>11</v>
      </c>
      <c r="F862">
        <v>5.9148329999999998</v>
      </c>
      <c r="G862">
        <v>114</v>
      </c>
      <c r="H862" t="s">
        <v>99</v>
      </c>
      <c r="I862" t="s">
        <v>1075</v>
      </c>
      <c r="J862" s="9">
        <v>22750363</v>
      </c>
      <c r="K862">
        <f>J862/D862</f>
        <v>1.8958635833333333</v>
      </c>
      <c r="L862">
        <v>1993</v>
      </c>
      <c r="M862" t="s">
        <v>15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1</v>
      </c>
      <c r="Z862">
        <v>0</v>
      </c>
      <c r="AA862">
        <v>0</v>
      </c>
      <c r="AB862">
        <v>0</v>
      </c>
      <c r="AC862">
        <v>0</v>
      </c>
      <c r="AD862">
        <v>0</v>
      </c>
    </row>
    <row r="863" spans="1:30" ht="14.4" customHeight="1" x14ac:dyDescent="0.3">
      <c r="A863">
        <v>862</v>
      </c>
      <c r="B863">
        <v>0</v>
      </c>
      <c r="C863">
        <v>4570.29309488325</v>
      </c>
      <c r="D863">
        <v>9200000</v>
      </c>
      <c r="E863" t="s">
        <v>11</v>
      </c>
      <c r="F863">
        <v>0.88286399999999998</v>
      </c>
      <c r="G863">
        <v>157</v>
      </c>
      <c r="H863" t="s">
        <v>395</v>
      </c>
      <c r="I863" t="s">
        <v>1076</v>
      </c>
      <c r="J863" s="9">
        <v>21000000</v>
      </c>
      <c r="K863">
        <f>J863/D863</f>
        <v>2.2826086956521738</v>
      </c>
      <c r="L863">
        <v>2013</v>
      </c>
      <c r="M863" t="s">
        <v>25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1</v>
      </c>
      <c r="U863">
        <v>1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0</v>
      </c>
      <c r="AB863">
        <v>1</v>
      </c>
      <c r="AC863">
        <v>0</v>
      </c>
      <c r="AD863">
        <v>0</v>
      </c>
    </row>
    <row r="864" spans="1:30" x14ac:dyDescent="0.3">
      <c r="A864">
        <v>863</v>
      </c>
      <c r="B864">
        <v>0</v>
      </c>
      <c r="C864">
        <v>19940.179461615098</v>
      </c>
      <c r="D864">
        <v>40000000</v>
      </c>
      <c r="E864" t="s">
        <v>11</v>
      </c>
      <c r="F864">
        <v>12.589019</v>
      </c>
      <c r="G864">
        <v>99</v>
      </c>
      <c r="H864" t="s">
        <v>13</v>
      </c>
      <c r="I864" t="s">
        <v>1077</v>
      </c>
      <c r="J864" s="9">
        <v>114830111</v>
      </c>
      <c r="K864">
        <f>J864/D864</f>
        <v>2.8707527750000001</v>
      </c>
      <c r="L864">
        <v>2006</v>
      </c>
      <c r="M864" t="s">
        <v>15</v>
      </c>
      <c r="N864">
        <v>1</v>
      </c>
      <c r="O864">
        <v>0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0</v>
      </c>
      <c r="V864">
        <v>1</v>
      </c>
      <c r="W864">
        <v>1</v>
      </c>
      <c r="X864">
        <v>0</v>
      </c>
      <c r="Y864">
        <v>1</v>
      </c>
      <c r="Z864">
        <v>0</v>
      </c>
      <c r="AA864">
        <v>0</v>
      </c>
      <c r="AB864">
        <v>0</v>
      </c>
      <c r="AC864">
        <v>0</v>
      </c>
      <c r="AD864">
        <v>0</v>
      </c>
    </row>
    <row r="865" spans="1:30" ht="14.4" customHeight="1" x14ac:dyDescent="0.3">
      <c r="A865">
        <v>864</v>
      </c>
      <c r="B865">
        <v>0</v>
      </c>
      <c r="C865">
        <v>13439.522150323501</v>
      </c>
      <c r="D865">
        <v>27000000</v>
      </c>
      <c r="E865" t="s">
        <v>11</v>
      </c>
      <c r="F865">
        <v>9.6440850000000005</v>
      </c>
      <c r="G865">
        <v>109</v>
      </c>
      <c r="H865" t="s">
        <v>13</v>
      </c>
      <c r="I865" t="s">
        <v>1078</v>
      </c>
      <c r="J865" s="9">
        <v>29000000</v>
      </c>
      <c r="K865">
        <f>J865/D865</f>
        <v>1.0740740740740742</v>
      </c>
      <c r="L865">
        <v>2009</v>
      </c>
      <c r="M865" t="s">
        <v>25</v>
      </c>
      <c r="N865">
        <v>1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0</v>
      </c>
      <c r="AD865">
        <v>0</v>
      </c>
    </row>
    <row r="866" spans="1:30" x14ac:dyDescent="0.3">
      <c r="A866">
        <v>865</v>
      </c>
      <c r="B866">
        <v>0</v>
      </c>
      <c r="C866">
        <v>14910.536779324</v>
      </c>
      <c r="D866">
        <v>30000000</v>
      </c>
      <c r="E866" t="s">
        <v>11</v>
      </c>
      <c r="F866">
        <v>12.727269</v>
      </c>
      <c r="G866">
        <v>118</v>
      </c>
      <c r="H866" t="s">
        <v>13</v>
      </c>
      <c r="I866" t="s">
        <v>1079</v>
      </c>
      <c r="J866" s="9">
        <v>47042000</v>
      </c>
      <c r="K866">
        <f>J866/D866</f>
        <v>1.5680666666666667</v>
      </c>
      <c r="L866">
        <v>2012</v>
      </c>
      <c r="M866" t="s">
        <v>32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1</v>
      </c>
    </row>
    <row r="867" spans="1:30" ht="14.4" customHeight="1" x14ac:dyDescent="0.3">
      <c r="A867">
        <v>866</v>
      </c>
      <c r="B867">
        <v>0</v>
      </c>
      <c r="C867">
        <v>4960.3174603174602</v>
      </c>
      <c r="D867">
        <v>10000000</v>
      </c>
      <c r="E867" t="s">
        <v>11</v>
      </c>
      <c r="F867">
        <v>6.7038919999999997</v>
      </c>
      <c r="G867">
        <v>92</v>
      </c>
      <c r="H867" t="s">
        <v>13</v>
      </c>
      <c r="I867" t="s">
        <v>1080</v>
      </c>
      <c r="J867" s="9">
        <v>6272403</v>
      </c>
      <c r="K867">
        <f>J867/D867</f>
        <v>0.62724029999999997</v>
      </c>
      <c r="L867">
        <v>2016</v>
      </c>
      <c r="M867" t="s">
        <v>15</v>
      </c>
      <c r="N867">
        <v>1</v>
      </c>
      <c r="O867">
        <v>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1</v>
      </c>
      <c r="Z867">
        <v>0</v>
      </c>
      <c r="AA867">
        <v>0</v>
      </c>
      <c r="AB867">
        <v>0</v>
      </c>
      <c r="AC867">
        <v>0</v>
      </c>
      <c r="AD867">
        <v>0</v>
      </c>
    </row>
    <row r="868" spans="1:30" x14ac:dyDescent="0.3">
      <c r="A868">
        <v>867</v>
      </c>
      <c r="B868">
        <v>0</v>
      </c>
      <c r="C868">
        <v>15655.949373433499</v>
      </c>
      <c r="D868">
        <v>31233619</v>
      </c>
      <c r="E868" t="s">
        <v>11</v>
      </c>
      <c r="F868">
        <v>1.0815170000000001</v>
      </c>
      <c r="G868">
        <v>40</v>
      </c>
      <c r="H868" t="s">
        <v>13</v>
      </c>
      <c r="I868" t="s">
        <v>1081</v>
      </c>
      <c r="J868" s="9">
        <v>87600000</v>
      </c>
      <c r="K868">
        <f>J868/D868</f>
        <v>2.8046701856739689</v>
      </c>
      <c r="L868">
        <v>1995</v>
      </c>
      <c r="M868" t="s">
        <v>32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</v>
      </c>
    </row>
    <row r="869" spans="1:30" ht="14.4" customHeight="1" x14ac:dyDescent="0.3">
      <c r="A869">
        <v>868</v>
      </c>
      <c r="B869">
        <v>0</v>
      </c>
      <c r="C869">
        <v>37518.7593796898</v>
      </c>
      <c r="D869">
        <v>75000000</v>
      </c>
      <c r="E869" t="s">
        <v>11</v>
      </c>
      <c r="F869">
        <v>12.287635999999999</v>
      </c>
      <c r="G869">
        <v>114</v>
      </c>
      <c r="H869" t="s">
        <v>1082</v>
      </c>
      <c r="I869" t="s">
        <v>1083</v>
      </c>
      <c r="J869" s="9">
        <v>108000000</v>
      </c>
      <c r="K869">
        <f>J869/D869</f>
        <v>1.44</v>
      </c>
      <c r="L869">
        <v>1999</v>
      </c>
      <c r="M869" t="s">
        <v>53</v>
      </c>
      <c r="N869">
        <v>1</v>
      </c>
      <c r="O869">
        <v>0</v>
      </c>
      <c r="P869">
        <v>0</v>
      </c>
      <c r="Q869">
        <v>0</v>
      </c>
      <c r="R869">
        <v>1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1</v>
      </c>
      <c r="Y869">
        <v>0</v>
      </c>
      <c r="Z869">
        <v>1</v>
      </c>
      <c r="AA869">
        <v>0</v>
      </c>
      <c r="AB869">
        <v>0</v>
      </c>
      <c r="AC869">
        <v>0</v>
      </c>
      <c r="AD869">
        <v>0</v>
      </c>
    </row>
    <row r="870" spans="1:30" ht="14.4" customHeight="1" x14ac:dyDescent="0.3">
      <c r="A870">
        <v>869</v>
      </c>
      <c r="B870">
        <v>1</v>
      </c>
      <c r="C870">
        <v>10537.9622266401</v>
      </c>
      <c r="D870">
        <v>21202380</v>
      </c>
      <c r="E870" t="s">
        <v>230</v>
      </c>
      <c r="F870">
        <v>2.1624949999999998</v>
      </c>
      <c r="G870">
        <v>71</v>
      </c>
      <c r="H870" t="s">
        <v>1084</v>
      </c>
      <c r="I870" t="s">
        <v>1085</v>
      </c>
      <c r="J870" s="9">
        <v>44057737</v>
      </c>
      <c r="K870">
        <f>J870/D870</f>
        <v>2.0779618608854289</v>
      </c>
      <c r="L870">
        <v>2012</v>
      </c>
      <c r="M870" t="s">
        <v>15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0</v>
      </c>
      <c r="AC870">
        <v>0</v>
      </c>
      <c r="AD870">
        <v>0</v>
      </c>
    </row>
    <row r="871" spans="1:30" ht="14.4" customHeight="1" x14ac:dyDescent="0.3">
      <c r="A871">
        <v>870</v>
      </c>
      <c r="B871">
        <v>0</v>
      </c>
      <c r="C871">
        <v>6610.4130105900103</v>
      </c>
      <c r="D871">
        <v>13108449</v>
      </c>
      <c r="E871" t="s">
        <v>11</v>
      </c>
      <c r="F871">
        <v>7.5877970000000001</v>
      </c>
      <c r="G871">
        <v>100</v>
      </c>
      <c r="H871" t="s">
        <v>13</v>
      </c>
      <c r="I871" t="s">
        <v>1086</v>
      </c>
      <c r="J871" s="9">
        <v>19910002</v>
      </c>
      <c r="K871">
        <f>J871/D871</f>
        <v>1.518867869112509</v>
      </c>
      <c r="L871">
        <v>1983</v>
      </c>
      <c r="M871" t="s">
        <v>15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</v>
      </c>
      <c r="U871">
        <v>1</v>
      </c>
      <c r="V871">
        <v>1</v>
      </c>
      <c r="W871">
        <v>1</v>
      </c>
      <c r="X871">
        <v>0</v>
      </c>
      <c r="Y871">
        <v>1</v>
      </c>
      <c r="Z871">
        <v>0</v>
      </c>
      <c r="AA871">
        <v>0</v>
      </c>
      <c r="AB871">
        <v>0</v>
      </c>
      <c r="AC871">
        <v>0</v>
      </c>
      <c r="AD871">
        <v>0</v>
      </c>
    </row>
    <row r="872" spans="1:30" ht="14.4" customHeight="1" x14ac:dyDescent="0.3">
      <c r="A872">
        <v>871</v>
      </c>
      <c r="B872">
        <v>0</v>
      </c>
      <c r="C872">
        <v>2021.2228398180901</v>
      </c>
      <c r="D872">
        <v>4000000</v>
      </c>
      <c r="E872" t="s">
        <v>11</v>
      </c>
      <c r="F872">
        <v>10.714172999999899</v>
      </c>
      <c r="G872">
        <v>94</v>
      </c>
      <c r="H872" t="s">
        <v>13</v>
      </c>
      <c r="I872" t="s">
        <v>1087</v>
      </c>
      <c r="J872" s="9">
        <v>20045115</v>
      </c>
      <c r="K872">
        <f>J872/D872</f>
        <v>5.0112787499999998</v>
      </c>
      <c r="L872">
        <v>1979</v>
      </c>
      <c r="M872" t="s">
        <v>15</v>
      </c>
      <c r="N872">
        <v>0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</v>
      </c>
      <c r="Y872">
        <v>1</v>
      </c>
      <c r="Z872">
        <v>0</v>
      </c>
      <c r="AA872">
        <v>0</v>
      </c>
      <c r="AB872">
        <v>0</v>
      </c>
      <c r="AC872">
        <v>0</v>
      </c>
      <c r="AD872">
        <v>0</v>
      </c>
    </row>
    <row r="873" spans="1:30" ht="14.4" customHeight="1" x14ac:dyDescent="0.3">
      <c r="A873">
        <v>872</v>
      </c>
      <c r="B873">
        <v>0</v>
      </c>
      <c r="C873">
        <v>15928.3225485316</v>
      </c>
      <c r="D873">
        <v>32000000</v>
      </c>
      <c r="E873" t="s">
        <v>11</v>
      </c>
      <c r="F873">
        <v>14.958098</v>
      </c>
      <c r="G873">
        <v>111</v>
      </c>
      <c r="H873" t="s">
        <v>13</v>
      </c>
      <c r="I873" t="s">
        <v>1088</v>
      </c>
      <c r="J873" s="9">
        <v>27635305</v>
      </c>
      <c r="K873">
        <f>J873/D873</f>
        <v>0.86360328124999997</v>
      </c>
      <c r="L873">
        <v>2009</v>
      </c>
      <c r="M873" t="s">
        <v>32</v>
      </c>
      <c r="N873">
        <v>1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</row>
    <row r="874" spans="1:30" ht="14.4" customHeight="1" x14ac:dyDescent="0.3">
      <c r="A874">
        <v>873</v>
      </c>
      <c r="B874">
        <v>0</v>
      </c>
      <c r="C874">
        <v>6610.4130105900103</v>
      </c>
      <c r="D874">
        <v>13108449</v>
      </c>
      <c r="E874" t="s">
        <v>11</v>
      </c>
      <c r="F874">
        <v>4.1195180000000002</v>
      </c>
      <c r="G874">
        <v>103</v>
      </c>
      <c r="H874" t="s">
        <v>13</v>
      </c>
      <c r="I874" t="s">
        <v>1089</v>
      </c>
      <c r="J874" s="9">
        <v>6472990</v>
      </c>
      <c r="K874">
        <f>J874/D874</f>
        <v>0.49380289002917127</v>
      </c>
      <c r="L874">
        <v>1983</v>
      </c>
      <c r="M874" t="s">
        <v>15</v>
      </c>
      <c r="N874">
        <v>1</v>
      </c>
      <c r="O874">
        <v>0</v>
      </c>
      <c r="P874">
        <v>0</v>
      </c>
      <c r="Q874">
        <v>0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1</v>
      </c>
      <c r="X874">
        <v>0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0</v>
      </c>
    </row>
    <row r="875" spans="1:30" ht="14.4" customHeight="1" x14ac:dyDescent="0.3">
      <c r="A875">
        <v>874</v>
      </c>
      <c r="B875">
        <v>0</v>
      </c>
      <c r="C875">
        <v>68.968953430145206</v>
      </c>
      <c r="D875">
        <v>137731</v>
      </c>
      <c r="E875" t="s">
        <v>11</v>
      </c>
      <c r="F875">
        <v>1.7836700000000001</v>
      </c>
      <c r="G875">
        <v>83</v>
      </c>
      <c r="H875" t="s">
        <v>13</v>
      </c>
      <c r="I875" t="s">
        <v>1090</v>
      </c>
      <c r="J875" s="9">
        <v>1778391</v>
      </c>
      <c r="K875">
        <f>J875/D875</f>
        <v>12.912060465690367</v>
      </c>
      <c r="L875">
        <v>1997</v>
      </c>
      <c r="M875" t="s">
        <v>25</v>
      </c>
      <c r="N875">
        <v>0</v>
      </c>
      <c r="O875">
        <v>1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1</v>
      </c>
      <c r="AC875">
        <v>0</v>
      </c>
      <c r="AD875">
        <v>0</v>
      </c>
    </row>
    <row r="876" spans="1:30" ht="14.4" customHeight="1" x14ac:dyDescent="0.3">
      <c r="A876">
        <v>875</v>
      </c>
      <c r="B876">
        <v>0</v>
      </c>
      <c r="C876">
        <v>26566.416040100201</v>
      </c>
      <c r="D876">
        <v>53000000</v>
      </c>
      <c r="E876" t="s">
        <v>11</v>
      </c>
      <c r="F876">
        <v>8.6573649999999898</v>
      </c>
      <c r="G876">
        <v>116</v>
      </c>
      <c r="H876" t="s">
        <v>13</v>
      </c>
      <c r="I876" t="s">
        <v>1091</v>
      </c>
      <c r="J876" s="9">
        <v>157387195</v>
      </c>
      <c r="K876">
        <f>J876/D876</f>
        <v>2.9695697169811321</v>
      </c>
      <c r="L876">
        <v>1995</v>
      </c>
      <c r="M876" t="s">
        <v>15</v>
      </c>
      <c r="N876">
        <v>1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1</v>
      </c>
      <c r="V876">
        <v>0</v>
      </c>
      <c r="W876">
        <v>1</v>
      </c>
      <c r="X876">
        <v>0</v>
      </c>
      <c r="Y876">
        <v>1</v>
      </c>
      <c r="Z876">
        <v>0</v>
      </c>
      <c r="AA876">
        <v>0</v>
      </c>
      <c r="AB876">
        <v>0</v>
      </c>
      <c r="AC876">
        <v>0</v>
      </c>
      <c r="AD876">
        <v>0</v>
      </c>
    </row>
    <row r="877" spans="1:30" ht="14.4" customHeight="1" x14ac:dyDescent="0.3">
      <c r="A877">
        <v>876</v>
      </c>
      <c r="B877">
        <v>0</v>
      </c>
      <c r="C877">
        <v>894.63220675944297</v>
      </c>
      <c r="D877">
        <v>1800000</v>
      </c>
      <c r="E877" t="s">
        <v>11</v>
      </c>
      <c r="F877">
        <v>5.5504959999999999</v>
      </c>
      <c r="G877">
        <v>93</v>
      </c>
      <c r="H877" t="s">
        <v>13</v>
      </c>
      <c r="I877" t="s">
        <v>1092</v>
      </c>
      <c r="J877" s="9">
        <v>21107746</v>
      </c>
      <c r="K877">
        <f>J877/D877</f>
        <v>11.726525555555556</v>
      </c>
      <c r="L877">
        <v>2012</v>
      </c>
      <c r="M877" t="s">
        <v>15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1</v>
      </c>
      <c r="X877">
        <v>0</v>
      </c>
      <c r="Y877">
        <v>1</v>
      </c>
      <c r="Z877">
        <v>0</v>
      </c>
      <c r="AA877">
        <v>0</v>
      </c>
      <c r="AB877">
        <v>0</v>
      </c>
      <c r="AC877">
        <v>0</v>
      </c>
      <c r="AD877">
        <v>0</v>
      </c>
    </row>
    <row r="878" spans="1:30" ht="14.4" customHeight="1" x14ac:dyDescent="0.3">
      <c r="A878">
        <v>877</v>
      </c>
      <c r="B878">
        <v>0</v>
      </c>
      <c r="C878">
        <v>996.01593625498003</v>
      </c>
      <c r="D878">
        <v>2000000</v>
      </c>
      <c r="E878" t="s">
        <v>1093</v>
      </c>
      <c r="F878">
        <v>7.6366250000000004</v>
      </c>
      <c r="G878">
        <v>90</v>
      </c>
      <c r="H878" t="s">
        <v>1094</v>
      </c>
      <c r="I878" t="s">
        <v>1095</v>
      </c>
      <c r="J878" s="9">
        <v>11125849</v>
      </c>
      <c r="K878">
        <f>J878/D878</f>
        <v>5.5629245000000003</v>
      </c>
      <c r="L878">
        <v>2008</v>
      </c>
      <c r="M878" t="s">
        <v>32</v>
      </c>
      <c r="N878">
        <v>0</v>
      </c>
      <c r="O878">
        <v>1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</v>
      </c>
    </row>
    <row r="879" spans="1:30" ht="14.4" customHeight="1" x14ac:dyDescent="0.3">
      <c r="A879">
        <v>878</v>
      </c>
      <c r="B879">
        <v>0</v>
      </c>
      <c r="C879">
        <v>2495.0099800399198</v>
      </c>
      <c r="D879">
        <v>5000000</v>
      </c>
      <c r="E879" t="s">
        <v>107</v>
      </c>
      <c r="F879">
        <v>7.6641399999999997</v>
      </c>
      <c r="G879">
        <v>106</v>
      </c>
      <c r="H879" t="s">
        <v>496</v>
      </c>
      <c r="I879" t="s">
        <v>1096</v>
      </c>
      <c r="J879" s="9">
        <v>40266982</v>
      </c>
      <c r="K879">
        <f>J879/D879</f>
        <v>8.0533964000000005</v>
      </c>
      <c r="L879">
        <v>2004</v>
      </c>
      <c r="M879" t="s">
        <v>15</v>
      </c>
      <c r="N879">
        <v>0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1</v>
      </c>
      <c r="W879">
        <v>1</v>
      </c>
      <c r="X879">
        <v>0</v>
      </c>
      <c r="Y879">
        <v>1</v>
      </c>
      <c r="Z879">
        <v>0</v>
      </c>
      <c r="AA879">
        <v>0</v>
      </c>
      <c r="AB879">
        <v>0</v>
      </c>
      <c r="AC879">
        <v>0</v>
      </c>
      <c r="AD879">
        <v>0</v>
      </c>
    </row>
    <row r="880" spans="1:30" ht="14.4" customHeight="1" x14ac:dyDescent="0.3">
      <c r="A880">
        <v>879</v>
      </c>
      <c r="B880">
        <v>0</v>
      </c>
      <c r="C880">
        <v>17641.415122684</v>
      </c>
      <c r="D880">
        <v>35229906</v>
      </c>
      <c r="E880" t="s">
        <v>11</v>
      </c>
      <c r="F880">
        <v>5.8894140000000004</v>
      </c>
      <c r="G880">
        <v>92</v>
      </c>
      <c r="H880" t="s">
        <v>405</v>
      </c>
      <c r="I880" t="s">
        <v>1097</v>
      </c>
      <c r="J880" s="9">
        <v>29235353</v>
      </c>
      <c r="K880">
        <f>J880/D880</f>
        <v>0.82984476313958944</v>
      </c>
      <c r="L880">
        <v>1997</v>
      </c>
      <c r="M880" t="s">
        <v>15</v>
      </c>
      <c r="N880"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v>0</v>
      </c>
    </row>
    <row r="881" spans="1:30" x14ac:dyDescent="0.3">
      <c r="A881">
        <v>880</v>
      </c>
      <c r="B881">
        <v>0</v>
      </c>
      <c r="C881">
        <v>3805.9085365853598</v>
      </c>
      <c r="D881">
        <v>7490028</v>
      </c>
      <c r="E881" t="s">
        <v>11</v>
      </c>
      <c r="F881">
        <v>6.9909899999999903</v>
      </c>
      <c r="G881">
        <v>138</v>
      </c>
      <c r="H881" t="s">
        <v>86</v>
      </c>
      <c r="I881" t="s">
        <v>1098</v>
      </c>
      <c r="J881" s="9">
        <v>38901218</v>
      </c>
      <c r="K881">
        <f>J881/D881</f>
        <v>5.1937346562656375</v>
      </c>
      <c r="L881">
        <v>1968</v>
      </c>
      <c r="M881" t="s">
        <v>46</v>
      </c>
      <c r="N881">
        <v>0</v>
      </c>
      <c r="O881">
        <v>1</v>
      </c>
      <c r="P881">
        <v>0</v>
      </c>
      <c r="Q881">
        <v>1</v>
      </c>
      <c r="R881">
        <v>0</v>
      </c>
      <c r="S881">
        <v>0</v>
      </c>
      <c r="T881">
        <v>0</v>
      </c>
      <c r="U881">
        <v>0</v>
      </c>
      <c r="V881">
        <v>1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1</v>
      </c>
      <c r="AD881">
        <v>0</v>
      </c>
    </row>
    <row r="882" spans="1:30" ht="14.4" customHeight="1" x14ac:dyDescent="0.3">
      <c r="A882">
        <v>881</v>
      </c>
      <c r="B882">
        <v>0</v>
      </c>
      <c r="C882">
        <v>7447.86494538232</v>
      </c>
      <c r="D882">
        <v>15000000</v>
      </c>
      <c r="E882" t="s">
        <v>11</v>
      </c>
      <c r="F882">
        <v>6.6177080000000004</v>
      </c>
      <c r="G882">
        <v>115</v>
      </c>
      <c r="H882" t="s">
        <v>13</v>
      </c>
      <c r="I882" t="s">
        <v>1099</v>
      </c>
      <c r="J882" s="9">
        <v>30127963</v>
      </c>
      <c r="K882">
        <f>J882/D882</f>
        <v>2.0085308666666668</v>
      </c>
      <c r="L882">
        <v>2014</v>
      </c>
      <c r="M882" t="s">
        <v>15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1</v>
      </c>
      <c r="X882">
        <v>0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0</v>
      </c>
    </row>
    <row r="883" spans="1:30" x14ac:dyDescent="0.3">
      <c r="A883">
        <v>882</v>
      </c>
      <c r="B883">
        <v>1</v>
      </c>
      <c r="C883">
        <v>142.61393692777199</v>
      </c>
      <c r="D883">
        <v>280379</v>
      </c>
      <c r="E883" t="s">
        <v>11</v>
      </c>
      <c r="F883">
        <v>8.9137930000000001</v>
      </c>
      <c r="G883">
        <v>90</v>
      </c>
      <c r="H883" t="s">
        <v>13</v>
      </c>
      <c r="I883" t="s">
        <v>1100</v>
      </c>
      <c r="J883" s="9">
        <v>364937</v>
      </c>
      <c r="K883">
        <f>J883/D883</f>
        <v>1.3015846407897882</v>
      </c>
      <c r="L883">
        <v>1966</v>
      </c>
      <c r="M883" t="s">
        <v>34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</row>
    <row r="884" spans="1:30" ht="14.4" customHeight="1" x14ac:dyDescent="0.3">
      <c r="A884">
        <v>883</v>
      </c>
      <c r="B884">
        <v>0</v>
      </c>
      <c r="C884">
        <v>14955.134596211299</v>
      </c>
      <c r="D884">
        <v>30000000</v>
      </c>
      <c r="E884" t="s">
        <v>11</v>
      </c>
      <c r="F884">
        <v>8.599342</v>
      </c>
      <c r="G884">
        <v>92</v>
      </c>
      <c r="H884" t="s">
        <v>13</v>
      </c>
      <c r="I884" t="s">
        <v>1101</v>
      </c>
      <c r="J884" s="9">
        <v>35078241</v>
      </c>
      <c r="K884">
        <f>J884/D884</f>
        <v>1.1692746999999999</v>
      </c>
      <c r="L884">
        <v>2006</v>
      </c>
      <c r="M884" t="s">
        <v>34</v>
      </c>
      <c r="N884">
        <v>1</v>
      </c>
      <c r="O884">
        <v>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</row>
    <row r="885" spans="1:30" ht="14.4" customHeight="1" x14ac:dyDescent="0.3">
      <c r="A885">
        <v>884</v>
      </c>
      <c r="B885">
        <v>1</v>
      </c>
      <c r="C885">
        <v>66964.285714285696</v>
      </c>
      <c r="D885">
        <v>135000000</v>
      </c>
      <c r="E885" t="s">
        <v>11</v>
      </c>
      <c r="F885">
        <v>13.047775999999899</v>
      </c>
      <c r="G885">
        <v>112</v>
      </c>
      <c r="H885" t="s">
        <v>13</v>
      </c>
      <c r="I885" t="s">
        <v>1102</v>
      </c>
      <c r="J885" s="9">
        <v>245623848</v>
      </c>
      <c r="K885">
        <f>J885/D885</f>
        <v>1.8194359111111111</v>
      </c>
      <c r="L885">
        <v>2016</v>
      </c>
      <c r="M885" t="s">
        <v>32</v>
      </c>
      <c r="N885">
        <v>1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1</v>
      </c>
      <c r="V885">
        <v>0</v>
      </c>
      <c r="W885">
        <v>0</v>
      </c>
      <c r="X885">
        <v>1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1</v>
      </c>
    </row>
    <row r="886" spans="1:30" x14ac:dyDescent="0.3">
      <c r="A886">
        <v>885</v>
      </c>
      <c r="B886">
        <v>0</v>
      </c>
      <c r="C886">
        <v>19890.6016907011</v>
      </c>
      <c r="D886">
        <v>40000000</v>
      </c>
      <c r="E886" t="s">
        <v>11</v>
      </c>
      <c r="F886">
        <v>6.4756650000000002</v>
      </c>
      <c r="G886">
        <v>130</v>
      </c>
      <c r="H886" t="s">
        <v>13</v>
      </c>
      <c r="I886" t="s">
        <v>1103</v>
      </c>
      <c r="J886" s="9">
        <v>5446000</v>
      </c>
      <c r="K886">
        <f>J886/D886</f>
        <v>0.13614999999999999</v>
      </c>
      <c r="L886">
        <v>2011</v>
      </c>
      <c r="M886" t="s">
        <v>32</v>
      </c>
      <c r="N886">
        <v>0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1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</v>
      </c>
    </row>
    <row r="887" spans="1:30" ht="14.4" customHeight="1" x14ac:dyDescent="0.3">
      <c r="A887">
        <v>886</v>
      </c>
      <c r="B887">
        <v>0</v>
      </c>
      <c r="C887">
        <v>27930.174563591001</v>
      </c>
      <c r="D887">
        <v>56000000</v>
      </c>
      <c r="E887" t="s">
        <v>11</v>
      </c>
      <c r="F887">
        <v>7.8164499999999997</v>
      </c>
      <c r="G887">
        <v>95</v>
      </c>
      <c r="H887" t="s">
        <v>861</v>
      </c>
      <c r="I887" t="s">
        <v>1104</v>
      </c>
      <c r="J887" s="9">
        <v>113006880</v>
      </c>
      <c r="K887">
        <f>J887/D887</f>
        <v>2.0179800000000001</v>
      </c>
      <c r="L887">
        <v>2005</v>
      </c>
      <c r="M887" t="s">
        <v>15</v>
      </c>
      <c r="N887">
        <v>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1</v>
      </c>
      <c r="U887">
        <v>1</v>
      </c>
      <c r="V887">
        <v>0</v>
      </c>
      <c r="W887">
        <v>1</v>
      </c>
      <c r="X887">
        <v>1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0</v>
      </c>
    </row>
    <row r="888" spans="1:30" ht="14.4" customHeight="1" x14ac:dyDescent="0.3">
      <c r="A888">
        <v>887</v>
      </c>
      <c r="B888">
        <v>1</v>
      </c>
      <c r="C888">
        <v>49900.199600798398</v>
      </c>
      <c r="D888">
        <v>100000000</v>
      </c>
      <c r="E888" t="s">
        <v>11</v>
      </c>
      <c r="F888">
        <v>18.932203000000001</v>
      </c>
      <c r="G888">
        <v>131</v>
      </c>
      <c r="H888" t="s">
        <v>1105</v>
      </c>
      <c r="I888" t="s">
        <v>1106</v>
      </c>
      <c r="J888" s="9">
        <v>347451894</v>
      </c>
      <c r="K888">
        <f>J888/D888</f>
        <v>3.4745189399999998</v>
      </c>
      <c r="L888">
        <v>2004</v>
      </c>
      <c r="M888" t="s">
        <v>15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1</v>
      </c>
      <c r="V888">
        <v>0</v>
      </c>
      <c r="W888">
        <v>0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0</v>
      </c>
    </row>
    <row r="889" spans="1:30" ht="14.4" customHeight="1" x14ac:dyDescent="0.3">
      <c r="A889">
        <v>888</v>
      </c>
      <c r="B889">
        <v>0</v>
      </c>
      <c r="C889">
        <v>996.01593625498003</v>
      </c>
      <c r="D889">
        <v>2000000</v>
      </c>
      <c r="E889" t="s">
        <v>142</v>
      </c>
      <c r="F889">
        <v>3.462653</v>
      </c>
      <c r="G889">
        <v>123</v>
      </c>
      <c r="H889" t="s">
        <v>658</v>
      </c>
      <c r="I889" t="s">
        <v>1107</v>
      </c>
      <c r="J889" s="9">
        <v>38135878</v>
      </c>
      <c r="K889">
        <f>J889/D889</f>
        <v>19.067938999999999</v>
      </c>
      <c r="L889">
        <v>2008</v>
      </c>
      <c r="M889" t="s">
        <v>15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0</v>
      </c>
      <c r="Y889">
        <v>1</v>
      </c>
      <c r="Z889">
        <v>0</v>
      </c>
      <c r="AA889">
        <v>0</v>
      </c>
      <c r="AB889">
        <v>0</v>
      </c>
      <c r="AC889">
        <v>0</v>
      </c>
      <c r="AD889">
        <v>0</v>
      </c>
    </row>
    <row r="890" spans="1:30" ht="14.4" customHeight="1" x14ac:dyDescent="0.3">
      <c r="A890">
        <v>889</v>
      </c>
      <c r="B890">
        <v>0</v>
      </c>
      <c r="C890">
        <v>7045.7976849521801</v>
      </c>
      <c r="D890">
        <v>14000000</v>
      </c>
      <c r="E890" t="s">
        <v>11</v>
      </c>
      <c r="F890">
        <v>14.260778999999999</v>
      </c>
      <c r="G890">
        <v>119</v>
      </c>
      <c r="H890" t="s">
        <v>13</v>
      </c>
      <c r="I890" t="s">
        <v>1108</v>
      </c>
      <c r="J890" s="9">
        <v>320145693</v>
      </c>
      <c r="K890">
        <f>J890/D890</f>
        <v>22.867549499999999</v>
      </c>
      <c r="L890">
        <v>1987</v>
      </c>
      <c r="M890" t="s">
        <v>15</v>
      </c>
      <c r="N890">
        <v>1</v>
      </c>
      <c r="O890">
        <v>0</v>
      </c>
      <c r="P890">
        <v>0</v>
      </c>
      <c r="Q890">
        <v>1</v>
      </c>
      <c r="R890">
        <v>0</v>
      </c>
      <c r="S890">
        <v>0</v>
      </c>
      <c r="T890">
        <v>1</v>
      </c>
      <c r="U890">
        <v>0</v>
      </c>
      <c r="V890">
        <v>1</v>
      </c>
      <c r="W890">
        <v>1</v>
      </c>
      <c r="X890">
        <v>0</v>
      </c>
      <c r="Y890">
        <v>1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 ht="14.4" customHeight="1" x14ac:dyDescent="0.3">
      <c r="A891">
        <v>890</v>
      </c>
      <c r="B891">
        <v>1</v>
      </c>
      <c r="C891">
        <v>8375.1427853192508</v>
      </c>
      <c r="D891">
        <v>16658159</v>
      </c>
      <c r="E891" t="s">
        <v>11</v>
      </c>
      <c r="F891">
        <v>11.067992</v>
      </c>
      <c r="G891">
        <v>93</v>
      </c>
      <c r="H891" t="s">
        <v>13</v>
      </c>
      <c r="I891" t="s">
        <v>1109</v>
      </c>
      <c r="J891" s="9">
        <v>1519796</v>
      </c>
      <c r="K891">
        <f>J891/D891</f>
        <v>9.1234331476845676E-2</v>
      </c>
      <c r="L891">
        <v>1989</v>
      </c>
      <c r="M891" t="s">
        <v>15</v>
      </c>
      <c r="N891">
        <v>1</v>
      </c>
      <c r="O891">
        <v>1</v>
      </c>
      <c r="P891">
        <v>0</v>
      </c>
      <c r="Q891">
        <v>0</v>
      </c>
      <c r="R891">
        <v>0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1</v>
      </c>
      <c r="Z891">
        <v>0</v>
      </c>
      <c r="AA891">
        <v>0</v>
      </c>
      <c r="AB891">
        <v>0</v>
      </c>
      <c r="AC891">
        <v>0</v>
      </c>
      <c r="AD891">
        <v>0</v>
      </c>
    </row>
    <row r="892" spans="1:30" ht="14.4" customHeight="1" x14ac:dyDescent="0.3">
      <c r="A892">
        <v>891</v>
      </c>
      <c r="B892">
        <v>0</v>
      </c>
      <c r="C892">
        <v>7477.5672981056796</v>
      </c>
      <c r="D892">
        <v>15000000</v>
      </c>
      <c r="E892" t="s">
        <v>11</v>
      </c>
      <c r="F892">
        <v>10.527141</v>
      </c>
      <c r="G892">
        <v>111</v>
      </c>
      <c r="H892" t="s">
        <v>1110</v>
      </c>
      <c r="I892" t="s">
        <v>1111</v>
      </c>
      <c r="J892" s="9">
        <v>76286096</v>
      </c>
      <c r="K892">
        <f>J892/D892</f>
        <v>5.085739733333333</v>
      </c>
      <c r="L892">
        <v>2006</v>
      </c>
      <c r="M892" t="s">
        <v>15</v>
      </c>
      <c r="N892">
        <v>1</v>
      </c>
      <c r="O892">
        <v>1</v>
      </c>
      <c r="P892">
        <v>0</v>
      </c>
      <c r="Q892">
        <v>0</v>
      </c>
      <c r="R892">
        <v>0</v>
      </c>
      <c r="S892">
        <v>1</v>
      </c>
      <c r="T892">
        <v>1</v>
      </c>
      <c r="U892">
        <v>1</v>
      </c>
      <c r="V892">
        <v>0</v>
      </c>
      <c r="W892">
        <v>1</v>
      </c>
      <c r="X892">
        <v>0</v>
      </c>
      <c r="Y892">
        <v>1</v>
      </c>
      <c r="Z892">
        <v>0</v>
      </c>
      <c r="AA892">
        <v>0</v>
      </c>
      <c r="AB892">
        <v>0</v>
      </c>
      <c r="AC892">
        <v>0</v>
      </c>
      <c r="AD892">
        <v>0</v>
      </c>
    </row>
    <row r="893" spans="1:30" ht="14.4" customHeight="1" x14ac:dyDescent="0.3">
      <c r="A893">
        <v>892</v>
      </c>
      <c r="B893">
        <v>1</v>
      </c>
      <c r="C893">
        <v>2492.52243270189</v>
      </c>
      <c r="D893">
        <v>5000000</v>
      </c>
      <c r="E893" t="s">
        <v>11</v>
      </c>
      <c r="F893">
        <v>8.4667250000000003</v>
      </c>
      <c r="G893">
        <v>97</v>
      </c>
      <c r="H893" t="s">
        <v>13</v>
      </c>
      <c r="I893" t="s">
        <v>1112</v>
      </c>
      <c r="J893" s="9">
        <v>26888376</v>
      </c>
      <c r="K893">
        <f>J893/D893</f>
        <v>5.3776751999999997</v>
      </c>
      <c r="L893">
        <v>2006</v>
      </c>
      <c r="M893" t="s">
        <v>25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>
        <v>0</v>
      </c>
      <c r="Z893">
        <v>0</v>
      </c>
      <c r="AA893">
        <v>0</v>
      </c>
      <c r="AB893">
        <v>1</v>
      </c>
      <c r="AC893">
        <v>0</v>
      </c>
      <c r="AD893">
        <v>0</v>
      </c>
    </row>
    <row r="894" spans="1:30" ht="14.4" customHeight="1" x14ac:dyDescent="0.3">
      <c r="A894">
        <v>893</v>
      </c>
      <c r="B894">
        <v>1</v>
      </c>
      <c r="C894">
        <v>29821.073558648099</v>
      </c>
      <c r="D894">
        <v>60000000</v>
      </c>
      <c r="E894" t="s">
        <v>11</v>
      </c>
      <c r="F894">
        <v>12.789812</v>
      </c>
      <c r="G894">
        <v>130</v>
      </c>
      <c r="H894" t="s">
        <v>13</v>
      </c>
      <c r="I894" t="s">
        <v>1113</v>
      </c>
      <c r="J894" s="9">
        <v>218340595</v>
      </c>
      <c r="K894">
        <f>J894/D894</f>
        <v>3.6390099166666667</v>
      </c>
      <c r="L894">
        <v>2012</v>
      </c>
      <c r="M894" t="s">
        <v>25</v>
      </c>
      <c r="N894">
        <v>1</v>
      </c>
      <c r="O894">
        <v>0</v>
      </c>
      <c r="P894">
        <v>0</v>
      </c>
      <c r="Q894">
        <v>1</v>
      </c>
      <c r="R894">
        <v>0</v>
      </c>
      <c r="S894">
        <v>0</v>
      </c>
      <c r="T894">
        <v>1</v>
      </c>
      <c r="U894">
        <v>0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B894">
        <v>1</v>
      </c>
      <c r="AC894">
        <v>0</v>
      </c>
      <c r="AD894">
        <v>0</v>
      </c>
    </row>
    <row r="895" spans="1:30" ht="14.4" customHeight="1" x14ac:dyDescent="0.3">
      <c r="A895">
        <v>894</v>
      </c>
      <c r="B895">
        <v>0</v>
      </c>
      <c r="C895">
        <v>34017.008504252102</v>
      </c>
      <c r="D895">
        <v>68000000</v>
      </c>
      <c r="E895" t="s">
        <v>11</v>
      </c>
      <c r="F895">
        <v>10.466305999999999</v>
      </c>
      <c r="G895">
        <v>121</v>
      </c>
      <c r="H895" t="s">
        <v>13</v>
      </c>
      <c r="I895" t="s">
        <v>1114</v>
      </c>
      <c r="J895" s="9">
        <v>29762011</v>
      </c>
      <c r="K895">
        <f>J895/D895</f>
        <v>0.43767663235294119</v>
      </c>
      <c r="L895">
        <v>1999</v>
      </c>
      <c r="M895" t="s">
        <v>15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1</v>
      </c>
      <c r="V895">
        <v>0</v>
      </c>
      <c r="W895">
        <v>0</v>
      </c>
      <c r="X895">
        <v>1</v>
      </c>
      <c r="Y895">
        <v>1</v>
      </c>
      <c r="Z895">
        <v>0</v>
      </c>
      <c r="AA895">
        <v>0</v>
      </c>
      <c r="AB895">
        <v>0</v>
      </c>
      <c r="AC895">
        <v>0</v>
      </c>
      <c r="AD895">
        <v>0</v>
      </c>
    </row>
    <row r="896" spans="1:30" x14ac:dyDescent="0.3">
      <c r="A896">
        <v>895</v>
      </c>
      <c r="B896">
        <v>0</v>
      </c>
      <c r="C896">
        <v>9270.9824120603007</v>
      </c>
      <c r="D896">
        <v>18449255</v>
      </c>
      <c r="E896" t="s">
        <v>11</v>
      </c>
      <c r="F896">
        <v>2.5928200000000001</v>
      </c>
      <c r="G896">
        <v>103</v>
      </c>
      <c r="H896" t="s">
        <v>13</v>
      </c>
      <c r="I896" t="s">
        <v>1115</v>
      </c>
      <c r="J896" s="9">
        <v>17487531</v>
      </c>
      <c r="K896">
        <f>J896/D896</f>
        <v>0.94787193304011463</v>
      </c>
      <c r="L896">
        <v>1990</v>
      </c>
      <c r="M896" t="s">
        <v>15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1</v>
      </c>
      <c r="T896">
        <v>0</v>
      </c>
      <c r="U896">
        <v>0</v>
      </c>
      <c r="V896">
        <v>1</v>
      </c>
      <c r="W896">
        <v>1</v>
      </c>
      <c r="X896">
        <v>0</v>
      </c>
      <c r="Y896">
        <v>1</v>
      </c>
      <c r="Z896">
        <v>0</v>
      </c>
      <c r="AA896">
        <v>0</v>
      </c>
      <c r="AB896">
        <v>0</v>
      </c>
      <c r="AC896">
        <v>0</v>
      </c>
      <c r="AD896">
        <v>0</v>
      </c>
    </row>
    <row r="897" spans="1:30" ht="14.4" customHeight="1" x14ac:dyDescent="0.3">
      <c r="A897">
        <v>896</v>
      </c>
      <c r="B897">
        <v>0</v>
      </c>
      <c r="C897">
        <v>25037.5563345017</v>
      </c>
      <c r="D897">
        <v>50000000</v>
      </c>
      <c r="E897" t="s">
        <v>11</v>
      </c>
      <c r="F897">
        <v>4.9097379999999999</v>
      </c>
      <c r="G897">
        <v>114</v>
      </c>
      <c r="H897" t="s">
        <v>13</v>
      </c>
      <c r="I897" t="s">
        <v>1116</v>
      </c>
      <c r="J897" s="9">
        <v>10541523</v>
      </c>
      <c r="K897">
        <f>J897/D897</f>
        <v>0.21083046</v>
      </c>
      <c r="L897">
        <v>1997</v>
      </c>
      <c r="M897" t="s">
        <v>15</v>
      </c>
      <c r="N897">
        <v>1</v>
      </c>
      <c r="O897">
        <v>0</v>
      </c>
      <c r="P897">
        <v>0</v>
      </c>
      <c r="Q897">
        <v>0</v>
      </c>
      <c r="R897">
        <v>1</v>
      </c>
      <c r="S897">
        <v>0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0</v>
      </c>
    </row>
    <row r="898" spans="1:30" x14ac:dyDescent="0.3">
      <c r="A898">
        <v>897</v>
      </c>
      <c r="B898">
        <v>0</v>
      </c>
      <c r="C898">
        <v>1647.1536926147701</v>
      </c>
      <c r="D898">
        <v>3300896</v>
      </c>
      <c r="E898" t="s">
        <v>107</v>
      </c>
      <c r="F898">
        <v>4.4047999999999997E-2</v>
      </c>
      <c r="G898">
        <v>85</v>
      </c>
      <c r="H898" t="s">
        <v>496</v>
      </c>
      <c r="I898" t="s">
        <v>1117</v>
      </c>
      <c r="J898" s="9">
        <v>928391</v>
      </c>
      <c r="K898">
        <f>J898/D898</f>
        <v>0.28125424127267262</v>
      </c>
      <c r="L898">
        <v>2004</v>
      </c>
      <c r="M898" t="s">
        <v>15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</v>
      </c>
      <c r="Y898">
        <v>1</v>
      </c>
      <c r="Z898">
        <v>0</v>
      </c>
      <c r="AA898">
        <v>0</v>
      </c>
      <c r="AB898">
        <v>0</v>
      </c>
      <c r="AC898">
        <v>0</v>
      </c>
      <c r="AD898">
        <v>0</v>
      </c>
    </row>
    <row r="899" spans="1:30" ht="14.4" customHeight="1" x14ac:dyDescent="0.3">
      <c r="A899">
        <v>898</v>
      </c>
      <c r="B899">
        <v>0</v>
      </c>
      <c r="C899">
        <v>8461.9213539074099</v>
      </c>
      <c r="D899">
        <v>17000000</v>
      </c>
      <c r="E899" t="s">
        <v>11</v>
      </c>
      <c r="F899">
        <v>6.5900929999999898</v>
      </c>
      <c r="G899">
        <v>98</v>
      </c>
      <c r="H899" t="s">
        <v>13</v>
      </c>
      <c r="I899" t="s">
        <v>1118</v>
      </c>
      <c r="J899" s="9">
        <v>14899417</v>
      </c>
      <c r="K899">
        <f>J899/D899</f>
        <v>0.87643629411764701</v>
      </c>
      <c r="L899">
        <v>2009</v>
      </c>
      <c r="M899" t="s">
        <v>15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>
        <v>1</v>
      </c>
      <c r="X899">
        <v>1</v>
      </c>
      <c r="Y899">
        <v>1</v>
      </c>
      <c r="Z899">
        <v>0</v>
      </c>
      <c r="AA899">
        <v>0</v>
      </c>
      <c r="AB899">
        <v>0</v>
      </c>
      <c r="AC899">
        <v>0</v>
      </c>
      <c r="AD899">
        <v>0</v>
      </c>
    </row>
    <row r="900" spans="1:30" ht="14.4" customHeight="1" x14ac:dyDescent="0.3">
      <c r="A900">
        <v>899</v>
      </c>
      <c r="B900">
        <v>0</v>
      </c>
      <c r="C900">
        <v>27349.577324713999</v>
      </c>
      <c r="D900">
        <v>55000000</v>
      </c>
      <c r="E900" t="s">
        <v>11</v>
      </c>
      <c r="F900">
        <v>15.214342</v>
      </c>
      <c r="G900">
        <v>94</v>
      </c>
      <c r="H900" t="s">
        <v>13</v>
      </c>
      <c r="I900" t="s">
        <v>1119</v>
      </c>
      <c r="J900" s="9">
        <v>187361754</v>
      </c>
      <c r="K900">
        <f>J900/D900</f>
        <v>3.4065773454545454</v>
      </c>
      <c r="L900">
        <v>2011</v>
      </c>
      <c r="M900" t="s">
        <v>15</v>
      </c>
      <c r="N900">
        <v>1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 ht="14.4" customHeight="1" x14ac:dyDescent="0.3">
      <c r="A901">
        <v>900</v>
      </c>
      <c r="B901">
        <v>0</v>
      </c>
      <c r="C901">
        <v>7970.8088531187104</v>
      </c>
      <c r="D901">
        <v>15845968</v>
      </c>
      <c r="E901" t="s">
        <v>11</v>
      </c>
      <c r="F901">
        <v>13.311826999999999</v>
      </c>
      <c r="G901">
        <v>102</v>
      </c>
      <c r="H901" t="s">
        <v>86</v>
      </c>
      <c r="I901" t="s">
        <v>1120</v>
      </c>
      <c r="J901" s="9">
        <v>1108462</v>
      </c>
      <c r="K901">
        <f>J901/D901</f>
        <v>6.9952305848402577E-2</v>
      </c>
      <c r="L901">
        <v>1988</v>
      </c>
      <c r="M901" t="s">
        <v>49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</v>
      </c>
      <c r="U901">
        <v>0</v>
      </c>
      <c r="V901">
        <v>0</v>
      </c>
      <c r="W901">
        <v>1</v>
      </c>
      <c r="X901">
        <v>1</v>
      </c>
      <c r="Y901">
        <v>0</v>
      </c>
      <c r="Z901">
        <v>0</v>
      </c>
      <c r="AA901">
        <v>1</v>
      </c>
      <c r="AB901">
        <v>0</v>
      </c>
      <c r="AC901">
        <v>0</v>
      </c>
      <c r="AD901">
        <v>0</v>
      </c>
    </row>
    <row r="902" spans="1:30" ht="14.4" customHeight="1" x14ac:dyDescent="0.3">
      <c r="A902">
        <v>901</v>
      </c>
      <c r="B902">
        <v>1</v>
      </c>
      <c r="C902">
        <v>20130.850528434799</v>
      </c>
      <c r="D902">
        <v>40000000</v>
      </c>
      <c r="E902" t="s">
        <v>11</v>
      </c>
      <c r="F902">
        <v>12.189038</v>
      </c>
      <c r="G902">
        <v>130</v>
      </c>
      <c r="H902" t="s">
        <v>1121</v>
      </c>
      <c r="I902" t="s">
        <v>1122</v>
      </c>
      <c r="J902" s="9">
        <v>191185897</v>
      </c>
      <c r="K902">
        <f>J902/D902</f>
        <v>4.7796474250000003</v>
      </c>
      <c r="L902">
        <v>1987</v>
      </c>
      <c r="M902" t="s">
        <v>53</v>
      </c>
      <c r="N902">
        <v>1</v>
      </c>
      <c r="O902">
        <v>1</v>
      </c>
      <c r="P902">
        <v>0</v>
      </c>
      <c r="Q902">
        <v>0</v>
      </c>
      <c r="R902">
        <v>0</v>
      </c>
      <c r="S902">
        <v>0</v>
      </c>
      <c r="T902">
        <v>1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1</v>
      </c>
      <c r="AA902">
        <v>0</v>
      </c>
      <c r="AB902">
        <v>0</v>
      </c>
      <c r="AC902">
        <v>0</v>
      </c>
      <c r="AD902">
        <v>0</v>
      </c>
    </row>
    <row r="903" spans="1:30" ht="14.4" customHeight="1" x14ac:dyDescent="0.3">
      <c r="A903">
        <v>902</v>
      </c>
      <c r="B903">
        <v>0</v>
      </c>
      <c r="C903">
        <v>11575.23905385</v>
      </c>
      <c r="D903">
        <v>23000000</v>
      </c>
      <c r="E903" t="s">
        <v>11</v>
      </c>
      <c r="F903">
        <v>11.076971</v>
      </c>
      <c r="G903">
        <v>163</v>
      </c>
      <c r="H903" t="s">
        <v>1123</v>
      </c>
      <c r="I903" t="s">
        <v>1124</v>
      </c>
      <c r="J903" s="9">
        <v>43984230</v>
      </c>
      <c r="K903">
        <f>J903/D903</f>
        <v>1.9123578260869565</v>
      </c>
      <c r="L903">
        <v>1987</v>
      </c>
      <c r="M903" t="s">
        <v>32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1</v>
      </c>
    </row>
    <row r="904" spans="1:30" ht="14.4" customHeight="1" x14ac:dyDescent="0.3">
      <c r="A904">
        <v>903</v>
      </c>
      <c r="B904">
        <v>0</v>
      </c>
      <c r="C904">
        <v>6947.1803526448302</v>
      </c>
      <c r="D904">
        <v>13790153</v>
      </c>
      <c r="E904" t="s">
        <v>11</v>
      </c>
      <c r="F904">
        <v>7.3568309999999997</v>
      </c>
      <c r="G904">
        <v>93</v>
      </c>
      <c r="H904" t="s">
        <v>13</v>
      </c>
      <c r="I904" t="s">
        <v>1125</v>
      </c>
      <c r="J904" s="9">
        <v>8692426</v>
      </c>
      <c r="K904">
        <f>J904/D904</f>
        <v>0.63033571853771309</v>
      </c>
      <c r="L904">
        <v>1985</v>
      </c>
      <c r="M904" t="s">
        <v>15</v>
      </c>
      <c r="N904">
        <v>1</v>
      </c>
      <c r="O904">
        <v>0</v>
      </c>
      <c r="P904">
        <v>1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1</v>
      </c>
      <c r="Y904">
        <v>1</v>
      </c>
      <c r="Z904">
        <v>0</v>
      </c>
      <c r="AA904">
        <v>0</v>
      </c>
      <c r="AB904">
        <v>0</v>
      </c>
      <c r="AC904">
        <v>0</v>
      </c>
      <c r="AD904">
        <v>0</v>
      </c>
    </row>
    <row r="905" spans="1:30" ht="14.4" customHeight="1" x14ac:dyDescent="0.3">
      <c r="A905">
        <v>904</v>
      </c>
      <c r="B905">
        <v>1</v>
      </c>
      <c r="C905">
        <v>89775.561097256796</v>
      </c>
      <c r="D905">
        <v>180000000</v>
      </c>
      <c r="E905" t="s">
        <v>11</v>
      </c>
      <c r="F905">
        <v>18.13542</v>
      </c>
      <c r="G905">
        <v>143</v>
      </c>
      <c r="H905" t="s">
        <v>410</v>
      </c>
      <c r="I905" t="s">
        <v>1126</v>
      </c>
      <c r="J905" s="9">
        <v>748806957</v>
      </c>
      <c r="K905">
        <f>J905/D905</f>
        <v>4.1600386499999997</v>
      </c>
      <c r="L905">
        <v>2005</v>
      </c>
      <c r="M905" t="s">
        <v>32</v>
      </c>
      <c r="N905">
        <v>1</v>
      </c>
      <c r="O905">
        <v>1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</v>
      </c>
    </row>
    <row r="906" spans="1:30" ht="14.4" customHeight="1" x14ac:dyDescent="0.3">
      <c r="A906">
        <v>905</v>
      </c>
      <c r="B906">
        <v>1</v>
      </c>
      <c r="C906">
        <v>42351.768809167901</v>
      </c>
      <c r="D906">
        <v>85000000</v>
      </c>
      <c r="E906" t="s">
        <v>11</v>
      </c>
      <c r="F906">
        <v>12.16276</v>
      </c>
      <c r="G906">
        <v>122</v>
      </c>
      <c r="H906" t="s">
        <v>1127</v>
      </c>
      <c r="I906" t="s">
        <v>1128</v>
      </c>
      <c r="J906" s="9">
        <v>311312624</v>
      </c>
      <c r="K906">
        <f>J906/D906</f>
        <v>3.6625014588235296</v>
      </c>
      <c r="L906">
        <v>2007</v>
      </c>
      <c r="M906" t="s">
        <v>25</v>
      </c>
      <c r="N906">
        <v>1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1</v>
      </c>
      <c r="AC906">
        <v>0</v>
      </c>
      <c r="AD906">
        <v>0</v>
      </c>
    </row>
    <row r="907" spans="1:30" x14ac:dyDescent="0.3">
      <c r="A907">
        <v>906</v>
      </c>
      <c r="B907">
        <v>1</v>
      </c>
      <c r="C907">
        <v>5988.0239520958003</v>
      </c>
      <c r="D907">
        <v>12000000</v>
      </c>
      <c r="E907" t="s">
        <v>58</v>
      </c>
      <c r="F907">
        <v>7.5941020000000004</v>
      </c>
      <c r="G907">
        <v>84</v>
      </c>
      <c r="H907" t="s">
        <v>61</v>
      </c>
      <c r="I907" t="s">
        <v>1129</v>
      </c>
      <c r="J907" s="9">
        <v>9584131</v>
      </c>
      <c r="K907">
        <f>J907/D907</f>
        <v>0.79867758333333339</v>
      </c>
      <c r="L907">
        <v>2004</v>
      </c>
      <c r="M907" t="s">
        <v>46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0</v>
      </c>
      <c r="T907">
        <v>1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1</v>
      </c>
      <c r="AD907">
        <v>0</v>
      </c>
    </row>
    <row r="908" spans="1:30" x14ac:dyDescent="0.3">
      <c r="A908">
        <v>907</v>
      </c>
      <c r="B908">
        <v>0</v>
      </c>
      <c r="C908">
        <v>3289.4736842105199</v>
      </c>
      <c r="D908">
        <v>6500000</v>
      </c>
      <c r="E908" t="s">
        <v>11</v>
      </c>
      <c r="F908">
        <v>8.2542089999999995</v>
      </c>
      <c r="G908">
        <v>114</v>
      </c>
      <c r="H908" t="s">
        <v>13</v>
      </c>
      <c r="I908" t="s">
        <v>1130</v>
      </c>
      <c r="J908" s="9">
        <v>51079064</v>
      </c>
      <c r="K908">
        <f>J908/D908</f>
        <v>7.858317538461538</v>
      </c>
      <c r="L908">
        <v>1976</v>
      </c>
      <c r="M908" t="s">
        <v>15</v>
      </c>
      <c r="N908">
        <v>1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1</v>
      </c>
      <c r="W908">
        <v>0</v>
      </c>
      <c r="X908">
        <v>1</v>
      </c>
      <c r="Y908">
        <v>1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 ht="14.4" customHeight="1" x14ac:dyDescent="0.3">
      <c r="A909">
        <v>908</v>
      </c>
      <c r="B909">
        <v>0</v>
      </c>
      <c r="C909">
        <v>7465.5807750377398</v>
      </c>
      <c r="D909">
        <v>14834109</v>
      </c>
      <c r="E909" t="s">
        <v>11</v>
      </c>
      <c r="F909">
        <v>0.61948099999999995</v>
      </c>
      <c r="G909">
        <v>111</v>
      </c>
      <c r="H909" t="s">
        <v>410</v>
      </c>
      <c r="I909" t="s">
        <v>1131</v>
      </c>
      <c r="J909" s="9">
        <v>9518342</v>
      </c>
      <c r="K909">
        <f>J909/D909</f>
        <v>0.64165242415301116</v>
      </c>
      <c r="L909">
        <v>1987</v>
      </c>
      <c r="M909" t="s">
        <v>15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1</v>
      </c>
      <c r="Y909">
        <v>1</v>
      </c>
      <c r="Z909">
        <v>0</v>
      </c>
      <c r="AA909">
        <v>0</v>
      </c>
      <c r="AB909">
        <v>0</v>
      </c>
      <c r="AC909">
        <v>0</v>
      </c>
      <c r="AD909">
        <v>0</v>
      </c>
    </row>
    <row r="910" spans="1:30" ht="14.4" customHeight="1" x14ac:dyDescent="0.3">
      <c r="A910">
        <v>909</v>
      </c>
      <c r="B910">
        <v>0</v>
      </c>
      <c r="C910">
        <v>1451.4514514514501</v>
      </c>
      <c r="D910">
        <v>2900000</v>
      </c>
      <c r="E910" t="s">
        <v>353</v>
      </c>
      <c r="F910">
        <v>4.9197160000000002</v>
      </c>
      <c r="G910">
        <v>113</v>
      </c>
      <c r="H910" t="s">
        <v>507</v>
      </c>
      <c r="I910" t="s">
        <v>1132</v>
      </c>
      <c r="J910" s="9">
        <v>5596708</v>
      </c>
      <c r="K910">
        <f>J910/D910</f>
        <v>1.9298993103448276</v>
      </c>
      <c r="L910">
        <v>1998</v>
      </c>
      <c r="M910" t="s">
        <v>15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0</v>
      </c>
      <c r="Y910">
        <v>1</v>
      </c>
      <c r="Z910">
        <v>0</v>
      </c>
      <c r="AA910">
        <v>0</v>
      </c>
      <c r="AB910">
        <v>0</v>
      </c>
      <c r="AC910">
        <v>0</v>
      </c>
      <c r="AD910">
        <v>0</v>
      </c>
    </row>
    <row r="911" spans="1:30" x14ac:dyDescent="0.3">
      <c r="A911">
        <v>910</v>
      </c>
      <c r="B911">
        <v>0</v>
      </c>
      <c r="C911">
        <v>9965.1220727453892</v>
      </c>
      <c r="D911">
        <v>20000000</v>
      </c>
      <c r="E911" t="s">
        <v>11</v>
      </c>
      <c r="F911">
        <v>6.4969130000000002</v>
      </c>
      <c r="G911">
        <v>108</v>
      </c>
      <c r="H911" t="s">
        <v>13</v>
      </c>
      <c r="I911" t="s">
        <v>1133</v>
      </c>
      <c r="J911" s="9">
        <v>6819587</v>
      </c>
      <c r="K911">
        <f>J911/D911</f>
        <v>0.34097935000000001</v>
      </c>
      <c r="L911">
        <v>2007</v>
      </c>
      <c r="M911" t="s">
        <v>49</v>
      </c>
      <c r="N911">
        <v>0</v>
      </c>
      <c r="O911">
        <v>1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1</v>
      </c>
      <c r="AB911">
        <v>0</v>
      </c>
      <c r="AC911">
        <v>0</v>
      </c>
      <c r="AD911">
        <v>0</v>
      </c>
    </row>
    <row r="912" spans="1:30" x14ac:dyDescent="0.3">
      <c r="A912">
        <v>911</v>
      </c>
      <c r="B912">
        <v>0</v>
      </c>
      <c r="C912">
        <v>3794.4927536231799</v>
      </c>
      <c r="D912">
        <v>7592780</v>
      </c>
      <c r="E912" t="s">
        <v>129</v>
      </c>
      <c r="F912">
        <v>8.4616310000000006</v>
      </c>
      <c r="G912">
        <v>113</v>
      </c>
      <c r="H912" t="s">
        <v>1134</v>
      </c>
      <c r="I912" t="s">
        <v>1135</v>
      </c>
      <c r="J912" s="9">
        <v>42776760</v>
      </c>
      <c r="K912">
        <f>J912/D912</f>
        <v>5.6338732322021707</v>
      </c>
      <c r="L912">
        <v>2001</v>
      </c>
      <c r="M912" t="s">
        <v>25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</v>
      </c>
      <c r="V912">
        <v>0</v>
      </c>
      <c r="W912">
        <v>0</v>
      </c>
      <c r="X912">
        <v>1</v>
      </c>
      <c r="Y912">
        <v>0</v>
      </c>
      <c r="Z912">
        <v>0</v>
      </c>
      <c r="AA912">
        <v>0</v>
      </c>
      <c r="AB912">
        <v>1</v>
      </c>
      <c r="AC912">
        <v>0</v>
      </c>
      <c r="AD912">
        <v>0</v>
      </c>
    </row>
    <row r="913" spans="1:30" ht="14.4" customHeight="1" x14ac:dyDescent="0.3">
      <c r="A913">
        <v>912</v>
      </c>
      <c r="B913">
        <v>0</v>
      </c>
      <c r="C913">
        <v>2250</v>
      </c>
      <c r="D913">
        <v>4500000</v>
      </c>
      <c r="E913" t="s">
        <v>11</v>
      </c>
      <c r="F913">
        <v>6.8748279999999999</v>
      </c>
      <c r="G913">
        <v>102</v>
      </c>
      <c r="H913" t="s">
        <v>13</v>
      </c>
      <c r="I913" t="s">
        <v>1136</v>
      </c>
      <c r="J913" s="9">
        <v>7390108</v>
      </c>
      <c r="K913">
        <f>J913/D913</f>
        <v>1.6422462222222223</v>
      </c>
      <c r="L913">
        <v>2000</v>
      </c>
      <c r="M913" t="s">
        <v>15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0</v>
      </c>
    </row>
    <row r="914" spans="1:30" ht="14.4" customHeight="1" x14ac:dyDescent="0.3">
      <c r="A914">
        <v>913</v>
      </c>
      <c r="B914">
        <v>1</v>
      </c>
      <c r="C914">
        <v>20430.7025948103</v>
      </c>
      <c r="D914">
        <v>40943128</v>
      </c>
      <c r="E914" t="s">
        <v>11</v>
      </c>
      <c r="F914">
        <v>7.631049</v>
      </c>
      <c r="G914">
        <v>109</v>
      </c>
      <c r="H914" t="s">
        <v>282</v>
      </c>
      <c r="I914" t="s">
        <v>1137</v>
      </c>
      <c r="J914" s="9">
        <v>10000000</v>
      </c>
      <c r="K914">
        <f>J914/D914</f>
        <v>0.24424123139785509</v>
      </c>
      <c r="L914">
        <v>2004</v>
      </c>
      <c r="M914" t="s">
        <v>15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0</v>
      </c>
      <c r="AA914">
        <v>0</v>
      </c>
      <c r="AB914">
        <v>0</v>
      </c>
      <c r="AC914">
        <v>0</v>
      </c>
      <c r="AD914">
        <v>0</v>
      </c>
    </row>
    <row r="915" spans="1:30" x14ac:dyDescent="0.3">
      <c r="A915">
        <v>914</v>
      </c>
      <c r="B915">
        <v>1</v>
      </c>
      <c r="C915">
        <v>398.20806371329002</v>
      </c>
      <c r="D915">
        <v>800000</v>
      </c>
      <c r="E915" t="s">
        <v>1138</v>
      </c>
      <c r="F915">
        <v>7.9747259999999898</v>
      </c>
      <c r="G915">
        <v>91</v>
      </c>
      <c r="H915" t="s">
        <v>1139</v>
      </c>
      <c r="I915" t="s">
        <v>1140</v>
      </c>
      <c r="J915" s="9">
        <v>1984662</v>
      </c>
      <c r="K915">
        <f>J915/D915</f>
        <v>2.4808275000000002</v>
      </c>
      <c r="L915">
        <v>2009</v>
      </c>
      <c r="M915" t="s">
        <v>15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1</v>
      </c>
      <c r="Z915">
        <v>0</v>
      </c>
      <c r="AA915">
        <v>0</v>
      </c>
      <c r="AB915">
        <v>0</v>
      </c>
      <c r="AC915">
        <v>0</v>
      </c>
      <c r="AD915">
        <v>0</v>
      </c>
    </row>
    <row r="916" spans="1:30" ht="14.4" customHeight="1" x14ac:dyDescent="0.3">
      <c r="A916">
        <v>915</v>
      </c>
      <c r="B916">
        <v>0</v>
      </c>
      <c r="C916">
        <v>10101.010101010101</v>
      </c>
      <c r="D916">
        <v>20000000</v>
      </c>
      <c r="E916" t="s">
        <v>11</v>
      </c>
      <c r="F916">
        <v>3.7825470000000001</v>
      </c>
      <c r="G916">
        <v>96</v>
      </c>
      <c r="H916" t="s">
        <v>13</v>
      </c>
      <c r="I916" t="s">
        <v>1141</v>
      </c>
      <c r="J916" s="9">
        <v>22471595</v>
      </c>
      <c r="K916">
        <f>J916/D916</f>
        <v>1.12357975</v>
      </c>
      <c r="L916">
        <v>1980</v>
      </c>
      <c r="M916" t="s">
        <v>15</v>
      </c>
      <c r="N916">
        <v>1</v>
      </c>
      <c r="O916">
        <v>0</v>
      </c>
      <c r="P916">
        <v>0</v>
      </c>
      <c r="Q916">
        <v>0</v>
      </c>
      <c r="R916">
        <v>0</v>
      </c>
      <c r="S916">
        <v>1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0</v>
      </c>
      <c r="AD916">
        <v>0</v>
      </c>
    </row>
    <row r="917" spans="1:30" ht="14.4" customHeight="1" x14ac:dyDescent="0.3">
      <c r="A917">
        <v>916</v>
      </c>
      <c r="B917">
        <v>0</v>
      </c>
      <c r="C917">
        <v>20431.6767777225</v>
      </c>
      <c r="D917">
        <v>41088102</v>
      </c>
      <c r="E917" t="s">
        <v>11</v>
      </c>
      <c r="F917">
        <v>6.4648260000000004</v>
      </c>
      <c r="G917">
        <v>95</v>
      </c>
      <c r="H917" t="s">
        <v>13</v>
      </c>
      <c r="I917" t="s">
        <v>1142</v>
      </c>
      <c r="J917" s="9">
        <v>14347000</v>
      </c>
      <c r="K917">
        <f>J917/D917</f>
        <v>0.34917650856688393</v>
      </c>
      <c r="L917">
        <v>2011</v>
      </c>
      <c r="M917" t="s">
        <v>49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0</v>
      </c>
      <c r="AD917">
        <v>0</v>
      </c>
    </row>
    <row r="918" spans="1:30" ht="14.4" customHeight="1" x14ac:dyDescent="0.3">
      <c r="A918">
        <v>917</v>
      </c>
      <c r="B918">
        <v>0</v>
      </c>
      <c r="C918">
        <v>3475.6703078450801</v>
      </c>
      <c r="D918">
        <v>7000000</v>
      </c>
      <c r="E918" t="s">
        <v>58</v>
      </c>
      <c r="F918">
        <v>6.8680219999999998</v>
      </c>
      <c r="G918">
        <v>95</v>
      </c>
      <c r="H918" t="s">
        <v>61</v>
      </c>
      <c r="I918" t="s">
        <v>1143</v>
      </c>
      <c r="J918" s="9">
        <v>6860853</v>
      </c>
      <c r="K918">
        <f>J918/D918</f>
        <v>0.98012185714285716</v>
      </c>
      <c r="L918">
        <v>2014</v>
      </c>
      <c r="M918" t="s">
        <v>32</v>
      </c>
      <c r="N918">
        <v>0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1</v>
      </c>
    </row>
    <row r="919" spans="1:30" ht="14.4" customHeight="1" x14ac:dyDescent="0.3">
      <c r="A919">
        <v>918</v>
      </c>
      <c r="B919">
        <v>0</v>
      </c>
      <c r="C919">
        <v>12493.7531234382</v>
      </c>
      <c r="D919">
        <v>25000000</v>
      </c>
      <c r="E919" t="s">
        <v>11</v>
      </c>
      <c r="F919">
        <v>7.3081619999999896</v>
      </c>
      <c r="G919">
        <v>83</v>
      </c>
      <c r="H919" t="s">
        <v>13</v>
      </c>
      <c r="I919" t="s">
        <v>1144</v>
      </c>
      <c r="J919" s="9">
        <v>80936232</v>
      </c>
      <c r="K919">
        <f>J919/D919</f>
        <v>3.2374492799999999</v>
      </c>
      <c r="L919">
        <v>2001</v>
      </c>
      <c r="M919" t="s">
        <v>15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1</v>
      </c>
      <c r="Y919">
        <v>1</v>
      </c>
      <c r="Z919">
        <v>0</v>
      </c>
      <c r="AA919">
        <v>0</v>
      </c>
      <c r="AB919">
        <v>0</v>
      </c>
      <c r="AC919">
        <v>0</v>
      </c>
      <c r="AD919">
        <v>0</v>
      </c>
    </row>
    <row r="920" spans="1:30" ht="14.4" customHeight="1" x14ac:dyDescent="0.3">
      <c r="A920">
        <v>919</v>
      </c>
      <c r="B920">
        <v>1</v>
      </c>
      <c r="C920">
        <v>7549.0689481630598</v>
      </c>
      <c r="D920">
        <v>15000000</v>
      </c>
      <c r="E920" t="s">
        <v>11</v>
      </c>
      <c r="F920">
        <v>13.183804</v>
      </c>
      <c r="G920">
        <v>110</v>
      </c>
      <c r="H920" t="s">
        <v>13</v>
      </c>
      <c r="I920" t="s">
        <v>1145</v>
      </c>
      <c r="J920" s="9">
        <v>120207127</v>
      </c>
      <c r="K920">
        <f>J920/D920</f>
        <v>8.0138084666666671</v>
      </c>
      <c r="L920">
        <v>1987</v>
      </c>
      <c r="M920" t="s">
        <v>15</v>
      </c>
      <c r="N920">
        <v>1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1</v>
      </c>
      <c r="U920">
        <v>1</v>
      </c>
      <c r="V920">
        <v>0</v>
      </c>
      <c r="W920">
        <v>0</v>
      </c>
      <c r="X920">
        <v>1</v>
      </c>
      <c r="Y920">
        <v>1</v>
      </c>
      <c r="Z920">
        <v>0</v>
      </c>
      <c r="AA920">
        <v>0</v>
      </c>
      <c r="AB920">
        <v>0</v>
      </c>
      <c r="AC920">
        <v>0</v>
      </c>
      <c r="AD920">
        <v>0</v>
      </c>
    </row>
    <row r="921" spans="1:30" x14ac:dyDescent="0.3">
      <c r="A921">
        <v>920</v>
      </c>
      <c r="B921">
        <v>0</v>
      </c>
      <c r="C921">
        <v>7492.5074925074896</v>
      </c>
      <c r="D921">
        <v>15000000</v>
      </c>
      <c r="E921" t="s">
        <v>11</v>
      </c>
      <c r="F921">
        <v>4.6439810000000001</v>
      </c>
      <c r="G921">
        <v>88</v>
      </c>
      <c r="H921" t="s">
        <v>44</v>
      </c>
      <c r="I921" t="s">
        <v>1146</v>
      </c>
      <c r="J921" s="9">
        <v>52970014</v>
      </c>
      <c r="K921">
        <f>J921/D921</f>
        <v>3.5313342666666667</v>
      </c>
      <c r="L921">
        <v>2002</v>
      </c>
      <c r="M921" t="s">
        <v>15</v>
      </c>
      <c r="N921">
        <v>1</v>
      </c>
      <c r="O921">
        <v>0</v>
      </c>
      <c r="P921">
        <v>0</v>
      </c>
      <c r="Q921">
        <v>0</v>
      </c>
      <c r="R921">
        <v>0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1</v>
      </c>
      <c r="Y921">
        <v>1</v>
      </c>
      <c r="Z921">
        <v>0</v>
      </c>
      <c r="AA921">
        <v>0</v>
      </c>
      <c r="AB921">
        <v>0</v>
      </c>
      <c r="AC921">
        <v>0</v>
      </c>
      <c r="AD921">
        <v>0</v>
      </c>
    </row>
    <row r="922" spans="1:30" ht="14.4" customHeight="1" x14ac:dyDescent="0.3">
      <c r="A922">
        <v>921</v>
      </c>
      <c r="B922">
        <v>0</v>
      </c>
      <c r="C922">
        <v>1033.4624306606099</v>
      </c>
      <c r="D922">
        <v>2049356</v>
      </c>
      <c r="E922" t="s">
        <v>107</v>
      </c>
      <c r="F922">
        <v>0.67638299999999996</v>
      </c>
      <c r="G922">
        <v>90</v>
      </c>
      <c r="H922" t="s">
        <v>496</v>
      </c>
      <c r="I922" t="s">
        <v>1147</v>
      </c>
      <c r="J922" s="9">
        <v>606694</v>
      </c>
      <c r="K922">
        <f>J922/D922</f>
        <v>0.29604129297203607</v>
      </c>
      <c r="L922">
        <v>1983</v>
      </c>
      <c r="M922" t="s">
        <v>49</v>
      </c>
      <c r="N922">
        <v>0</v>
      </c>
      <c r="O922">
        <v>1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0</v>
      </c>
      <c r="AD922">
        <v>0</v>
      </c>
    </row>
    <row r="923" spans="1:30" ht="14.4" customHeight="1" x14ac:dyDescent="0.3">
      <c r="A923">
        <v>922</v>
      </c>
      <c r="B923">
        <v>0</v>
      </c>
      <c r="C923">
        <v>7963.1695171026104</v>
      </c>
      <c r="D923">
        <v>15830781</v>
      </c>
      <c r="E923" t="s">
        <v>11</v>
      </c>
      <c r="F923">
        <v>0.19251299999999999</v>
      </c>
      <c r="G923">
        <v>93</v>
      </c>
      <c r="H923" t="s">
        <v>13</v>
      </c>
      <c r="I923" t="s">
        <v>1148</v>
      </c>
      <c r="J923" s="9">
        <v>1221366</v>
      </c>
      <c r="K923">
        <f>J923/D923</f>
        <v>7.715134205949789E-2</v>
      </c>
      <c r="L923">
        <v>1988</v>
      </c>
      <c r="M923" t="s">
        <v>15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1</v>
      </c>
      <c r="X923">
        <v>1</v>
      </c>
      <c r="Y923">
        <v>1</v>
      </c>
      <c r="Z923">
        <v>0</v>
      </c>
      <c r="AA923">
        <v>0</v>
      </c>
      <c r="AB923">
        <v>0</v>
      </c>
      <c r="AC923">
        <v>0</v>
      </c>
      <c r="AD923">
        <v>0</v>
      </c>
    </row>
    <row r="924" spans="1:30" ht="14.4" customHeight="1" x14ac:dyDescent="0.3">
      <c r="A924">
        <v>923</v>
      </c>
      <c r="B924">
        <v>1</v>
      </c>
      <c r="C924">
        <v>5483.5493519441598</v>
      </c>
      <c r="D924">
        <v>11000000</v>
      </c>
      <c r="E924" t="s">
        <v>11</v>
      </c>
      <c r="F924">
        <v>7.9153679999999902</v>
      </c>
      <c r="G924">
        <v>95</v>
      </c>
      <c r="H924" t="s">
        <v>13</v>
      </c>
      <c r="I924" t="s">
        <v>1149</v>
      </c>
      <c r="J924" s="9">
        <v>72778712</v>
      </c>
      <c r="K924">
        <f>J924/D924</f>
        <v>6.6162465454545458</v>
      </c>
      <c r="L924">
        <v>2006</v>
      </c>
      <c r="M924" t="s">
        <v>15</v>
      </c>
      <c r="N924">
        <v>1</v>
      </c>
      <c r="O924">
        <v>0</v>
      </c>
      <c r="P924">
        <v>0</v>
      </c>
      <c r="Q924">
        <v>1</v>
      </c>
      <c r="R924">
        <v>0</v>
      </c>
      <c r="S924">
        <v>0</v>
      </c>
      <c r="T924">
        <v>0</v>
      </c>
      <c r="U924">
        <v>1</v>
      </c>
      <c r="V924">
        <v>0</v>
      </c>
      <c r="W924">
        <v>0</v>
      </c>
      <c r="X924">
        <v>1</v>
      </c>
      <c r="Y924">
        <v>1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 x14ac:dyDescent="0.3">
      <c r="A925">
        <v>924</v>
      </c>
      <c r="B925">
        <v>0</v>
      </c>
      <c r="C925">
        <v>556.39097744360902</v>
      </c>
      <c r="D925">
        <v>1110000</v>
      </c>
      <c r="E925" t="s">
        <v>107</v>
      </c>
      <c r="F925">
        <v>5.759423</v>
      </c>
      <c r="G925">
        <v>103</v>
      </c>
      <c r="H925" t="s">
        <v>77</v>
      </c>
      <c r="I925" t="s">
        <v>1150</v>
      </c>
      <c r="J925" s="9">
        <v>4367497</v>
      </c>
      <c r="K925">
        <f>J925/D925</f>
        <v>3.9346819819819818</v>
      </c>
      <c r="L925">
        <v>1995</v>
      </c>
      <c r="M925" t="s">
        <v>15</v>
      </c>
      <c r="N925">
        <v>0</v>
      </c>
      <c r="O925">
        <v>1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0</v>
      </c>
      <c r="W925">
        <v>0</v>
      </c>
      <c r="X925">
        <v>1</v>
      </c>
      <c r="Y925">
        <v>1</v>
      </c>
      <c r="Z925">
        <v>0</v>
      </c>
      <c r="AA925">
        <v>0</v>
      </c>
      <c r="AB925">
        <v>0</v>
      </c>
      <c r="AC925">
        <v>0</v>
      </c>
      <c r="AD925">
        <v>0</v>
      </c>
    </row>
    <row r="926" spans="1:30" x14ac:dyDescent="0.3">
      <c r="A926">
        <v>925</v>
      </c>
      <c r="B926">
        <v>0</v>
      </c>
      <c r="C926">
        <v>22915.008933002398</v>
      </c>
      <c r="D926">
        <v>46173743</v>
      </c>
      <c r="E926" t="s">
        <v>11</v>
      </c>
      <c r="F926">
        <v>10.444048</v>
      </c>
      <c r="G926">
        <v>120</v>
      </c>
      <c r="H926" t="s">
        <v>13</v>
      </c>
      <c r="I926" t="s">
        <v>1151</v>
      </c>
      <c r="J926" s="9">
        <v>28641776</v>
      </c>
      <c r="K926">
        <f>J926/D926</f>
        <v>0.62030440113984264</v>
      </c>
      <c r="L926">
        <v>2015</v>
      </c>
      <c r="M926" t="s">
        <v>15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</v>
      </c>
      <c r="X926">
        <v>0</v>
      </c>
      <c r="Y926">
        <v>1</v>
      </c>
      <c r="Z926">
        <v>0</v>
      </c>
      <c r="AA926">
        <v>0</v>
      </c>
      <c r="AB926">
        <v>0</v>
      </c>
      <c r="AC926">
        <v>0</v>
      </c>
      <c r="AD926">
        <v>0</v>
      </c>
    </row>
    <row r="927" spans="1:30" ht="14.4" customHeight="1" x14ac:dyDescent="0.3">
      <c r="A927">
        <v>926</v>
      </c>
      <c r="B927">
        <v>0</v>
      </c>
      <c r="C927">
        <v>7444.1687344913098</v>
      </c>
      <c r="D927">
        <v>15000000</v>
      </c>
      <c r="E927" t="s">
        <v>11</v>
      </c>
      <c r="F927">
        <v>14.140779999999999</v>
      </c>
      <c r="G927">
        <v>108</v>
      </c>
      <c r="H927" t="s">
        <v>13</v>
      </c>
      <c r="I927" t="s">
        <v>1152</v>
      </c>
      <c r="J927" s="9">
        <v>36869414</v>
      </c>
      <c r="K927">
        <f>J927/D927</f>
        <v>2.4579609333333332</v>
      </c>
      <c r="L927">
        <v>2015</v>
      </c>
      <c r="M927" t="s">
        <v>32</v>
      </c>
      <c r="N927">
        <v>0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</v>
      </c>
    </row>
    <row r="928" spans="1:30" x14ac:dyDescent="0.3">
      <c r="A928">
        <v>927</v>
      </c>
      <c r="B928">
        <v>0</v>
      </c>
      <c r="C928">
        <v>2482.6216484607698</v>
      </c>
      <c r="D928">
        <v>5000000</v>
      </c>
      <c r="E928" t="s">
        <v>11</v>
      </c>
      <c r="F928">
        <v>1.9628729999999901</v>
      </c>
      <c r="G928">
        <v>90</v>
      </c>
      <c r="H928" t="s">
        <v>13</v>
      </c>
      <c r="I928" t="s">
        <v>1153</v>
      </c>
      <c r="J928" s="9">
        <v>1189612</v>
      </c>
      <c r="K928">
        <f>J928/D928</f>
        <v>0.23792240000000001</v>
      </c>
      <c r="L928">
        <v>2014</v>
      </c>
      <c r="M928" t="s">
        <v>15</v>
      </c>
      <c r="N928">
        <v>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0</v>
      </c>
      <c r="AA928">
        <v>0</v>
      </c>
      <c r="AB928">
        <v>0</v>
      </c>
      <c r="AC928">
        <v>0</v>
      </c>
      <c r="AD928">
        <v>0</v>
      </c>
    </row>
    <row r="929" spans="1:30" ht="14.4" customHeight="1" x14ac:dyDescent="0.3">
      <c r="A929">
        <v>928</v>
      </c>
      <c r="B929">
        <v>0</v>
      </c>
      <c r="C929">
        <v>1134.32835820895</v>
      </c>
      <c r="D929">
        <v>2280000</v>
      </c>
      <c r="E929" t="s">
        <v>83</v>
      </c>
      <c r="F929">
        <v>0.19087899999999999</v>
      </c>
      <c r="G929">
        <v>120</v>
      </c>
      <c r="H929" t="s">
        <v>84</v>
      </c>
      <c r="I929" t="s">
        <v>1154</v>
      </c>
      <c r="J929" s="9">
        <v>3082901</v>
      </c>
      <c r="K929">
        <f>J929/D929</f>
        <v>1.3521495614035088</v>
      </c>
      <c r="L929">
        <v>2010</v>
      </c>
      <c r="M929" t="s">
        <v>32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</v>
      </c>
    </row>
    <row r="930" spans="1:30" ht="14.4" customHeight="1" x14ac:dyDescent="0.3">
      <c r="A930">
        <v>929</v>
      </c>
      <c r="B930">
        <v>1</v>
      </c>
      <c r="C930">
        <v>3042.5963488843799</v>
      </c>
      <c r="D930">
        <v>6000000</v>
      </c>
      <c r="E930" t="s">
        <v>11</v>
      </c>
      <c r="F930">
        <v>41.109264000000003</v>
      </c>
      <c r="G930">
        <v>175</v>
      </c>
      <c r="H930" t="s">
        <v>1155</v>
      </c>
      <c r="I930" t="s">
        <v>1156</v>
      </c>
      <c r="J930" s="9">
        <v>245066411</v>
      </c>
      <c r="K930">
        <f>J930/D930</f>
        <v>40.844401833333336</v>
      </c>
      <c r="L930">
        <v>1972</v>
      </c>
      <c r="M930" t="s">
        <v>46</v>
      </c>
      <c r="N930">
        <v>1</v>
      </c>
      <c r="O930">
        <v>0</v>
      </c>
      <c r="P930">
        <v>0</v>
      </c>
      <c r="Q930">
        <v>1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1</v>
      </c>
      <c r="AD930">
        <v>0</v>
      </c>
    </row>
    <row r="931" spans="1:30" ht="14.4" customHeight="1" x14ac:dyDescent="0.3">
      <c r="A931">
        <v>930</v>
      </c>
      <c r="B931">
        <v>0</v>
      </c>
      <c r="C931">
        <v>42372.881355932201</v>
      </c>
      <c r="D931">
        <v>85000000</v>
      </c>
      <c r="E931" t="s">
        <v>11</v>
      </c>
      <c r="F931">
        <v>14.043416000000001</v>
      </c>
      <c r="G931">
        <v>136</v>
      </c>
      <c r="H931" t="s">
        <v>13</v>
      </c>
      <c r="I931" t="s">
        <v>1157</v>
      </c>
      <c r="J931" s="9">
        <v>194168700</v>
      </c>
      <c r="K931">
        <f>J931/D931</f>
        <v>2.2843376470588237</v>
      </c>
      <c r="L931">
        <v>2006</v>
      </c>
      <c r="M931" t="s">
        <v>15</v>
      </c>
      <c r="N931">
        <v>1</v>
      </c>
      <c r="O931">
        <v>1</v>
      </c>
      <c r="P931">
        <v>0</v>
      </c>
      <c r="Q931">
        <v>0</v>
      </c>
      <c r="R931">
        <v>0</v>
      </c>
      <c r="S931">
        <v>1</v>
      </c>
      <c r="T931">
        <v>0</v>
      </c>
      <c r="U931">
        <v>0</v>
      </c>
      <c r="V931">
        <v>1</v>
      </c>
      <c r="W931">
        <v>0</v>
      </c>
      <c r="X931">
        <v>1</v>
      </c>
      <c r="Y931">
        <v>1</v>
      </c>
      <c r="Z931">
        <v>0</v>
      </c>
      <c r="AA931">
        <v>0</v>
      </c>
      <c r="AB931">
        <v>0</v>
      </c>
      <c r="AC931">
        <v>0</v>
      </c>
      <c r="AD931">
        <v>0</v>
      </c>
    </row>
    <row r="932" spans="1:30" ht="14.4" customHeight="1" x14ac:dyDescent="0.3">
      <c r="A932">
        <v>931</v>
      </c>
      <c r="B932">
        <v>1</v>
      </c>
      <c r="C932">
        <v>29072.681704260602</v>
      </c>
      <c r="D932">
        <v>58000000</v>
      </c>
      <c r="E932" t="s">
        <v>11</v>
      </c>
      <c r="F932">
        <v>14.6860359999999</v>
      </c>
      <c r="G932">
        <v>130</v>
      </c>
      <c r="H932" t="s">
        <v>735</v>
      </c>
      <c r="I932" t="s">
        <v>1158</v>
      </c>
      <c r="J932" s="9">
        <v>352194034</v>
      </c>
      <c r="K932">
        <f>J932/D932</f>
        <v>6.0723109310344832</v>
      </c>
      <c r="L932">
        <v>1995</v>
      </c>
      <c r="M932" t="s">
        <v>25</v>
      </c>
      <c r="N932">
        <v>1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1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</v>
      </c>
      <c r="AC932">
        <v>0</v>
      </c>
      <c r="AD932">
        <v>0</v>
      </c>
    </row>
    <row r="933" spans="1:30" x14ac:dyDescent="0.3">
      <c r="A933">
        <v>932</v>
      </c>
      <c r="B933">
        <v>0</v>
      </c>
      <c r="C933">
        <v>5000</v>
      </c>
      <c r="D933">
        <v>10000000</v>
      </c>
      <c r="E933" t="s">
        <v>11</v>
      </c>
      <c r="F933">
        <v>5.1395499999999998</v>
      </c>
      <c r="G933">
        <v>93</v>
      </c>
      <c r="H933" t="s">
        <v>72</v>
      </c>
      <c r="I933" t="s">
        <v>1159</v>
      </c>
      <c r="J933" s="9">
        <v>26330482</v>
      </c>
      <c r="K933">
        <f>J933/D933</f>
        <v>2.6330482000000002</v>
      </c>
      <c r="L933">
        <v>2000</v>
      </c>
      <c r="M933" t="s">
        <v>53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0</v>
      </c>
      <c r="Z933">
        <v>1</v>
      </c>
      <c r="AA933">
        <v>0</v>
      </c>
      <c r="AB933">
        <v>0</v>
      </c>
      <c r="AC933">
        <v>0</v>
      </c>
      <c r="AD933">
        <v>0</v>
      </c>
    </row>
    <row r="934" spans="1:30" x14ac:dyDescent="0.3">
      <c r="A934">
        <v>933</v>
      </c>
      <c r="B934">
        <v>1</v>
      </c>
      <c r="C934">
        <v>5955.3349875930498</v>
      </c>
      <c r="D934">
        <v>12000000</v>
      </c>
      <c r="E934" t="s">
        <v>102</v>
      </c>
      <c r="F934">
        <v>2.1627809999999998</v>
      </c>
      <c r="G934">
        <v>90</v>
      </c>
      <c r="H934" t="s">
        <v>670</v>
      </c>
      <c r="I934" t="s">
        <v>1160</v>
      </c>
      <c r="J934" s="9">
        <v>80000000</v>
      </c>
      <c r="K934">
        <f>J934/D934</f>
        <v>6.666666666666667</v>
      </c>
      <c r="L934">
        <v>2015</v>
      </c>
      <c r="M934" t="s">
        <v>25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</v>
      </c>
      <c r="AC934">
        <v>0</v>
      </c>
      <c r="AD934">
        <v>0</v>
      </c>
    </row>
    <row r="935" spans="1:30" ht="14.4" customHeight="1" x14ac:dyDescent="0.3">
      <c r="A935">
        <v>934</v>
      </c>
      <c r="B935">
        <v>0</v>
      </c>
      <c r="C935">
        <v>18849.206349206299</v>
      </c>
      <c r="D935">
        <v>38000000</v>
      </c>
      <c r="E935" t="s">
        <v>11</v>
      </c>
      <c r="F935">
        <v>8.8989879999999992</v>
      </c>
      <c r="G935">
        <v>110</v>
      </c>
      <c r="H935" t="s">
        <v>13</v>
      </c>
      <c r="I935" t="s">
        <v>1161</v>
      </c>
      <c r="J935" s="9">
        <v>112343513</v>
      </c>
      <c r="K935">
        <f>J935/D935</f>
        <v>2.9564082368421052</v>
      </c>
      <c r="L935">
        <v>2016</v>
      </c>
      <c r="M935" t="s">
        <v>25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0</v>
      </c>
      <c r="X935">
        <v>1</v>
      </c>
      <c r="Y935">
        <v>0</v>
      </c>
      <c r="Z935">
        <v>0</v>
      </c>
      <c r="AA935">
        <v>0</v>
      </c>
      <c r="AB935">
        <v>1</v>
      </c>
      <c r="AC935">
        <v>0</v>
      </c>
      <c r="AD935">
        <v>0</v>
      </c>
    </row>
    <row r="936" spans="1:30" ht="14.4" customHeight="1" x14ac:dyDescent="0.3">
      <c r="A936">
        <v>935</v>
      </c>
      <c r="B936">
        <v>0</v>
      </c>
      <c r="C936">
        <v>7541.4781297134195</v>
      </c>
      <c r="D936">
        <v>15000000</v>
      </c>
      <c r="E936" t="s">
        <v>11</v>
      </c>
      <c r="F936">
        <v>3.96985999999999</v>
      </c>
      <c r="G936">
        <v>96</v>
      </c>
      <c r="H936" t="s">
        <v>59</v>
      </c>
      <c r="I936" t="s">
        <v>1162</v>
      </c>
      <c r="J936" s="9">
        <v>40590000</v>
      </c>
      <c r="K936">
        <f>J936/D936</f>
        <v>2.706</v>
      </c>
      <c r="L936">
        <v>1989</v>
      </c>
      <c r="M936" t="s">
        <v>15</v>
      </c>
      <c r="N936">
        <v>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1</v>
      </c>
      <c r="Y936">
        <v>1</v>
      </c>
      <c r="Z936">
        <v>0</v>
      </c>
      <c r="AA936">
        <v>0</v>
      </c>
      <c r="AB936">
        <v>0</v>
      </c>
      <c r="AC936">
        <v>0</v>
      </c>
      <c r="AD936">
        <v>0</v>
      </c>
    </row>
    <row r="937" spans="1:30" ht="14.4" customHeight="1" x14ac:dyDescent="0.3">
      <c r="A937">
        <v>936</v>
      </c>
      <c r="B937">
        <v>0</v>
      </c>
      <c r="C937">
        <v>557.50878955298799</v>
      </c>
      <c r="D937">
        <v>1110000</v>
      </c>
      <c r="E937" t="s">
        <v>107</v>
      </c>
      <c r="F937">
        <v>0.48139399999999899</v>
      </c>
      <c r="G937">
        <v>82</v>
      </c>
      <c r="H937" t="s">
        <v>496</v>
      </c>
      <c r="I937" t="s">
        <v>1163</v>
      </c>
      <c r="J937" s="9">
        <v>3370574</v>
      </c>
      <c r="K937">
        <f>J937/D937</f>
        <v>3.0365531531531533</v>
      </c>
      <c r="L937">
        <v>1991</v>
      </c>
      <c r="M937" t="s">
        <v>15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  <c r="Y937">
        <v>1</v>
      </c>
      <c r="Z937">
        <v>0</v>
      </c>
      <c r="AA937">
        <v>0</v>
      </c>
      <c r="AB937">
        <v>0</v>
      </c>
      <c r="AC937">
        <v>0</v>
      </c>
      <c r="AD937">
        <v>0</v>
      </c>
    </row>
    <row r="938" spans="1:30" ht="14.4" customHeight="1" x14ac:dyDescent="0.3">
      <c r="A938">
        <v>937</v>
      </c>
      <c r="B938">
        <v>0</v>
      </c>
      <c r="C938">
        <v>13506.753376688301</v>
      </c>
      <c r="D938">
        <v>27000000</v>
      </c>
      <c r="E938" t="s">
        <v>11</v>
      </c>
      <c r="F938">
        <v>3.104943</v>
      </c>
      <c r="G938">
        <v>124</v>
      </c>
      <c r="H938" t="s">
        <v>99</v>
      </c>
      <c r="I938" t="s">
        <v>1164</v>
      </c>
      <c r="J938" s="9">
        <v>14859394</v>
      </c>
      <c r="K938">
        <f>J938/D938</f>
        <v>0.55034792592592596</v>
      </c>
      <c r="L938">
        <v>1999</v>
      </c>
      <c r="M938" t="s">
        <v>15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1</v>
      </c>
      <c r="Z938">
        <v>0</v>
      </c>
      <c r="AA938">
        <v>0</v>
      </c>
      <c r="AB938">
        <v>0</v>
      </c>
      <c r="AC938">
        <v>0</v>
      </c>
      <c r="AD938">
        <v>0</v>
      </c>
    </row>
    <row r="939" spans="1:30" ht="14.4" customHeight="1" x14ac:dyDescent="0.3">
      <c r="A939">
        <v>938</v>
      </c>
      <c r="B939">
        <v>0</v>
      </c>
      <c r="C939">
        <v>14985.014985014899</v>
      </c>
      <c r="D939">
        <v>30000000</v>
      </c>
      <c r="E939" t="s">
        <v>11</v>
      </c>
      <c r="F939">
        <v>7.6458269999999997</v>
      </c>
      <c r="G939">
        <v>113</v>
      </c>
      <c r="H939" t="s">
        <v>13</v>
      </c>
      <c r="I939" t="s">
        <v>1165</v>
      </c>
      <c r="J939" s="9">
        <v>33013805</v>
      </c>
      <c r="K939">
        <f>J939/D939</f>
        <v>1.1004601666666667</v>
      </c>
      <c r="L939">
        <v>2002</v>
      </c>
      <c r="M939" t="s">
        <v>53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</v>
      </c>
      <c r="U939">
        <v>0</v>
      </c>
      <c r="V939">
        <v>1</v>
      </c>
      <c r="W939">
        <v>1</v>
      </c>
      <c r="X939">
        <v>1</v>
      </c>
      <c r="Y939">
        <v>0</v>
      </c>
      <c r="Z939">
        <v>1</v>
      </c>
      <c r="AA939">
        <v>0</v>
      </c>
      <c r="AB939">
        <v>0</v>
      </c>
      <c r="AC939">
        <v>0</v>
      </c>
      <c r="AD939">
        <v>0</v>
      </c>
    </row>
    <row r="940" spans="1:30" ht="14.4" customHeight="1" x14ac:dyDescent="0.3">
      <c r="A940">
        <v>939</v>
      </c>
      <c r="B940">
        <v>0</v>
      </c>
      <c r="C940">
        <v>6696.4285714285697</v>
      </c>
      <c r="D940">
        <v>13500000</v>
      </c>
      <c r="E940" t="s">
        <v>305</v>
      </c>
      <c r="F940">
        <v>8.9697049999999994</v>
      </c>
      <c r="G940">
        <v>90</v>
      </c>
      <c r="H940" t="s">
        <v>1166</v>
      </c>
      <c r="I940" t="s">
        <v>1167</v>
      </c>
      <c r="J940" s="9">
        <v>3342697</v>
      </c>
      <c r="K940">
        <f>J940/D940</f>
        <v>0.24760718518518518</v>
      </c>
      <c r="L940">
        <v>2016</v>
      </c>
      <c r="M940" t="s">
        <v>25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  <c r="Y940">
        <v>0</v>
      </c>
      <c r="Z940">
        <v>0</v>
      </c>
      <c r="AA940">
        <v>0</v>
      </c>
      <c r="AB940">
        <v>1</v>
      </c>
      <c r="AC940">
        <v>0</v>
      </c>
      <c r="AD940">
        <v>0</v>
      </c>
    </row>
    <row r="941" spans="1:30" x14ac:dyDescent="0.3">
      <c r="A941">
        <v>940</v>
      </c>
      <c r="B941">
        <v>0</v>
      </c>
      <c r="C941">
        <v>1098.35247129306</v>
      </c>
      <c r="D941">
        <v>2200000</v>
      </c>
      <c r="E941" t="s">
        <v>76</v>
      </c>
      <c r="F941">
        <v>3.70153799999999</v>
      </c>
      <c r="G941">
        <v>106</v>
      </c>
      <c r="H941" t="s">
        <v>457</v>
      </c>
      <c r="I941" t="s">
        <v>1168</v>
      </c>
      <c r="J941" s="9">
        <v>15530077</v>
      </c>
      <c r="K941">
        <f>J941/D941</f>
        <v>7.0591259090909091</v>
      </c>
      <c r="L941">
        <v>2003</v>
      </c>
      <c r="M941" t="s">
        <v>25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  <c r="W941">
        <v>1</v>
      </c>
      <c r="X941">
        <v>0</v>
      </c>
      <c r="Y941">
        <v>0</v>
      </c>
      <c r="Z941">
        <v>0</v>
      </c>
      <c r="AA941">
        <v>0</v>
      </c>
      <c r="AB941">
        <v>1</v>
      </c>
      <c r="AC941">
        <v>0</v>
      </c>
      <c r="AD941">
        <v>0</v>
      </c>
    </row>
    <row r="942" spans="1:30" ht="14.4" customHeight="1" x14ac:dyDescent="0.3">
      <c r="A942">
        <v>941</v>
      </c>
      <c r="B942">
        <v>0</v>
      </c>
      <c r="C942">
        <v>3623.55309511826</v>
      </c>
      <c r="D942">
        <v>7200000</v>
      </c>
      <c r="E942" t="s">
        <v>11</v>
      </c>
      <c r="F942">
        <v>5.5537369999999999</v>
      </c>
      <c r="G942">
        <v>99</v>
      </c>
      <c r="H942" t="s">
        <v>13</v>
      </c>
      <c r="I942" t="s">
        <v>1169</v>
      </c>
      <c r="J942" s="9">
        <v>2300000</v>
      </c>
      <c r="K942">
        <f>J942/D942</f>
        <v>0.31944444444444442</v>
      </c>
      <c r="L942">
        <v>1987</v>
      </c>
      <c r="M942" t="s">
        <v>32</v>
      </c>
      <c r="N942">
        <v>0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1</v>
      </c>
    </row>
    <row r="943" spans="1:30" ht="14.4" customHeight="1" x14ac:dyDescent="0.3">
      <c r="A943">
        <v>942</v>
      </c>
      <c r="B943">
        <v>0</v>
      </c>
      <c r="C943">
        <v>9935.4197714853399</v>
      </c>
      <c r="D943">
        <v>20000000</v>
      </c>
      <c r="E943" t="s">
        <v>11</v>
      </c>
      <c r="F943">
        <v>8.8010319999999993</v>
      </c>
      <c r="G943">
        <v>100</v>
      </c>
      <c r="H943" t="s">
        <v>13</v>
      </c>
      <c r="I943" t="s">
        <v>1170</v>
      </c>
      <c r="J943" s="9">
        <v>8352885</v>
      </c>
      <c r="K943">
        <f>J943/D943</f>
        <v>0.41764424999999999</v>
      </c>
      <c r="L943">
        <v>2013</v>
      </c>
      <c r="M943" t="s">
        <v>46</v>
      </c>
      <c r="N943">
        <v>1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1</v>
      </c>
      <c r="U943">
        <v>1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1</v>
      </c>
      <c r="AD943">
        <v>0</v>
      </c>
    </row>
    <row r="944" spans="1:30" ht="14.4" customHeight="1" x14ac:dyDescent="0.3">
      <c r="A944">
        <v>943</v>
      </c>
      <c r="B944">
        <v>0</v>
      </c>
      <c r="C944">
        <v>47169.811320754699</v>
      </c>
      <c r="D944">
        <v>95000000</v>
      </c>
      <c r="E944" t="s">
        <v>11</v>
      </c>
      <c r="F944">
        <v>15.2978209999999</v>
      </c>
      <c r="G944">
        <v>102</v>
      </c>
      <c r="H944" t="s">
        <v>13</v>
      </c>
      <c r="I944" t="s">
        <v>1171</v>
      </c>
      <c r="J944" s="9">
        <v>114178613</v>
      </c>
      <c r="K944">
        <f>J944/D944</f>
        <v>1.2018801368421053</v>
      </c>
      <c r="L944">
        <v>2014</v>
      </c>
      <c r="M944" t="s">
        <v>15</v>
      </c>
      <c r="N944">
        <v>1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0</v>
      </c>
      <c r="AD944">
        <v>0</v>
      </c>
    </row>
    <row r="945" spans="1:30" ht="14.4" customHeight="1" x14ac:dyDescent="0.3">
      <c r="A945">
        <v>944</v>
      </c>
      <c r="B945">
        <v>1</v>
      </c>
      <c r="C945">
        <v>4527.1629778672004</v>
      </c>
      <c r="D945">
        <v>9000000</v>
      </c>
      <c r="E945" t="s">
        <v>11</v>
      </c>
      <c r="F945">
        <v>19.827545999999899</v>
      </c>
      <c r="G945">
        <v>87</v>
      </c>
      <c r="H945" t="s">
        <v>13</v>
      </c>
      <c r="I945" t="s">
        <v>1172</v>
      </c>
      <c r="J945" s="9">
        <v>44196684</v>
      </c>
      <c r="K945">
        <f>J945/D945</f>
        <v>4.9107426666666667</v>
      </c>
      <c r="L945">
        <v>1988</v>
      </c>
      <c r="M945" t="s">
        <v>46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1</v>
      </c>
      <c r="AD945">
        <v>0</v>
      </c>
    </row>
    <row r="946" spans="1:30" ht="14.4" customHeight="1" x14ac:dyDescent="0.3">
      <c r="A946">
        <v>945</v>
      </c>
      <c r="B946">
        <v>0</v>
      </c>
      <c r="C946">
        <v>13397.847041123299</v>
      </c>
      <c r="D946">
        <v>26715307</v>
      </c>
      <c r="E946" t="s">
        <v>11</v>
      </c>
      <c r="F946">
        <v>1.9433229999999999</v>
      </c>
      <c r="G946">
        <v>97</v>
      </c>
      <c r="H946" t="s">
        <v>13</v>
      </c>
      <c r="I946" t="s">
        <v>1173</v>
      </c>
      <c r="J946" s="9">
        <v>3021629</v>
      </c>
      <c r="K946">
        <f>J946/D946</f>
        <v>0.1131047829620674</v>
      </c>
      <c r="L946">
        <v>1994</v>
      </c>
      <c r="M946" t="s">
        <v>15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</v>
      </c>
      <c r="X946">
        <v>1</v>
      </c>
      <c r="Y946">
        <v>1</v>
      </c>
      <c r="Z946">
        <v>0</v>
      </c>
      <c r="AA946">
        <v>0</v>
      </c>
      <c r="AB946">
        <v>0</v>
      </c>
      <c r="AC946">
        <v>0</v>
      </c>
      <c r="AD946">
        <v>0</v>
      </c>
    </row>
    <row r="947" spans="1:30" ht="14.4" customHeight="1" x14ac:dyDescent="0.3">
      <c r="A947">
        <v>946</v>
      </c>
      <c r="B947">
        <v>0</v>
      </c>
      <c r="C947">
        <v>6337.6392532795098</v>
      </c>
      <c r="D947">
        <v>12561201</v>
      </c>
      <c r="E947" t="s">
        <v>11</v>
      </c>
      <c r="F947">
        <v>7.9362159999999999</v>
      </c>
      <c r="G947">
        <v>124</v>
      </c>
      <c r="H947" t="s">
        <v>13</v>
      </c>
      <c r="I947" t="s">
        <v>1174</v>
      </c>
      <c r="J947" s="9">
        <v>129795554</v>
      </c>
      <c r="K947">
        <f>J947/D947</f>
        <v>10.333052866521282</v>
      </c>
      <c r="L947">
        <v>1982</v>
      </c>
      <c r="M947" t="s">
        <v>32</v>
      </c>
      <c r="N947">
        <v>1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1</v>
      </c>
    </row>
    <row r="948" spans="1:30" ht="14.4" customHeight="1" x14ac:dyDescent="0.3">
      <c r="A948">
        <v>947</v>
      </c>
      <c r="B948">
        <v>0</v>
      </c>
      <c r="C948">
        <v>20823.004462072298</v>
      </c>
      <c r="D948">
        <v>42000000</v>
      </c>
      <c r="E948" t="s">
        <v>11</v>
      </c>
      <c r="F948">
        <v>11.214779</v>
      </c>
      <c r="G948">
        <v>90</v>
      </c>
      <c r="H948" t="s">
        <v>486</v>
      </c>
      <c r="I948" t="s">
        <v>1175</v>
      </c>
      <c r="J948" s="9">
        <v>60845711</v>
      </c>
      <c r="K948">
        <f>J948/D948</f>
        <v>1.4487074047619048</v>
      </c>
      <c r="L948">
        <v>2017</v>
      </c>
      <c r="M948" t="s">
        <v>32</v>
      </c>
      <c r="N948">
        <v>1</v>
      </c>
      <c r="O948">
        <v>0</v>
      </c>
      <c r="P948">
        <v>1</v>
      </c>
      <c r="Q948">
        <v>0</v>
      </c>
      <c r="R948">
        <v>0</v>
      </c>
      <c r="S948">
        <v>0</v>
      </c>
      <c r="T948">
        <v>0</v>
      </c>
      <c r="U948">
        <v>1</v>
      </c>
      <c r="V948">
        <v>0</v>
      </c>
      <c r="W948">
        <v>0</v>
      </c>
      <c r="X948">
        <v>1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1</v>
      </c>
    </row>
    <row r="949" spans="1:30" ht="14.4" customHeight="1" x14ac:dyDescent="0.3">
      <c r="A949">
        <v>948</v>
      </c>
      <c r="B949">
        <v>1</v>
      </c>
      <c r="C949">
        <v>2787.4564459930298</v>
      </c>
      <c r="D949">
        <v>5600000</v>
      </c>
      <c r="E949" t="s">
        <v>107</v>
      </c>
      <c r="F949">
        <v>8.8531680000000001</v>
      </c>
      <c r="G949">
        <v>85</v>
      </c>
      <c r="H949" t="s">
        <v>496</v>
      </c>
      <c r="I949" t="s">
        <v>1176</v>
      </c>
      <c r="J949" s="9">
        <v>18469680</v>
      </c>
      <c r="K949">
        <f>J949/D949</f>
        <v>3.2981571428571428</v>
      </c>
      <c r="L949">
        <v>2009</v>
      </c>
      <c r="M949" t="s">
        <v>46</v>
      </c>
      <c r="N949">
        <v>0</v>
      </c>
      <c r="O949">
        <v>1</v>
      </c>
      <c r="P949">
        <v>0</v>
      </c>
      <c r="Q949">
        <v>0</v>
      </c>
      <c r="R949">
        <v>0</v>
      </c>
      <c r="S949">
        <v>0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1</v>
      </c>
      <c r="AD949">
        <v>0</v>
      </c>
    </row>
    <row r="950" spans="1:30" ht="14.4" customHeight="1" x14ac:dyDescent="0.3">
      <c r="A950">
        <v>949</v>
      </c>
      <c r="B950">
        <v>0</v>
      </c>
      <c r="C950">
        <v>8453.50571854798</v>
      </c>
      <c r="D950">
        <v>17000000</v>
      </c>
      <c r="E950" t="s">
        <v>11</v>
      </c>
      <c r="F950">
        <v>10.250997</v>
      </c>
      <c r="G950">
        <v>105</v>
      </c>
      <c r="H950" t="s">
        <v>13</v>
      </c>
      <c r="I950" t="s">
        <v>1177</v>
      </c>
      <c r="J950" s="9">
        <v>12355798</v>
      </c>
      <c r="K950">
        <f>J950/D950</f>
        <v>0.72681164705882351</v>
      </c>
      <c r="L950">
        <v>2011</v>
      </c>
      <c r="M950" t="s">
        <v>15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</v>
      </c>
      <c r="U950">
        <v>1</v>
      </c>
      <c r="V950">
        <v>0</v>
      </c>
      <c r="W950">
        <v>1</v>
      </c>
      <c r="X950">
        <v>0</v>
      </c>
      <c r="Y950">
        <v>1</v>
      </c>
      <c r="Z950">
        <v>0</v>
      </c>
      <c r="AA950">
        <v>0</v>
      </c>
      <c r="AB950">
        <v>0</v>
      </c>
      <c r="AC950">
        <v>0</v>
      </c>
      <c r="AD950">
        <v>0</v>
      </c>
    </row>
    <row r="951" spans="1:30" x14ac:dyDescent="0.3">
      <c r="A951">
        <v>950</v>
      </c>
      <c r="B951">
        <v>1</v>
      </c>
      <c r="C951">
        <v>7081.4365199797603</v>
      </c>
      <c r="D951">
        <v>14000000</v>
      </c>
      <c r="E951" t="s">
        <v>11</v>
      </c>
      <c r="F951">
        <v>9.7814509999999899</v>
      </c>
      <c r="G951">
        <v>125</v>
      </c>
      <c r="H951" t="s">
        <v>1178</v>
      </c>
      <c r="I951" t="s">
        <v>1179</v>
      </c>
      <c r="J951" s="9">
        <v>185438673</v>
      </c>
      <c r="K951">
        <f>J951/D951</f>
        <v>13.2456195</v>
      </c>
      <c r="L951">
        <v>1977</v>
      </c>
      <c r="M951" t="s">
        <v>25</v>
      </c>
      <c r="N951">
        <v>1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1</v>
      </c>
      <c r="U951">
        <v>1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1</v>
      </c>
      <c r="AC951">
        <v>0</v>
      </c>
      <c r="AD951">
        <v>0</v>
      </c>
    </row>
    <row r="952" spans="1:30" ht="14.4" customHeight="1" x14ac:dyDescent="0.3">
      <c r="A952">
        <v>951</v>
      </c>
      <c r="B952">
        <v>0</v>
      </c>
      <c r="C952">
        <v>20020.020020020002</v>
      </c>
      <c r="D952">
        <v>40000000</v>
      </c>
      <c r="E952" t="s">
        <v>11</v>
      </c>
      <c r="F952">
        <v>13.02535</v>
      </c>
      <c r="G952">
        <v>86</v>
      </c>
      <c r="H952" t="s">
        <v>13</v>
      </c>
      <c r="I952" t="s">
        <v>1180</v>
      </c>
      <c r="J952" s="9">
        <v>38172500</v>
      </c>
      <c r="K952">
        <f>J952/D952</f>
        <v>0.95431250000000001</v>
      </c>
      <c r="L952">
        <v>1998</v>
      </c>
      <c r="M952" t="s">
        <v>15</v>
      </c>
      <c r="N952">
        <v>1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0</v>
      </c>
      <c r="Y952">
        <v>1</v>
      </c>
      <c r="Z952">
        <v>0</v>
      </c>
      <c r="AA952">
        <v>0</v>
      </c>
      <c r="AB952">
        <v>0</v>
      </c>
      <c r="AC952">
        <v>0</v>
      </c>
      <c r="AD952">
        <v>0</v>
      </c>
    </row>
    <row r="953" spans="1:30" ht="14.4" customHeight="1" x14ac:dyDescent="0.3">
      <c r="A953">
        <v>952</v>
      </c>
      <c r="B953">
        <v>0</v>
      </c>
      <c r="C953">
        <v>19990.004997501201</v>
      </c>
      <c r="D953">
        <v>40000000</v>
      </c>
      <c r="E953" t="s">
        <v>11</v>
      </c>
      <c r="F953">
        <v>12.520688</v>
      </c>
      <c r="G953">
        <v>114</v>
      </c>
      <c r="H953" t="s">
        <v>13</v>
      </c>
      <c r="I953" t="s">
        <v>1181</v>
      </c>
      <c r="J953" s="9">
        <v>141069860</v>
      </c>
      <c r="K953">
        <f>J953/D953</f>
        <v>3.5267464999999998</v>
      </c>
      <c r="L953">
        <v>2001</v>
      </c>
      <c r="M953" t="s">
        <v>25</v>
      </c>
      <c r="N953">
        <v>1</v>
      </c>
      <c r="O953">
        <v>0</v>
      </c>
      <c r="P953">
        <v>1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1</v>
      </c>
      <c r="Y953">
        <v>0</v>
      </c>
      <c r="Z953">
        <v>0</v>
      </c>
      <c r="AA953">
        <v>0</v>
      </c>
      <c r="AB953">
        <v>1</v>
      </c>
      <c r="AC953">
        <v>0</v>
      </c>
      <c r="AD953">
        <v>0</v>
      </c>
    </row>
    <row r="954" spans="1:30" x14ac:dyDescent="0.3">
      <c r="A954">
        <v>953</v>
      </c>
      <c r="B954">
        <v>0</v>
      </c>
      <c r="C954">
        <v>31077.6942355889</v>
      </c>
      <c r="D954">
        <v>62000000</v>
      </c>
      <c r="E954" t="s">
        <v>11</v>
      </c>
      <c r="F954">
        <v>6.3184449999999996</v>
      </c>
      <c r="G954">
        <v>106</v>
      </c>
      <c r="H954" t="s">
        <v>13</v>
      </c>
      <c r="I954" t="s">
        <v>1182</v>
      </c>
      <c r="J954" s="9">
        <v>107879496</v>
      </c>
      <c r="K954">
        <f>J954/D954</f>
        <v>1.739991870967742</v>
      </c>
      <c r="L954">
        <v>1995</v>
      </c>
      <c r="M954" t="s">
        <v>15</v>
      </c>
      <c r="N954">
        <v>1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1</v>
      </c>
      <c r="X954">
        <v>1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</row>
    <row r="955" spans="1:30" ht="14.4" customHeight="1" x14ac:dyDescent="0.3">
      <c r="A955">
        <v>954</v>
      </c>
      <c r="B955">
        <v>0</v>
      </c>
      <c r="C955">
        <v>19383.697813121202</v>
      </c>
      <c r="D955">
        <v>39000000</v>
      </c>
      <c r="E955" t="s">
        <v>11</v>
      </c>
      <c r="F955">
        <v>10.296047</v>
      </c>
      <c r="G955">
        <v>87</v>
      </c>
      <c r="H955" t="s">
        <v>13</v>
      </c>
      <c r="I955" t="s">
        <v>1183</v>
      </c>
      <c r="J955" s="9">
        <v>35287788</v>
      </c>
      <c r="K955">
        <f>J955/D955</f>
        <v>0.90481507692307694</v>
      </c>
      <c r="L955">
        <v>2012</v>
      </c>
      <c r="M955" t="s">
        <v>25</v>
      </c>
      <c r="N955">
        <v>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0</v>
      </c>
    </row>
    <row r="956" spans="1:30" ht="14.4" customHeight="1" x14ac:dyDescent="0.3">
      <c r="A956">
        <v>955</v>
      </c>
      <c r="B956">
        <v>1</v>
      </c>
      <c r="C956">
        <v>4277.8057372924004</v>
      </c>
      <c r="D956">
        <v>8500000</v>
      </c>
      <c r="E956" t="s">
        <v>11</v>
      </c>
      <c r="F956">
        <v>9.0997310000000002</v>
      </c>
      <c r="G956">
        <v>97</v>
      </c>
      <c r="H956" t="s">
        <v>13</v>
      </c>
      <c r="I956" t="s">
        <v>1184</v>
      </c>
      <c r="J956" s="9">
        <v>32222567</v>
      </c>
      <c r="K956">
        <f>J956/D956</f>
        <v>3.7908902352941176</v>
      </c>
      <c r="L956">
        <v>1987</v>
      </c>
      <c r="M956" t="s">
        <v>15</v>
      </c>
      <c r="N956">
        <v>1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1</v>
      </c>
      <c r="Z956">
        <v>0</v>
      </c>
      <c r="AA956">
        <v>0</v>
      </c>
      <c r="AB956">
        <v>0</v>
      </c>
      <c r="AC956">
        <v>0</v>
      </c>
      <c r="AD956">
        <v>0</v>
      </c>
    </row>
    <row r="957" spans="1:30" x14ac:dyDescent="0.3">
      <c r="A957">
        <v>956</v>
      </c>
      <c r="B957">
        <v>0</v>
      </c>
      <c r="C957">
        <v>1994.0179461615101</v>
      </c>
      <c r="D957">
        <v>4000000</v>
      </c>
      <c r="E957" t="s">
        <v>11</v>
      </c>
      <c r="F957">
        <v>8.1633899999999997</v>
      </c>
      <c r="G957">
        <v>96</v>
      </c>
      <c r="H957" t="s">
        <v>13</v>
      </c>
      <c r="I957" t="s">
        <v>1185</v>
      </c>
      <c r="J957" s="9">
        <v>31584901</v>
      </c>
      <c r="K957">
        <f>J957/D957</f>
        <v>7.8962252499999996</v>
      </c>
      <c r="L957">
        <v>2006</v>
      </c>
      <c r="M957" t="s">
        <v>25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0</v>
      </c>
      <c r="Z957">
        <v>0</v>
      </c>
      <c r="AA957">
        <v>0</v>
      </c>
      <c r="AB957">
        <v>1</v>
      </c>
      <c r="AC957">
        <v>0</v>
      </c>
      <c r="AD957">
        <v>0</v>
      </c>
    </row>
    <row r="958" spans="1:30" ht="14.4" customHeight="1" x14ac:dyDescent="0.3">
      <c r="A958">
        <v>957</v>
      </c>
      <c r="B958">
        <v>1</v>
      </c>
      <c r="C958">
        <v>4030.2267002518802</v>
      </c>
      <c r="D958">
        <v>8000000</v>
      </c>
      <c r="E958" t="s">
        <v>11</v>
      </c>
      <c r="F958">
        <v>6.0404859999999996</v>
      </c>
      <c r="G958">
        <v>98</v>
      </c>
      <c r="H958" t="s">
        <v>13</v>
      </c>
      <c r="I958" t="s">
        <v>1186</v>
      </c>
      <c r="J958" s="9">
        <v>59612888</v>
      </c>
      <c r="K958">
        <f>J958/D958</f>
        <v>7.4516109999999998</v>
      </c>
      <c r="L958">
        <v>1985</v>
      </c>
      <c r="M958" t="s">
        <v>15</v>
      </c>
      <c r="N958">
        <v>1</v>
      </c>
      <c r="O958">
        <v>0</v>
      </c>
      <c r="P958">
        <v>0</v>
      </c>
      <c r="Q958">
        <v>0</v>
      </c>
      <c r="R958">
        <v>0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1</v>
      </c>
      <c r="Y958">
        <v>1</v>
      </c>
      <c r="Z958">
        <v>0</v>
      </c>
      <c r="AA958">
        <v>0</v>
      </c>
      <c r="AB958">
        <v>0</v>
      </c>
      <c r="AC958">
        <v>0</v>
      </c>
      <c r="AD958">
        <v>0</v>
      </c>
    </row>
    <row r="959" spans="1:30" ht="14.4" customHeight="1" x14ac:dyDescent="0.3">
      <c r="A959">
        <v>958</v>
      </c>
      <c r="B959">
        <v>0</v>
      </c>
      <c r="C959">
        <v>21857.9234972677</v>
      </c>
      <c r="D959">
        <v>44000000</v>
      </c>
      <c r="E959" t="s">
        <v>11</v>
      </c>
      <c r="F959">
        <v>11.342024</v>
      </c>
      <c r="G959">
        <v>125</v>
      </c>
      <c r="H959" t="s">
        <v>13</v>
      </c>
      <c r="I959" t="s">
        <v>1187</v>
      </c>
      <c r="J959" s="9">
        <v>63327201</v>
      </c>
      <c r="K959">
        <f>J959/D959</f>
        <v>1.4392545681818181</v>
      </c>
      <c r="L959">
        <v>2013</v>
      </c>
      <c r="M959" t="s">
        <v>15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</v>
      </c>
      <c r="U959">
        <v>1</v>
      </c>
      <c r="V959">
        <v>1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</row>
    <row r="960" spans="1:30" x14ac:dyDescent="0.3">
      <c r="A960">
        <v>959</v>
      </c>
      <c r="B960">
        <v>1</v>
      </c>
      <c r="C960">
        <v>52083.333333333299</v>
      </c>
      <c r="D960">
        <v>105000000</v>
      </c>
      <c r="E960" t="s">
        <v>11</v>
      </c>
      <c r="F960">
        <v>20.151036999999999</v>
      </c>
      <c r="G960">
        <v>100</v>
      </c>
      <c r="H960" t="s">
        <v>13</v>
      </c>
      <c r="I960" t="s">
        <v>1188</v>
      </c>
      <c r="J960" s="9">
        <v>408579038</v>
      </c>
      <c r="K960">
        <f>J960/D960</f>
        <v>3.8912289333333332</v>
      </c>
      <c r="L960">
        <v>2016</v>
      </c>
      <c r="M960" t="s">
        <v>25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>
        <v>0</v>
      </c>
      <c r="Z960">
        <v>0</v>
      </c>
      <c r="AA960">
        <v>0</v>
      </c>
      <c r="AB960">
        <v>1</v>
      </c>
      <c r="AC960">
        <v>0</v>
      </c>
      <c r="AD960">
        <v>0</v>
      </c>
    </row>
    <row r="961" spans="1:30" x14ac:dyDescent="0.3">
      <c r="A961">
        <v>960</v>
      </c>
      <c r="B961">
        <v>1</v>
      </c>
      <c r="C961">
        <v>29985.007496251801</v>
      </c>
      <c r="D961">
        <v>60000000</v>
      </c>
      <c r="E961" t="s">
        <v>11</v>
      </c>
      <c r="F961">
        <v>13.214067999999999</v>
      </c>
      <c r="G961">
        <v>104</v>
      </c>
      <c r="H961" t="s">
        <v>37</v>
      </c>
      <c r="I961" t="s">
        <v>1189</v>
      </c>
      <c r="J961" s="9">
        <v>105178561</v>
      </c>
      <c r="K961">
        <f>J961/D961</f>
        <v>1.7529760166666666</v>
      </c>
      <c r="L961">
        <v>2001</v>
      </c>
      <c r="M961" t="s">
        <v>15</v>
      </c>
      <c r="N961">
        <v>1</v>
      </c>
      <c r="O961">
        <v>1</v>
      </c>
      <c r="P961">
        <v>0</v>
      </c>
      <c r="Q961">
        <v>1</v>
      </c>
      <c r="R961">
        <v>0</v>
      </c>
      <c r="S961">
        <v>0</v>
      </c>
      <c r="T961">
        <v>1</v>
      </c>
      <c r="U961">
        <v>1</v>
      </c>
      <c r="V961">
        <v>0</v>
      </c>
      <c r="W961">
        <v>0</v>
      </c>
      <c r="X961">
        <v>0</v>
      </c>
      <c r="Y961">
        <v>1</v>
      </c>
      <c r="Z961">
        <v>0</v>
      </c>
      <c r="AA961">
        <v>0</v>
      </c>
      <c r="AB961">
        <v>0</v>
      </c>
      <c r="AC961">
        <v>0</v>
      </c>
      <c r="AD961">
        <v>0</v>
      </c>
    </row>
    <row r="962" spans="1:30" ht="14.4" customHeight="1" x14ac:dyDescent="0.3">
      <c r="A962">
        <v>961</v>
      </c>
      <c r="B962">
        <v>1</v>
      </c>
      <c r="C962">
        <v>109343.93638170901</v>
      </c>
      <c r="D962">
        <v>220000000</v>
      </c>
      <c r="E962" t="s">
        <v>11</v>
      </c>
      <c r="F962">
        <v>89.887647999999999</v>
      </c>
      <c r="G962">
        <v>143</v>
      </c>
      <c r="H962" t="s">
        <v>13</v>
      </c>
      <c r="I962" t="s">
        <v>1190</v>
      </c>
      <c r="J962" s="9">
        <v>1519557910</v>
      </c>
      <c r="K962">
        <f>J962/D962</f>
        <v>6.9070814090909094</v>
      </c>
      <c r="L962">
        <v>2012</v>
      </c>
      <c r="M962" t="s">
        <v>32</v>
      </c>
      <c r="N962">
        <v>1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1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1</v>
      </c>
    </row>
    <row r="963" spans="1:30" ht="14.4" customHeight="1" x14ac:dyDescent="0.3">
      <c r="A963">
        <v>962</v>
      </c>
      <c r="B963">
        <v>0</v>
      </c>
      <c r="C963">
        <v>37518.7593796898</v>
      </c>
      <c r="D963">
        <v>75000000</v>
      </c>
      <c r="E963" t="s">
        <v>11</v>
      </c>
      <c r="F963">
        <v>7.1165369999999903</v>
      </c>
      <c r="G963">
        <v>99</v>
      </c>
      <c r="H963" t="s">
        <v>37</v>
      </c>
      <c r="I963" t="s">
        <v>1191</v>
      </c>
      <c r="J963" s="9">
        <v>14010690</v>
      </c>
      <c r="K963">
        <f>J963/D963</f>
        <v>0.18680920000000001</v>
      </c>
      <c r="L963">
        <v>1999</v>
      </c>
      <c r="M963" t="s">
        <v>25</v>
      </c>
      <c r="N963">
        <v>1</v>
      </c>
      <c r="O963">
        <v>1</v>
      </c>
      <c r="P963">
        <v>0</v>
      </c>
      <c r="Q963">
        <v>0</v>
      </c>
      <c r="R963">
        <v>0</v>
      </c>
      <c r="S963">
        <v>1</v>
      </c>
      <c r="T963">
        <v>0</v>
      </c>
      <c r="U963">
        <v>1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</v>
      </c>
      <c r="AC963">
        <v>0</v>
      </c>
      <c r="AD963">
        <v>0</v>
      </c>
    </row>
    <row r="964" spans="1:30" x14ac:dyDescent="0.3">
      <c r="A964">
        <v>963</v>
      </c>
      <c r="B964">
        <v>1</v>
      </c>
      <c r="C964">
        <v>176.67844522968099</v>
      </c>
      <c r="D964">
        <v>350000</v>
      </c>
      <c r="E964" t="s">
        <v>11</v>
      </c>
      <c r="F964">
        <v>10.421678999999999</v>
      </c>
      <c r="G964">
        <v>85</v>
      </c>
      <c r="H964" t="s">
        <v>13</v>
      </c>
      <c r="I964" t="s">
        <v>1192</v>
      </c>
      <c r="J964" s="9">
        <v>29400000</v>
      </c>
      <c r="K964">
        <f>J964/D964</f>
        <v>84</v>
      </c>
      <c r="L964">
        <v>1981</v>
      </c>
      <c r="M964" t="s">
        <v>25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</v>
      </c>
      <c r="AC964">
        <v>0</v>
      </c>
      <c r="AD964">
        <v>0</v>
      </c>
    </row>
    <row r="965" spans="1:30" ht="14.4" customHeight="1" x14ac:dyDescent="0.3">
      <c r="A965">
        <v>964</v>
      </c>
      <c r="B965">
        <v>0</v>
      </c>
      <c r="C965">
        <v>1304.5659809332601</v>
      </c>
      <c r="D965">
        <v>2600000</v>
      </c>
      <c r="E965" t="s">
        <v>11</v>
      </c>
      <c r="F965">
        <v>11.600224000000001</v>
      </c>
      <c r="G965">
        <v>91</v>
      </c>
      <c r="H965" t="s">
        <v>13</v>
      </c>
      <c r="I965" t="s">
        <v>1193</v>
      </c>
      <c r="J965" s="9">
        <v>2850263</v>
      </c>
      <c r="K965">
        <f>J965/D965</f>
        <v>1.096255</v>
      </c>
      <c r="L965">
        <v>1993</v>
      </c>
      <c r="M965" t="s">
        <v>15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</v>
      </c>
      <c r="V965">
        <v>0</v>
      </c>
      <c r="W965">
        <v>0</v>
      </c>
      <c r="X965">
        <v>1</v>
      </c>
      <c r="Y965">
        <v>1</v>
      </c>
      <c r="Z965">
        <v>0</v>
      </c>
      <c r="AA965">
        <v>0</v>
      </c>
      <c r="AB965">
        <v>0</v>
      </c>
      <c r="AC965">
        <v>0</v>
      </c>
      <c r="AD965">
        <v>0</v>
      </c>
    </row>
    <row r="966" spans="1:30" ht="14.4" customHeight="1" x14ac:dyDescent="0.3">
      <c r="A966">
        <v>965</v>
      </c>
      <c r="B966">
        <v>1</v>
      </c>
      <c r="C966">
        <v>3803.6545270612</v>
      </c>
      <c r="D966">
        <v>7519825</v>
      </c>
      <c r="E966" t="s">
        <v>11</v>
      </c>
      <c r="F966">
        <v>7.6837200000000001</v>
      </c>
      <c r="G966">
        <v>96</v>
      </c>
      <c r="H966" t="s">
        <v>13</v>
      </c>
      <c r="I966" t="s">
        <v>1194</v>
      </c>
      <c r="J966" s="9">
        <v>126737428</v>
      </c>
      <c r="K966">
        <f>J966/D966</f>
        <v>16.853773591805659</v>
      </c>
      <c r="L966">
        <v>1977</v>
      </c>
      <c r="M966" t="s">
        <v>25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1</v>
      </c>
      <c r="T966">
        <v>0</v>
      </c>
      <c r="U966">
        <v>1</v>
      </c>
      <c r="V966">
        <v>0</v>
      </c>
      <c r="W966">
        <v>0</v>
      </c>
      <c r="X966">
        <v>1</v>
      </c>
      <c r="Y966">
        <v>0</v>
      </c>
      <c r="Z966">
        <v>0</v>
      </c>
      <c r="AA966">
        <v>0</v>
      </c>
      <c r="AB966">
        <v>1</v>
      </c>
      <c r="AC966">
        <v>0</v>
      </c>
      <c r="AD966">
        <v>0</v>
      </c>
    </row>
    <row r="967" spans="1:30" x14ac:dyDescent="0.3">
      <c r="A967">
        <v>966</v>
      </c>
      <c r="B967">
        <v>0</v>
      </c>
      <c r="C967">
        <v>1754.67013888888</v>
      </c>
      <c r="D967">
        <v>3537415</v>
      </c>
      <c r="E967" t="s">
        <v>305</v>
      </c>
      <c r="F967">
        <v>9.1170539999999995</v>
      </c>
      <c r="G967">
        <v>162</v>
      </c>
      <c r="H967" t="s">
        <v>1195</v>
      </c>
      <c r="I967" t="s">
        <v>1196</v>
      </c>
      <c r="J967" s="9">
        <v>1390172</v>
      </c>
      <c r="K967">
        <f>J967/D967</f>
        <v>0.39299092699047183</v>
      </c>
      <c r="L967">
        <v>2016</v>
      </c>
      <c r="M967" t="s">
        <v>25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1</v>
      </c>
      <c r="X967">
        <v>1</v>
      </c>
      <c r="Y967">
        <v>0</v>
      </c>
      <c r="Z967">
        <v>0</v>
      </c>
      <c r="AA967">
        <v>0</v>
      </c>
      <c r="AB967">
        <v>1</v>
      </c>
      <c r="AC967">
        <v>0</v>
      </c>
      <c r="AD967">
        <v>0</v>
      </c>
    </row>
    <row r="968" spans="1:30" ht="14.4" customHeight="1" x14ac:dyDescent="0.3">
      <c r="A968">
        <v>967</v>
      </c>
      <c r="B968">
        <v>1</v>
      </c>
      <c r="C968">
        <v>49875.311720698199</v>
      </c>
      <c r="D968">
        <v>100000000</v>
      </c>
      <c r="E968" t="s">
        <v>11</v>
      </c>
      <c r="F968">
        <v>9.615691</v>
      </c>
      <c r="G968">
        <v>121</v>
      </c>
      <c r="H968" t="s">
        <v>1197</v>
      </c>
      <c r="I968" t="s">
        <v>1198</v>
      </c>
      <c r="J968" s="9">
        <v>230884728</v>
      </c>
      <c r="K968">
        <f>J968/D968</f>
        <v>2.3088472800000002</v>
      </c>
      <c r="L968">
        <v>2005</v>
      </c>
      <c r="M968" t="s">
        <v>46</v>
      </c>
      <c r="N968">
        <v>1</v>
      </c>
      <c r="O968">
        <v>1</v>
      </c>
      <c r="P968">
        <v>0</v>
      </c>
      <c r="Q968">
        <v>0</v>
      </c>
      <c r="R968">
        <v>1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1</v>
      </c>
      <c r="AD968">
        <v>0</v>
      </c>
    </row>
    <row r="969" spans="1:30" ht="14.4" customHeight="1" x14ac:dyDescent="0.3">
      <c r="A969">
        <v>968</v>
      </c>
      <c r="B969">
        <v>0</v>
      </c>
      <c r="C969">
        <v>1000.50025012506</v>
      </c>
      <c r="D969">
        <v>2000000</v>
      </c>
      <c r="E969" t="s">
        <v>11</v>
      </c>
      <c r="F969">
        <v>6.5360059999999898</v>
      </c>
      <c r="G969">
        <v>118</v>
      </c>
      <c r="H969" t="s">
        <v>13</v>
      </c>
      <c r="I969" t="s">
        <v>1199</v>
      </c>
      <c r="J969" s="9">
        <v>11540607</v>
      </c>
      <c r="K969">
        <f>J969/D969</f>
        <v>5.7703034999999998</v>
      </c>
      <c r="L969">
        <v>1999</v>
      </c>
      <c r="M969" t="s">
        <v>25</v>
      </c>
      <c r="N969">
        <v>1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0</v>
      </c>
      <c r="AB969">
        <v>1</v>
      </c>
      <c r="AC969">
        <v>0</v>
      </c>
      <c r="AD969">
        <v>0</v>
      </c>
    </row>
    <row r="970" spans="1:30" ht="14.4" customHeight="1" x14ac:dyDescent="0.3">
      <c r="A970">
        <v>969</v>
      </c>
      <c r="B970">
        <v>1</v>
      </c>
      <c r="C970">
        <v>13039.117352056101</v>
      </c>
      <c r="D970">
        <v>26000000</v>
      </c>
      <c r="E970" t="s">
        <v>11</v>
      </c>
      <c r="F970">
        <v>6.8666339999999897</v>
      </c>
      <c r="G970">
        <v>99</v>
      </c>
      <c r="H970" t="s">
        <v>13</v>
      </c>
      <c r="I970" t="s">
        <v>1200</v>
      </c>
      <c r="J970" s="9">
        <v>36800000</v>
      </c>
      <c r="K970">
        <f>J970/D970</f>
        <v>1.4153846153846155</v>
      </c>
      <c r="L970">
        <v>1994</v>
      </c>
      <c r="M970" t="s">
        <v>46</v>
      </c>
      <c r="N970">
        <v>1</v>
      </c>
      <c r="O970">
        <v>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1</v>
      </c>
      <c r="AD970">
        <v>0</v>
      </c>
    </row>
    <row r="971" spans="1:30" ht="14.4" customHeight="1" x14ac:dyDescent="0.3">
      <c r="A971">
        <v>970</v>
      </c>
      <c r="B971">
        <v>1</v>
      </c>
      <c r="C971">
        <v>5682.7605774016902</v>
      </c>
      <c r="D971">
        <v>11416666</v>
      </c>
      <c r="E971" t="s">
        <v>230</v>
      </c>
      <c r="F971">
        <v>2.9696910000000001</v>
      </c>
      <c r="G971">
        <v>94</v>
      </c>
      <c r="H971" t="s">
        <v>1201</v>
      </c>
      <c r="I971" t="s">
        <v>1202</v>
      </c>
      <c r="J971" s="9">
        <v>50673078</v>
      </c>
      <c r="K971">
        <f>J971/D971</f>
        <v>4.4385180402054329</v>
      </c>
      <c r="L971">
        <v>2009</v>
      </c>
      <c r="M971" t="s">
        <v>49</v>
      </c>
      <c r="N971">
        <v>1</v>
      </c>
      <c r="O971">
        <v>0</v>
      </c>
      <c r="P971">
        <v>0</v>
      </c>
      <c r="Q971">
        <v>0</v>
      </c>
      <c r="R971">
        <v>0</v>
      </c>
      <c r="S971">
        <v>1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0</v>
      </c>
      <c r="AD971">
        <v>0</v>
      </c>
    </row>
    <row r="972" spans="1:30" ht="14.4" customHeight="1" x14ac:dyDescent="0.3">
      <c r="A972">
        <v>971</v>
      </c>
      <c r="B972">
        <v>0</v>
      </c>
      <c r="C972">
        <v>10928.961748633799</v>
      </c>
      <c r="D972">
        <v>22000000</v>
      </c>
      <c r="E972" t="s">
        <v>11</v>
      </c>
      <c r="F972">
        <v>6.7603210000000002</v>
      </c>
      <c r="G972">
        <v>116</v>
      </c>
      <c r="H972" t="s">
        <v>13</v>
      </c>
      <c r="I972" t="s">
        <v>1203</v>
      </c>
      <c r="J972" s="9">
        <v>15400000</v>
      </c>
      <c r="K972">
        <f>J972/D972</f>
        <v>0.7</v>
      </c>
      <c r="L972">
        <v>2013</v>
      </c>
      <c r="M972" t="s">
        <v>15</v>
      </c>
      <c r="N972">
        <v>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</v>
      </c>
      <c r="U972">
        <v>0</v>
      </c>
      <c r="V972">
        <v>0</v>
      </c>
      <c r="W972">
        <v>1</v>
      </c>
      <c r="X972">
        <v>0</v>
      </c>
      <c r="Y972">
        <v>1</v>
      </c>
      <c r="Z972">
        <v>0</v>
      </c>
      <c r="AA972">
        <v>0</v>
      </c>
      <c r="AB972">
        <v>0</v>
      </c>
      <c r="AC972">
        <v>0</v>
      </c>
      <c r="AD972">
        <v>0</v>
      </c>
    </row>
    <row r="973" spans="1:30" ht="14.4" customHeight="1" x14ac:dyDescent="0.3">
      <c r="A973">
        <v>972</v>
      </c>
      <c r="B973">
        <v>0</v>
      </c>
      <c r="C973">
        <v>49.677098857426699</v>
      </c>
      <c r="D973">
        <v>100000</v>
      </c>
      <c r="E973" t="s">
        <v>11</v>
      </c>
      <c r="F973">
        <v>8.0038149999999995</v>
      </c>
      <c r="G973">
        <v>96</v>
      </c>
      <c r="H973" t="s">
        <v>13</v>
      </c>
      <c r="I973" t="s">
        <v>1204</v>
      </c>
      <c r="J973" s="9">
        <v>444098</v>
      </c>
      <c r="K973">
        <f>J973/D973</f>
        <v>4.4409799999999997</v>
      </c>
      <c r="L973">
        <v>2013</v>
      </c>
      <c r="M973" t="s">
        <v>15</v>
      </c>
      <c r="N973">
        <v>1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1</v>
      </c>
      <c r="Z973">
        <v>0</v>
      </c>
      <c r="AA973">
        <v>0</v>
      </c>
      <c r="AB973">
        <v>0</v>
      </c>
      <c r="AC973">
        <v>0</v>
      </c>
      <c r="AD973">
        <v>0</v>
      </c>
    </row>
    <row r="974" spans="1:30" x14ac:dyDescent="0.3">
      <c r="A974">
        <v>973</v>
      </c>
      <c r="B974">
        <v>0</v>
      </c>
      <c r="C974">
        <v>10015.0225338007</v>
      </c>
      <c r="D974">
        <v>20000000</v>
      </c>
      <c r="E974" t="s">
        <v>76</v>
      </c>
      <c r="F974">
        <v>39.394970000000001</v>
      </c>
      <c r="G974">
        <v>116</v>
      </c>
      <c r="H974" t="s">
        <v>192</v>
      </c>
      <c r="I974" t="s">
        <v>1205</v>
      </c>
      <c r="J974" s="9">
        <v>229400000</v>
      </c>
      <c r="K974">
        <f>J974/D974</f>
        <v>11.47</v>
      </c>
      <c r="L974">
        <v>1997</v>
      </c>
      <c r="M974" t="s">
        <v>49</v>
      </c>
      <c r="N974">
        <v>0</v>
      </c>
      <c r="O974">
        <v>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1</v>
      </c>
      <c r="Y974">
        <v>0</v>
      </c>
      <c r="Z974">
        <v>0</v>
      </c>
      <c r="AA974">
        <v>1</v>
      </c>
      <c r="AB974">
        <v>0</v>
      </c>
      <c r="AC974">
        <v>0</v>
      </c>
      <c r="AD974">
        <v>0</v>
      </c>
    </row>
    <row r="975" spans="1:30" x14ac:dyDescent="0.3">
      <c r="A975">
        <v>974</v>
      </c>
      <c r="B975">
        <v>0</v>
      </c>
      <c r="C975">
        <v>9557.3440643863105</v>
      </c>
      <c r="D975">
        <v>19000000</v>
      </c>
      <c r="E975" t="s">
        <v>11</v>
      </c>
      <c r="F975">
        <v>10.874079</v>
      </c>
      <c r="G975">
        <v>95</v>
      </c>
      <c r="H975" t="s">
        <v>13</v>
      </c>
      <c r="I975" t="s">
        <v>1206</v>
      </c>
      <c r="J975" s="9">
        <v>8247943</v>
      </c>
      <c r="K975">
        <f>J975/D975</f>
        <v>0.43410226315789474</v>
      </c>
      <c r="L975">
        <v>1988</v>
      </c>
      <c r="M975" t="s">
        <v>15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0</v>
      </c>
      <c r="AD975">
        <v>0</v>
      </c>
    </row>
    <row r="976" spans="1:30" x14ac:dyDescent="0.3">
      <c r="A976">
        <v>975</v>
      </c>
      <c r="B976">
        <v>0</v>
      </c>
      <c r="C976">
        <v>452.11122554067902</v>
      </c>
      <c r="D976">
        <v>878000</v>
      </c>
      <c r="E976" t="s">
        <v>11</v>
      </c>
      <c r="F976">
        <v>13.916100999999999</v>
      </c>
      <c r="G976">
        <v>102</v>
      </c>
      <c r="H976" t="s">
        <v>1207</v>
      </c>
      <c r="I976" t="s">
        <v>1208</v>
      </c>
      <c r="J976" s="9">
        <v>10462500</v>
      </c>
      <c r="K976">
        <f>J976/D976</f>
        <v>11.916287015945331</v>
      </c>
      <c r="L976">
        <v>1942</v>
      </c>
      <c r="M976" t="s">
        <v>25</v>
      </c>
      <c r="N976">
        <v>1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0</v>
      </c>
      <c r="V976">
        <v>1</v>
      </c>
      <c r="W976">
        <v>1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0</v>
      </c>
      <c r="AD976">
        <v>0</v>
      </c>
    </row>
    <row r="977" spans="1:30" ht="14.4" customHeight="1" x14ac:dyDescent="0.3">
      <c r="A977">
        <v>976</v>
      </c>
      <c r="B977">
        <v>1</v>
      </c>
      <c r="C977">
        <v>5982.0538384845404</v>
      </c>
      <c r="D977">
        <v>12000000</v>
      </c>
      <c r="E977" t="s">
        <v>11</v>
      </c>
      <c r="F977">
        <v>6.8295279999999998</v>
      </c>
      <c r="G977">
        <v>98</v>
      </c>
      <c r="H977" t="s">
        <v>13</v>
      </c>
      <c r="I977" t="s">
        <v>1209</v>
      </c>
      <c r="J977" s="9">
        <v>84500122</v>
      </c>
      <c r="K977">
        <f>J977/D977</f>
        <v>7.0416768333333337</v>
      </c>
      <c r="L977">
        <v>2006</v>
      </c>
      <c r="M977" t="s">
        <v>32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1</v>
      </c>
    </row>
    <row r="978" spans="1:30" ht="14.4" customHeight="1" x14ac:dyDescent="0.3">
      <c r="A978">
        <v>977</v>
      </c>
      <c r="B978">
        <v>1</v>
      </c>
      <c r="C978">
        <v>8483.0339321357205</v>
      </c>
      <c r="D978">
        <v>17000000</v>
      </c>
      <c r="E978" t="s">
        <v>11</v>
      </c>
      <c r="F978">
        <v>11.454834999999999</v>
      </c>
      <c r="G978">
        <v>97</v>
      </c>
      <c r="H978" t="s">
        <v>1210</v>
      </c>
      <c r="I978" t="s">
        <v>1211</v>
      </c>
      <c r="J978" s="9">
        <v>129042871</v>
      </c>
      <c r="K978">
        <f>J978/D978</f>
        <v>7.5907571176470592</v>
      </c>
      <c r="L978">
        <v>2004</v>
      </c>
      <c r="M978" t="s">
        <v>15</v>
      </c>
      <c r="N978">
        <v>1</v>
      </c>
      <c r="O978">
        <v>0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0</v>
      </c>
    </row>
    <row r="979" spans="1:30" ht="14.4" customHeight="1" x14ac:dyDescent="0.3">
      <c r="A979">
        <v>978</v>
      </c>
      <c r="B979">
        <v>0</v>
      </c>
      <c r="C979">
        <v>149.10536779323999</v>
      </c>
      <c r="D979">
        <v>300000</v>
      </c>
      <c r="E979" t="s">
        <v>11</v>
      </c>
      <c r="F979">
        <v>7.9062199999999896</v>
      </c>
      <c r="G979">
        <v>88</v>
      </c>
      <c r="H979" t="s">
        <v>410</v>
      </c>
      <c r="I979" t="s">
        <v>1212</v>
      </c>
      <c r="J979" s="9">
        <v>2750275</v>
      </c>
      <c r="K979">
        <f>J979/D979</f>
        <v>9.167583333333333</v>
      </c>
      <c r="L979">
        <v>2012</v>
      </c>
      <c r="M979" t="s">
        <v>46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1</v>
      </c>
      <c r="Y979">
        <v>0</v>
      </c>
      <c r="Z979">
        <v>0</v>
      </c>
      <c r="AA979">
        <v>0</v>
      </c>
      <c r="AB979">
        <v>0</v>
      </c>
      <c r="AC979">
        <v>1</v>
      </c>
      <c r="AD979">
        <v>0</v>
      </c>
    </row>
    <row r="980" spans="1:30" ht="14.4" customHeight="1" x14ac:dyDescent="0.3">
      <c r="A980">
        <v>979</v>
      </c>
      <c r="B980">
        <v>0</v>
      </c>
      <c r="C980">
        <v>1019.36799184505</v>
      </c>
      <c r="D980">
        <v>2000000</v>
      </c>
      <c r="E980" t="s">
        <v>11</v>
      </c>
      <c r="F980">
        <v>9.5512929999999994</v>
      </c>
      <c r="G980">
        <v>153</v>
      </c>
      <c r="H980" t="s">
        <v>13</v>
      </c>
      <c r="I980" t="s">
        <v>1213</v>
      </c>
      <c r="J980" s="9">
        <v>9250000</v>
      </c>
      <c r="K980">
        <f>J980/D980</f>
        <v>4.625</v>
      </c>
      <c r="L980">
        <v>1962</v>
      </c>
      <c r="M980" t="s">
        <v>32</v>
      </c>
      <c r="N980">
        <v>1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</v>
      </c>
      <c r="W980">
        <v>1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1</v>
      </c>
    </row>
    <row r="981" spans="1:30" ht="14.4" customHeight="1" x14ac:dyDescent="0.3">
      <c r="A981">
        <v>980</v>
      </c>
      <c r="B981">
        <v>1</v>
      </c>
      <c r="C981">
        <v>74738.415545590397</v>
      </c>
      <c r="D981">
        <v>150000000</v>
      </c>
      <c r="E981" t="s">
        <v>11</v>
      </c>
      <c r="F981">
        <v>5.587707</v>
      </c>
      <c r="G981">
        <v>144</v>
      </c>
      <c r="H981" t="s">
        <v>80</v>
      </c>
      <c r="I981" t="s">
        <v>1214</v>
      </c>
      <c r="J981" s="9">
        <v>709709780</v>
      </c>
      <c r="K981">
        <f>J981/D981</f>
        <v>4.7313985333333335</v>
      </c>
      <c r="L981">
        <v>2007</v>
      </c>
      <c r="M981" t="s">
        <v>32</v>
      </c>
      <c r="N981">
        <v>1</v>
      </c>
      <c r="O981">
        <v>0</v>
      </c>
      <c r="P981">
        <v>0</v>
      </c>
      <c r="Q981">
        <v>1</v>
      </c>
      <c r="R981">
        <v>0</v>
      </c>
      <c r="S981">
        <v>0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</v>
      </c>
    </row>
    <row r="982" spans="1:30" ht="14.4" customHeight="1" x14ac:dyDescent="0.3">
      <c r="A982">
        <v>981</v>
      </c>
      <c r="B982">
        <v>0</v>
      </c>
      <c r="C982">
        <v>11127.9716742539</v>
      </c>
      <c r="D982">
        <v>22000000</v>
      </c>
      <c r="E982" t="s">
        <v>11</v>
      </c>
      <c r="F982">
        <v>7.7191729999999996</v>
      </c>
      <c r="G982">
        <v>175</v>
      </c>
      <c r="H982" t="s">
        <v>1215</v>
      </c>
      <c r="I982" t="s">
        <v>1216</v>
      </c>
      <c r="J982" s="9">
        <v>50750000</v>
      </c>
      <c r="K982">
        <f>J982/D982</f>
        <v>2.3068181818181817</v>
      </c>
      <c r="L982">
        <v>1977</v>
      </c>
      <c r="M982" t="s">
        <v>32</v>
      </c>
      <c r="N982">
        <v>1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</v>
      </c>
    </row>
    <row r="983" spans="1:30" ht="14.4" customHeight="1" x14ac:dyDescent="0.3">
      <c r="A983">
        <v>982</v>
      </c>
      <c r="B983">
        <v>0</v>
      </c>
      <c r="C983">
        <v>13615.7337367624</v>
      </c>
      <c r="D983">
        <v>27000000</v>
      </c>
      <c r="E983" t="s">
        <v>11</v>
      </c>
      <c r="F983">
        <v>9.8486740000000008</v>
      </c>
      <c r="G983">
        <v>117</v>
      </c>
      <c r="H983" t="s">
        <v>13</v>
      </c>
      <c r="I983" t="s">
        <v>1217</v>
      </c>
      <c r="J983" s="9">
        <v>16519460</v>
      </c>
      <c r="K983">
        <f>J983/D983</f>
        <v>0.61183185185185185</v>
      </c>
      <c r="L983">
        <v>1983</v>
      </c>
      <c r="M983" t="s">
        <v>15</v>
      </c>
      <c r="N983">
        <v>1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1</v>
      </c>
      <c r="Z983">
        <v>0</v>
      </c>
      <c r="AA983">
        <v>0</v>
      </c>
      <c r="AB983">
        <v>0</v>
      </c>
      <c r="AC983">
        <v>0</v>
      </c>
      <c r="AD983">
        <v>0</v>
      </c>
    </row>
    <row r="984" spans="1:30" ht="14.4" customHeight="1" x14ac:dyDescent="0.3">
      <c r="A984">
        <v>983</v>
      </c>
      <c r="B984">
        <v>0</v>
      </c>
      <c r="C984">
        <v>1592.03980099502</v>
      </c>
      <c r="D984">
        <v>3200000</v>
      </c>
      <c r="E984" t="s">
        <v>11</v>
      </c>
      <c r="F984">
        <v>6.7263899999999897</v>
      </c>
      <c r="G984">
        <v>105</v>
      </c>
      <c r="H984" t="s">
        <v>59</v>
      </c>
      <c r="I984" t="s">
        <v>1218</v>
      </c>
      <c r="J984" s="9">
        <v>5332926</v>
      </c>
      <c r="K984">
        <f>J984/D984</f>
        <v>1.6665393749999999</v>
      </c>
      <c r="L984">
        <v>2010</v>
      </c>
      <c r="M984" t="s">
        <v>49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>
        <v>1</v>
      </c>
      <c r="X984">
        <v>1</v>
      </c>
      <c r="Y984">
        <v>0</v>
      </c>
      <c r="Z984">
        <v>0</v>
      </c>
      <c r="AA984">
        <v>1</v>
      </c>
      <c r="AB984">
        <v>0</v>
      </c>
      <c r="AC984">
        <v>0</v>
      </c>
      <c r="AD984">
        <v>0</v>
      </c>
    </row>
    <row r="985" spans="1:30" ht="14.4" customHeight="1" x14ac:dyDescent="0.3">
      <c r="A985">
        <v>984</v>
      </c>
      <c r="B985">
        <v>0</v>
      </c>
      <c r="C985">
        <v>149.62593516209401</v>
      </c>
      <c r="D985">
        <v>300000</v>
      </c>
      <c r="E985" t="s">
        <v>11</v>
      </c>
      <c r="F985">
        <v>1.6879009999999901</v>
      </c>
      <c r="G985">
        <v>88</v>
      </c>
      <c r="H985" t="s">
        <v>13</v>
      </c>
      <c r="I985" t="s">
        <v>1219</v>
      </c>
      <c r="J985" s="9">
        <v>1750211</v>
      </c>
      <c r="K985">
        <f>J985/D985</f>
        <v>5.834036666666667</v>
      </c>
      <c r="L985">
        <v>2005</v>
      </c>
      <c r="M985" t="s">
        <v>15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0</v>
      </c>
    </row>
    <row r="986" spans="1:30" ht="14.4" customHeight="1" x14ac:dyDescent="0.3">
      <c r="A986">
        <v>985</v>
      </c>
      <c r="B986">
        <v>0</v>
      </c>
      <c r="C986">
        <v>1739.5626242544699</v>
      </c>
      <c r="D986">
        <v>3500000</v>
      </c>
      <c r="E986" t="s">
        <v>22</v>
      </c>
      <c r="F986">
        <v>6.2616860000000001</v>
      </c>
      <c r="G986">
        <v>96</v>
      </c>
      <c r="H986" t="s">
        <v>23</v>
      </c>
      <c r="I986" t="s">
        <v>1220</v>
      </c>
      <c r="J986" s="9">
        <v>7339398</v>
      </c>
      <c r="K986">
        <f>J986/D986</f>
        <v>2.0969708571428574</v>
      </c>
      <c r="L986">
        <v>2012</v>
      </c>
      <c r="M986" t="s">
        <v>25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1</v>
      </c>
      <c r="V986">
        <v>0</v>
      </c>
      <c r="W986">
        <v>1</v>
      </c>
      <c r="X986">
        <v>0</v>
      </c>
      <c r="Y986">
        <v>0</v>
      </c>
      <c r="Z986">
        <v>0</v>
      </c>
      <c r="AA986">
        <v>0</v>
      </c>
      <c r="AB986">
        <v>1</v>
      </c>
      <c r="AC986">
        <v>0</v>
      </c>
      <c r="AD986">
        <v>0</v>
      </c>
    </row>
    <row r="987" spans="1:30" x14ac:dyDescent="0.3">
      <c r="A987">
        <v>986</v>
      </c>
      <c r="B987">
        <v>1</v>
      </c>
      <c r="C987">
        <v>44709.388971683999</v>
      </c>
      <c r="D987">
        <v>90000000</v>
      </c>
      <c r="E987" t="s">
        <v>11</v>
      </c>
      <c r="F987">
        <v>10.338222</v>
      </c>
      <c r="G987">
        <v>106</v>
      </c>
      <c r="H987" t="s">
        <v>13</v>
      </c>
      <c r="I987" t="s">
        <v>1221</v>
      </c>
      <c r="J987" s="9">
        <v>174578751</v>
      </c>
      <c r="K987">
        <f>J987/D987</f>
        <v>1.9397639</v>
      </c>
      <c r="L987">
        <v>2013</v>
      </c>
      <c r="M987" t="s">
        <v>32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1</v>
      </c>
    </row>
    <row r="988" spans="1:30" x14ac:dyDescent="0.3">
      <c r="A988">
        <v>987</v>
      </c>
      <c r="B988">
        <v>0</v>
      </c>
      <c r="C988">
        <v>15912.481352560901</v>
      </c>
      <c r="D988">
        <v>32000000</v>
      </c>
      <c r="E988" t="s">
        <v>11</v>
      </c>
      <c r="F988">
        <v>9.79696199999999</v>
      </c>
      <c r="G988">
        <v>93</v>
      </c>
      <c r="H988" t="s">
        <v>13</v>
      </c>
      <c r="I988" t="s">
        <v>1222</v>
      </c>
      <c r="J988" s="9">
        <v>147332697</v>
      </c>
      <c r="K988">
        <f>J988/D988</f>
        <v>4.6041467812499999</v>
      </c>
      <c r="L988">
        <v>2011</v>
      </c>
      <c r="M988" t="s">
        <v>32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</v>
      </c>
    </row>
    <row r="989" spans="1:30" ht="14.4" customHeight="1" x14ac:dyDescent="0.3">
      <c r="A989">
        <v>988</v>
      </c>
      <c r="B989">
        <v>0</v>
      </c>
      <c r="C989">
        <v>6480.5583250249201</v>
      </c>
      <c r="D989">
        <v>13000000</v>
      </c>
      <c r="E989" t="s">
        <v>11</v>
      </c>
      <c r="F989">
        <v>15.295948999999901</v>
      </c>
      <c r="G989">
        <v>125</v>
      </c>
      <c r="H989" t="s">
        <v>13</v>
      </c>
      <c r="I989" t="s">
        <v>1223</v>
      </c>
      <c r="J989" s="9">
        <v>2636637</v>
      </c>
      <c r="K989">
        <f>J989/D989</f>
        <v>0.20281823076923078</v>
      </c>
      <c r="L989">
        <v>2006</v>
      </c>
      <c r="M989" t="s">
        <v>25</v>
      </c>
      <c r="N989">
        <v>1</v>
      </c>
      <c r="O989">
        <v>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1</v>
      </c>
      <c r="X989">
        <v>0</v>
      </c>
      <c r="Y989">
        <v>0</v>
      </c>
      <c r="Z989">
        <v>0</v>
      </c>
      <c r="AA989">
        <v>0</v>
      </c>
      <c r="AB989">
        <v>1</v>
      </c>
      <c r="AC989">
        <v>0</v>
      </c>
      <c r="AD989">
        <v>0</v>
      </c>
    </row>
    <row r="990" spans="1:30" ht="14.4" customHeight="1" x14ac:dyDescent="0.3">
      <c r="A990">
        <v>989</v>
      </c>
      <c r="B990">
        <v>0</v>
      </c>
      <c r="C990">
        <v>1719.77744056651</v>
      </c>
      <c r="D990">
        <v>3400000</v>
      </c>
      <c r="E990" t="s">
        <v>11</v>
      </c>
      <c r="F990">
        <v>5.101153</v>
      </c>
      <c r="G990">
        <v>94</v>
      </c>
      <c r="H990" t="s">
        <v>759</v>
      </c>
      <c r="I990" t="s">
        <v>1224</v>
      </c>
      <c r="J990" s="9">
        <v>31063038</v>
      </c>
      <c r="K990">
        <f>J990/D990</f>
        <v>9.1361876470588239</v>
      </c>
      <c r="L990">
        <v>1977</v>
      </c>
      <c r="M990" t="s">
        <v>34</v>
      </c>
      <c r="N990">
        <v>1</v>
      </c>
      <c r="O990">
        <v>0</v>
      </c>
      <c r="P990">
        <v>1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</row>
    <row r="991" spans="1:30" ht="14.4" customHeight="1" x14ac:dyDescent="0.3">
      <c r="A991">
        <v>990</v>
      </c>
      <c r="B991">
        <v>0</v>
      </c>
      <c r="C991">
        <v>9533.3667837431003</v>
      </c>
      <c r="D991">
        <v>19000000</v>
      </c>
      <c r="E991" t="s">
        <v>11</v>
      </c>
      <c r="F991">
        <v>1.418221</v>
      </c>
      <c r="G991">
        <v>93</v>
      </c>
      <c r="H991" t="s">
        <v>13</v>
      </c>
      <c r="I991" t="s">
        <v>1225</v>
      </c>
      <c r="J991" s="9">
        <v>2119994</v>
      </c>
      <c r="K991">
        <f>J991/D991</f>
        <v>0.11157863157894737</v>
      </c>
      <c r="L991">
        <v>1993</v>
      </c>
      <c r="M991" t="s">
        <v>32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1</v>
      </c>
    </row>
    <row r="992" spans="1:30" x14ac:dyDescent="0.3">
      <c r="A992">
        <v>991</v>
      </c>
      <c r="B992">
        <v>0</v>
      </c>
      <c r="C992">
        <v>15052.6843953838</v>
      </c>
      <c r="D992">
        <v>30000000</v>
      </c>
      <c r="E992" t="s">
        <v>11</v>
      </c>
      <c r="F992">
        <v>6.3478500000000002</v>
      </c>
      <c r="G992">
        <v>105</v>
      </c>
      <c r="H992" t="s">
        <v>13</v>
      </c>
      <c r="I992" t="s">
        <v>1226</v>
      </c>
      <c r="J992" s="9">
        <v>53898845</v>
      </c>
      <c r="K992">
        <f>J992/D992</f>
        <v>1.7966281666666666</v>
      </c>
      <c r="L992">
        <v>1993</v>
      </c>
      <c r="M992" t="s">
        <v>25</v>
      </c>
      <c r="N992">
        <v>1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</v>
      </c>
      <c r="V992">
        <v>0</v>
      </c>
      <c r="W992">
        <v>0</v>
      </c>
      <c r="X992">
        <v>1</v>
      </c>
      <c r="Y992">
        <v>0</v>
      </c>
      <c r="Z992">
        <v>0</v>
      </c>
      <c r="AA992">
        <v>0</v>
      </c>
      <c r="AB992">
        <v>1</v>
      </c>
      <c r="AC992">
        <v>0</v>
      </c>
      <c r="AD992">
        <v>0</v>
      </c>
    </row>
    <row r="993" spans="1:30" x14ac:dyDescent="0.3">
      <c r="A993">
        <v>992</v>
      </c>
      <c r="B993">
        <v>0</v>
      </c>
      <c r="C993">
        <v>7972.0976581963096</v>
      </c>
      <c r="D993">
        <v>16000000</v>
      </c>
      <c r="E993" t="s">
        <v>11</v>
      </c>
      <c r="F993">
        <v>7.4048350000000003</v>
      </c>
      <c r="G993">
        <v>124</v>
      </c>
      <c r="H993" t="s">
        <v>66</v>
      </c>
      <c r="I993" t="s">
        <v>1227</v>
      </c>
      <c r="J993" s="9">
        <v>34786960</v>
      </c>
      <c r="K993">
        <f>J993/D993</f>
        <v>2.174185</v>
      </c>
      <c r="L993">
        <v>2007</v>
      </c>
      <c r="M993" t="s">
        <v>46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1</v>
      </c>
      <c r="AD993">
        <v>0</v>
      </c>
    </row>
    <row r="994" spans="1:30" ht="14.4" customHeight="1" x14ac:dyDescent="0.3">
      <c r="A994">
        <v>993</v>
      </c>
      <c r="B994">
        <v>0</v>
      </c>
      <c r="C994">
        <v>640.04096262160704</v>
      </c>
      <c r="D994">
        <v>1250000</v>
      </c>
      <c r="E994" t="s">
        <v>11</v>
      </c>
      <c r="F994">
        <v>14.605464</v>
      </c>
      <c r="G994">
        <v>92</v>
      </c>
      <c r="H994" t="s">
        <v>13</v>
      </c>
      <c r="I994" t="s">
        <v>1228</v>
      </c>
      <c r="J994" s="9">
        <v>8500000</v>
      </c>
      <c r="K994">
        <f>J994/D994</f>
        <v>6.8</v>
      </c>
      <c r="L994">
        <v>1953</v>
      </c>
      <c r="M994" t="s">
        <v>53</v>
      </c>
      <c r="N994">
        <v>1</v>
      </c>
      <c r="O994">
        <v>0</v>
      </c>
      <c r="P994">
        <v>1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1</v>
      </c>
      <c r="X994">
        <v>0</v>
      </c>
      <c r="Y994">
        <v>0</v>
      </c>
      <c r="Z994">
        <v>1</v>
      </c>
      <c r="AA994">
        <v>0</v>
      </c>
      <c r="AB994">
        <v>0</v>
      </c>
      <c r="AC994">
        <v>0</v>
      </c>
      <c r="AD994">
        <v>0</v>
      </c>
    </row>
    <row r="995" spans="1:30" ht="14.4" customHeight="1" x14ac:dyDescent="0.3">
      <c r="A995">
        <v>994</v>
      </c>
      <c r="B995">
        <v>0</v>
      </c>
      <c r="C995">
        <v>4960.3174603174602</v>
      </c>
      <c r="D995">
        <v>10000000</v>
      </c>
      <c r="E995" t="s">
        <v>11</v>
      </c>
      <c r="F995">
        <v>17.046052</v>
      </c>
      <c r="G995">
        <v>97</v>
      </c>
      <c r="H995" t="s">
        <v>13</v>
      </c>
      <c r="I995" t="s">
        <v>1229</v>
      </c>
      <c r="J995" s="9">
        <v>30658387</v>
      </c>
      <c r="K995">
        <f>J995/D995</f>
        <v>3.0658387</v>
      </c>
      <c r="L995">
        <v>2016</v>
      </c>
      <c r="M995" t="s">
        <v>15</v>
      </c>
      <c r="N995">
        <v>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0</v>
      </c>
      <c r="AD995">
        <v>0</v>
      </c>
    </row>
    <row r="996" spans="1:30" x14ac:dyDescent="0.3">
      <c r="A996">
        <v>995</v>
      </c>
      <c r="B996">
        <v>1</v>
      </c>
      <c r="C996">
        <v>2048.1310803891402</v>
      </c>
      <c r="D996">
        <v>4000000</v>
      </c>
      <c r="E996" t="s">
        <v>11</v>
      </c>
      <c r="F996">
        <v>16.861532999999898</v>
      </c>
      <c r="G996">
        <v>77</v>
      </c>
      <c r="H996" t="s">
        <v>13</v>
      </c>
      <c r="I996" t="s">
        <v>1230</v>
      </c>
      <c r="J996" s="9">
        <v>87404651</v>
      </c>
      <c r="K996">
        <f>J996/D996</f>
        <v>21.85116275</v>
      </c>
      <c r="L996">
        <v>1953</v>
      </c>
      <c r="M996" t="s">
        <v>25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1</v>
      </c>
      <c r="AC996">
        <v>0</v>
      </c>
      <c r="AD996">
        <v>0</v>
      </c>
    </row>
    <row r="997" spans="1:30" ht="14.4" customHeight="1" x14ac:dyDescent="0.3">
      <c r="A997">
        <v>996</v>
      </c>
      <c r="B997">
        <v>0</v>
      </c>
      <c r="C997">
        <v>6571.55544354838</v>
      </c>
      <c r="D997">
        <v>13037966</v>
      </c>
      <c r="E997" t="s">
        <v>11</v>
      </c>
      <c r="F997">
        <v>5.2890750000000004</v>
      </c>
      <c r="G997">
        <v>102</v>
      </c>
      <c r="H997" t="s">
        <v>13</v>
      </c>
      <c r="I997" t="s">
        <v>1231</v>
      </c>
      <c r="J997" s="9">
        <v>11129057</v>
      </c>
      <c r="K997">
        <f>J997/D997</f>
        <v>0.85358843549676389</v>
      </c>
      <c r="L997">
        <v>1984</v>
      </c>
      <c r="M997" t="s">
        <v>32</v>
      </c>
      <c r="N997">
        <v>1</v>
      </c>
      <c r="O997">
        <v>0</v>
      </c>
      <c r="P997">
        <v>0</v>
      </c>
      <c r="Q997">
        <v>1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1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</row>
    <row r="998" spans="1:30" x14ac:dyDescent="0.3">
      <c r="A998">
        <v>997</v>
      </c>
      <c r="B998">
        <v>0</v>
      </c>
      <c r="C998">
        <v>14910.536779324</v>
      </c>
      <c r="D998">
        <v>30000000</v>
      </c>
      <c r="E998" t="s">
        <v>11</v>
      </c>
      <c r="F998">
        <v>13.371055999999999</v>
      </c>
      <c r="G998">
        <v>92</v>
      </c>
      <c r="H998" t="s">
        <v>13</v>
      </c>
      <c r="I998" t="s">
        <v>1232</v>
      </c>
      <c r="J998" s="9">
        <v>54819301</v>
      </c>
      <c r="K998">
        <f>J998/D998</f>
        <v>1.8273100333333334</v>
      </c>
      <c r="L998">
        <v>2012</v>
      </c>
      <c r="M998" t="s">
        <v>15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1</v>
      </c>
      <c r="Y998">
        <v>1</v>
      </c>
      <c r="Z998">
        <v>0</v>
      </c>
      <c r="AA998">
        <v>0</v>
      </c>
      <c r="AB998">
        <v>0</v>
      </c>
      <c r="AC998">
        <v>0</v>
      </c>
      <c r="AD998">
        <v>0</v>
      </c>
    </row>
    <row r="999" spans="1:30" ht="14.4" customHeight="1" x14ac:dyDescent="0.3">
      <c r="A999">
        <v>998</v>
      </c>
      <c r="B999">
        <v>0</v>
      </c>
      <c r="C999">
        <v>21357.005464480801</v>
      </c>
      <c r="D999">
        <v>42991652</v>
      </c>
      <c r="E999" t="s">
        <v>11</v>
      </c>
      <c r="F999">
        <v>9.5961189999999998</v>
      </c>
      <c r="G999">
        <v>90</v>
      </c>
      <c r="H999" t="s">
        <v>13</v>
      </c>
      <c r="I999" t="s">
        <v>1233</v>
      </c>
      <c r="J999" s="9">
        <v>2681345</v>
      </c>
      <c r="K999">
        <f>J999/D999</f>
        <v>6.2368968747700135E-2</v>
      </c>
      <c r="L999">
        <v>2013</v>
      </c>
      <c r="M999" t="s">
        <v>49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0</v>
      </c>
      <c r="AA999">
        <v>1</v>
      </c>
      <c r="AB999">
        <v>0</v>
      </c>
      <c r="AC999">
        <v>0</v>
      </c>
      <c r="AD999">
        <v>0</v>
      </c>
    </row>
    <row r="1000" spans="1:30" ht="14.4" customHeight="1" x14ac:dyDescent="0.3">
      <c r="A1000">
        <v>999</v>
      </c>
      <c r="B1000">
        <v>0</v>
      </c>
      <c r="C1000">
        <v>19446.8531607765</v>
      </c>
      <c r="D1000">
        <v>39068728</v>
      </c>
      <c r="E1000" t="s">
        <v>11</v>
      </c>
      <c r="F1000">
        <v>11.069608000000001</v>
      </c>
      <c r="G1000">
        <v>112</v>
      </c>
      <c r="H1000" t="s">
        <v>1234</v>
      </c>
      <c r="I1000" t="s">
        <v>1235</v>
      </c>
      <c r="J1000" s="9">
        <v>4706919</v>
      </c>
      <c r="K1000">
        <f>J1000/D1000</f>
        <v>0.12047791778631749</v>
      </c>
      <c r="L1000">
        <v>2009</v>
      </c>
      <c r="M1000" t="s">
        <v>32</v>
      </c>
      <c r="N1000">
        <v>0</v>
      </c>
      <c r="O1000">
        <v>1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</v>
      </c>
    </row>
    <row r="1001" spans="1:30" x14ac:dyDescent="0.3">
      <c r="A1001">
        <v>1000</v>
      </c>
      <c r="B1001">
        <v>0</v>
      </c>
      <c r="C1001">
        <v>19446.8531607765</v>
      </c>
      <c r="D1001">
        <v>39068728</v>
      </c>
      <c r="E1001" t="s">
        <v>11</v>
      </c>
      <c r="F1001">
        <v>6.341259</v>
      </c>
      <c r="G1001">
        <v>106</v>
      </c>
      <c r="H1001" t="s">
        <v>13</v>
      </c>
      <c r="I1001" t="s">
        <v>1236</v>
      </c>
      <c r="J1001" s="9">
        <v>6149791</v>
      </c>
      <c r="K1001">
        <f>J1001/D1001</f>
        <v>0.15740955272462415</v>
      </c>
      <c r="L1001">
        <v>2009</v>
      </c>
      <c r="M1001" t="s">
        <v>25</v>
      </c>
      <c r="N1001">
        <v>1</v>
      </c>
      <c r="O1001">
        <v>1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1</v>
      </c>
      <c r="Y1001">
        <v>0</v>
      </c>
      <c r="Z1001">
        <v>0</v>
      </c>
      <c r="AA1001">
        <v>0</v>
      </c>
      <c r="AB1001">
        <v>1</v>
      </c>
      <c r="AC1001">
        <v>0</v>
      </c>
      <c r="AD1001">
        <v>0</v>
      </c>
    </row>
    <row r="1002" spans="1:30" ht="14.4" customHeight="1" x14ac:dyDescent="0.3">
      <c r="A1002">
        <v>1001</v>
      </c>
      <c r="B1002">
        <v>0</v>
      </c>
      <c r="C1002">
        <v>8968.6098654708494</v>
      </c>
      <c r="D1002">
        <v>18000000</v>
      </c>
      <c r="E1002" t="s">
        <v>11</v>
      </c>
      <c r="F1002">
        <v>9.3099670000000003</v>
      </c>
      <c r="G1002">
        <v>117</v>
      </c>
      <c r="H1002" t="s">
        <v>13</v>
      </c>
      <c r="I1002" t="s">
        <v>1237</v>
      </c>
      <c r="J1002" s="9">
        <v>25005257</v>
      </c>
      <c r="K1002">
        <f>J1002/D1002</f>
        <v>1.3891809444444445</v>
      </c>
      <c r="L1002">
        <v>2007</v>
      </c>
      <c r="M1002" t="s">
        <v>32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1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1</v>
      </c>
    </row>
    <row r="1003" spans="1:30" ht="14.4" customHeight="1" x14ac:dyDescent="0.3">
      <c r="A1003">
        <v>1002</v>
      </c>
      <c r="B1003">
        <v>0</v>
      </c>
      <c r="C1003">
        <v>39920.159680638702</v>
      </c>
      <c r="D1003">
        <v>80000000</v>
      </c>
      <c r="E1003" t="s">
        <v>11</v>
      </c>
      <c r="F1003">
        <v>10.796939</v>
      </c>
      <c r="G1003">
        <v>129</v>
      </c>
      <c r="H1003" t="s">
        <v>13</v>
      </c>
      <c r="I1003" t="s">
        <v>1238</v>
      </c>
      <c r="J1003" s="9">
        <v>96105964</v>
      </c>
      <c r="K1003">
        <f>J1003/D1003</f>
        <v>1.20132455</v>
      </c>
      <c r="L1003">
        <v>2004</v>
      </c>
      <c r="M1003" t="s">
        <v>15</v>
      </c>
      <c r="N1003">
        <v>1</v>
      </c>
      <c r="O1003">
        <v>0</v>
      </c>
      <c r="P1003">
        <v>0</v>
      </c>
      <c r="Q1003">
        <v>1</v>
      </c>
      <c r="R1003">
        <v>0</v>
      </c>
      <c r="S1003">
        <v>0</v>
      </c>
      <c r="T1003">
        <v>1</v>
      </c>
      <c r="U1003">
        <v>0</v>
      </c>
      <c r="V1003">
        <v>0</v>
      </c>
      <c r="W1003">
        <v>1</v>
      </c>
      <c r="X1003">
        <v>0</v>
      </c>
      <c r="Y1003">
        <v>1</v>
      </c>
      <c r="Z1003">
        <v>0</v>
      </c>
      <c r="AA1003">
        <v>0</v>
      </c>
      <c r="AB1003">
        <v>0</v>
      </c>
      <c r="AC1003">
        <v>0</v>
      </c>
      <c r="AD1003">
        <v>0</v>
      </c>
    </row>
    <row r="1004" spans="1:30" ht="14.4" customHeight="1" x14ac:dyDescent="0.3">
      <c r="A1004">
        <v>1003</v>
      </c>
      <c r="B1004">
        <v>0</v>
      </c>
      <c r="C1004">
        <v>3210.9178082191702</v>
      </c>
      <c r="D1004">
        <v>6328719</v>
      </c>
      <c r="E1004" t="s">
        <v>11</v>
      </c>
      <c r="F1004">
        <v>0.60907999999999995</v>
      </c>
      <c r="G1004">
        <v>99</v>
      </c>
      <c r="H1004" t="s">
        <v>13</v>
      </c>
      <c r="I1004" t="s">
        <v>1239</v>
      </c>
      <c r="J1004" s="9">
        <v>11000000</v>
      </c>
      <c r="K1004">
        <f>J1004/D1004</f>
        <v>1.7381084544913434</v>
      </c>
      <c r="L1004">
        <v>1971</v>
      </c>
      <c r="M1004" t="s">
        <v>15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1</v>
      </c>
      <c r="Y1004">
        <v>1</v>
      </c>
      <c r="Z1004">
        <v>0</v>
      </c>
      <c r="AA1004">
        <v>0</v>
      </c>
      <c r="AB1004">
        <v>0</v>
      </c>
      <c r="AC1004">
        <v>0</v>
      </c>
      <c r="AD1004">
        <v>0</v>
      </c>
    </row>
    <row r="1005" spans="1:30" ht="14.4" customHeight="1" x14ac:dyDescent="0.3">
      <c r="A1005">
        <v>1004</v>
      </c>
      <c r="B1005">
        <v>0</v>
      </c>
      <c r="C1005">
        <v>6947.5541561712798</v>
      </c>
      <c r="D1005">
        <v>13790895</v>
      </c>
      <c r="E1005" t="s">
        <v>11</v>
      </c>
      <c r="F1005">
        <v>12.372036</v>
      </c>
      <c r="G1005">
        <v>87</v>
      </c>
      <c r="H1005" t="s">
        <v>99</v>
      </c>
      <c r="I1005" t="s">
        <v>1240</v>
      </c>
      <c r="J1005" s="9">
        <v>24689703</v>
      </c>
      <c r="K1005">
        <f>J1005/D1005</f>
        <v>1.7902901153260902</v>
      </c>
      <c r="L1005">
        <v>1985</v>
      </c>
      <c r="M1005" t="s">
        <v>15</v>
      </c>
      <c r="N1005">
        <v>1</v>
      </c>
      <c r="O1005">
        <v>0</v>
      </c>
      <c r="P1005">
        <v>0</v>
      </c>
      <c r="Q1005">
        <v>1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1</v>
      </c>
      <c r="Y1005">
        <v>1</v>
      </c>
      <c r="Z1005">
        <v>0</v>
      </c>
      <c r="AA1005">
        <v>0</v>
      </c>
      <c r="AB1005">
        <v>0</v>
      </c>
      <c r="AC1005">
        <v>0</v>
      </c>
      <c r="AD1005">
        <v>0</v>
      </c>
    </row>
    <row r="1006" spans="1:30" ht="14.4" customHeight="1" x14ac:dyDescent="0.3">
      <c r="A1006">
        <v>1005</v>
      </c>
      <c r="B1006">
        <v>0</v>
      </c>
      <c r="C1006">
        <v>42330.677290836597</v>
      </c>
      <c r="D1006">
        <v>85000000</v>
      </c>
      <c r="E1006" t="s">
        <v>11</v>
      </c>
      <c r="F1006">
        <v>11.0389699999999</v>
      </c>
      <c r="G1006">
        <v>88</v>
      </c>
      <c r="H1006" t="s">
        <v>61</v>
      </c>
      <c r="I1006" t="s">
        <v>1241</v>
      </c>
      <c r="J1006" s="9">
        <v>222231186</v>
      </c>
      <c r="K1006">
        <f>J1006/D1006</f>
        <v>2.6144845411764708</v>
      </c>
      <c r="L1006">
        <v>2008</v>
      </c>
      <c r="M1006" t="s">
        <v>34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</row>
    <row r="1007" spans="1:30" ht="14.4" customHeight="1" x14ac:dyDescent="0.3">
      <c r="A1007">
        <v>1006</v>
      </c>
      <c r="B1007">
        <v>0</v>
      </c>
      <c r="C1007">
        <v>45067.601402103101</v>
      </c>
      <c r="D1007">
        <v>90000000</v>
      </c>
      <c r="E1007" t="s">
        <v>11</v>
      </c>
      <c r="F1007">
        <v>24.305260000000001</v>
      </c>
      <c r="G1007">
        <v>126</v>
      </c>
      <c r="H1007" t="s">
        <v>1242</v>
      </c>
      <c r="I1007" t="s">
        <v>1243</v>
      </c>
      <c r="J1007" s="9">
        <v>263920180</v>
      </c>
      <c r="K1007">
        <f>J1007/D1007</f>
        <v>2.9324464444444445</v>
      </c>
      <c r="L1007">
        <v>1997</v>
      </c>
      <c r="M1007" t="s">
        <v>32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</v>
      </c>
    </row>
    <row r="1008" spans="1:30" ht="14.4" customHeight="1" x14ac:dyDescent="0.3">
      <c r="A1008">
        <v>1007</v>
      </c>
      <c r="B1008">
        <v>0</v>
      </c>
      <c r="C1008">
        <v>4473.1610337972097</v>
      </c>
      <c r="D1008">
        <v>9000000</v>
      </c>
      <c r="E1008" t="s">
        <v>11</v>
      </c>
      <c r="F1008">
        <v>7.7206919999999997</v>
      </c>
      <c r="G1008">
        <v>102</v>
      </c>
      <c r="H1008" t="s">
        <v>1244</v>
      </c>
      <c r="I1008" t="s">
        <v>1245</v>
      </c>
      <c r="J1008" s="9">
        <v>8303261</v>
      </c>
      <c r="K1008">
        <f>J1008/D1008</f>
        <v>0.92258455555555552</v>
      </c>
      <c r="L1008">
        <v>2012</v>
      </c>
      <c r="M1008" t="s">
        <v>15</v>
      </c>
      <c r="N1008">
        <v>0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1</v>
      </c>
      <c r="X1008">
        <v>0</v>
      </c>
      <c r="Y1008">
        <v>1</v>
      </c>
      <c r="Z1008">
        <v>0</v>
      </c>
      <c r="AA1008">
        <v>0</v>
      </c>
      <c r="AB1008">
        <v>0</v>
      </c>
      <c r="AC1008">
        <v>0</v>
      </c>
      <c r="AD1008">
        <v>0</v>
      </c>
    </row>
    <row r="1009" spans="1:30" ht="14.4" customHeight="1" x14ac:dyDescent="0.3">
      <c r="A1009">
        <v>1008</v>
      </c>
      <c r="B1009">
        <v>0</v>
      </c>
      <c r="C1009">
        <v>5958.2919563058504</v>
      </c>
      <c r="D1009">
        <v>12000000</v>
      </c>
      <c r="E1009" t="s">
        <v>11</v>
      </c>
      <c r="F1009">
        <v>16.274653000000001</v>
      </c>
      <c r="G1009">
        <v>125</v>
      </c>
      <c r="H1009" t="s">
        <v>13</v>
      </c>
      <c r="I1009" t="s">
        <v>1246</v>
      </c>
      <c r="J1009" s="9">
        <v>307166834</v>
      </c>
      <c r="K1009">
        <f>J1009/D1009</f>
        <v>25.597236166666665</v>
      </c>
      <c r="L1009">
        <v>2014</v>
      </c>
      <c r="M1009" t="s">
        <v>15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  <c r="W1009">
        <v>1</v>
      </c>
      <c r="X1009">
        <v>0</v>
      </c>
      <c r="Y1009">
        <v>1</v>
      </c>
      <c r="Z1009">
        <v>0</v>
      </c>
      <c r="AA1009">
        <v>0</v>
      </c>
      <c r="AB1009">
        <v>0</v>
      </c>
      <c r="AC1009">
        <v>0</v>
      </c>
      <c r="AD1009">
        <v>0</v>
      </c>
    </row>
    <row r="1010" spans="1:30" ht="14.4" customHeight="1" x14ac:dyDescent="0.3">
      <c r="A1010">
        <v>1009</v>
      </c>
      <c r="B1010">
        <v>0</v>
      </c>
      <c r="C1010">
        <v>2553.0230807827302</v>
      </c>
      <c r="D1010">
        <v>5088175</v>
      </c>
      <c r="E1010" t="s">
        <v>305</v>
      </c>
      <c r="F1010">
        <v>2.9589880000000002</v>
      </c>
      <c r="G1010">
        <v>144</v>
      </c>
      <c r="H1010" t="s">
        <v>561</v>
      </c>
      <c r="I1010" t="s">
        <v>1247</v>
      </c>
      <c r="J1010" s="9">
        <v>810455</v>
      </c>
      <c r="K1010">
        <f>J1010/D1010</f>
        <v>0.1592820608567905</v>
      </c>
      <c r="L1010">
        <v>1993</v>
      </c>
      <c r="M1010" t="s">
        <v>25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1</v>
      </c>
      <c r="AC1010">
        <v>0</v>
      </c>
      <c r="AD1010">
        <v>0</v>
      </c>
    </row>
    <row r="1011" spans="1:30" ht="14.4" customHeight="1" x14ac:dyDescent="0.3">
      <c r="A1011">
        <v>1010</v>
      </c>
      <c r="B1011">
        <v>0</v>
      </c>
      <c r="C1011">
        <v>892.58838383838304</v>
      </c>
      <c r="D1011">
        <v>1767325</v>
      </c>
      <c r="E1011" t="s">
        <v>107</v>
      </c>
      <c r="F1011">
        <v>1.099467</v>
      </c>
      <c r="G1011">
        <v>95</v>
      </c>
      <c r="H1011" t="s">
        <v>496</v>
      </c>
      <c r="I1011" t="s">
        <v>1248</v>
      </c>
      <c r="J1011" s="9">
        <v>680224</v>
      </c>
      <c r="K1011">
        <f>J1011/D1011</f>
        <v>0.38488902720212753</v>
      </c>
      <c r="L1011">
        <v>1980</v>
      </c>
      <c r="M1011" t="s">
        <v>53</v>
      </c>
      <c r="N1011">
        <v>1</v>
      </c>
      <c r="O1011">
        <v>1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1</v>
      </c>
      <c r="X1011">
        <v>0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0</v>
      </c>
    </row>
    <row r="1012" spans="1:30" x14ac:dyDescent="0.3">
      <c r="A1012">
        <v>1011</v>
      </c>
      <c r="B1012">
        <v>0</v>
      </c>
      <c r="C1012">
        <v>379.57317073170702</v>
      </c>
      <c r="D1012">
        <v>747000</v>
      </c>
      <c r="E1012" t="s">
        <v>58</v>
      </c>
      <c r="F1012">
        <v>2.7754020000000001</v>
      </c>
      <c r="G1012">
        <v>107</v>
      </c>
      <c r="H1012" t="s">
        <v>61</v>
      </c>
      <c r="I1012" t="s">
        <v>1249</v>
      </c>
      <c r="J1012" s="9">
        <v>44566</v>
      </c>
      <c r="K1012">
        <f>J1012/D1012</f>
        <v>5.9659973226238283E-2</v>
      </c>
      <c r="L1012">
        <v>1968</v>
      </c>
      <c r="M1012" t="s">
        <v>15</v>
      </c>
      <c r="N1012">
        <v>0</v>
      </c>
      <c r="O1012">
        <v>1</v>
      </c>
      <c r="P1012">
        <v>0</v>
      </c>
      <c r="Q1012">
        <v>0</v>
      </c>
      <c r="R1012">
        <v>0</v>
      </c>
      <c r="S1012">
        <v>0</v>
      </c>
      <c r="T1012">
        <v>1</v>
      </c>
      <c r="U1012">
        <v>0</v>
      </c>
      <c r="V1012">
        <v>1</v>
      </c>
      <c r="W1012">
        <v>1</v>
      </c>
      <c r="X1012">
        <v>0</v>
      </c>
      <c r="Y1012">
        <v>1</v>
      </c>
      <c r="Z1012">
        <v>0</v>
      </c>
      <c r="AA1012">
        <v>0</v>
      </c>
      <c r="AB1012">
        <v>0</v>
      </c>
      <c r="AC1012">
        <v>0</v>
      </c>
      <c r="AD1012">
        <v>0</v>
      </c>
    </row>
    <row r="1013" spans="1:30" ht="14.4" customHeight="1" x14ac:dyDescent="0.3">
      <c r="A1013">
        <v>1012</v>
      </c>
      <c r="B1013">
        <v>0</v>
      </c>
      <c r="C1013">
        <v>577.99586776859496</v>
      </c>
      <c r="D1013">
        <v>1119000</v>
      </c>
      <c r="E1013" t="s">
        <v>11</v>
      </c>
      <c r="F1013">
        <v>0.94877500000000003</v>
      </c>
      <c r="G1013">
        <v>103</v>
      </c>
      <c r="H1013" t="s">
        <v>13</v>
      </c>
      <c r="I1013" t="s">
        <v>1250</v>
      </c>
      <c r="J1013" s="9">
        <v>2019000</v>
      </c>
      <c r="K1013">
        <f>J1013/D1013</f>
        <v>1.804289544235925</v>
      </c>
      <c r="L1013">
        <v>1936</v>
      </c>
      <c r="M1013" t="s">
        <v>15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</v>
      </c>
      <c r="X1013">
        <v>0</v>
      </c>
      <c r="Y1013">
        <v>1</v>
      </c>
      <c r="Z1013">
        <v>0</v>
      </c>
      <c r="AA1013">
        <v>0</v>
      </c>
      <c r="AB1013">
        <v>0</v>
      </c>
      <c r="AC1013">
        <v>0</v>
      </c>
      <c r="AD1013">
        <v>0</v>
      </c>
    </row>
    <row r="1014" spans="1:30" ht="14.4" customHeight="1" x14ac:dyDescent="0.3">
      <c r="A1014">
        <v>1013</v>
      </c>
      <c r="B1014">
        <v>0</v>
      </c>
      <c r="C1014">
        <v>9935.4197714853399</v>
      </c>
      <c r="D1014">
        <v>20000000</v>
      </c>
      <c r="E1014" t="s">
        <v>11</v>
      </c>
      <c r="F1014">
        <v>9.8303820000000002</v>
      </c>
      <c r="G1014">
        <v>109</v>
      </c>
      <c r="H1014" t="s">
        <v>13</v>
      </c>
      <c r="I1014" t="s">
        <v>1251</v>
      </c>
      <c r="J1014" s="9">
        <v>46089287</v>
      </c>
      <c r="K1014">
        <f>J1014/D1014</f>
        <v>2.3044643499999999</v>
      </c>
      <c r="L1014">
        <v>2013</v>
      </c>
      <c r="M1014" t="s">
        <v>25</v>
      </c>
      <c r="N1014">
        <v>0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0</v>
      </c>
      <c r="U1014">
        <v>1</v>
      </c>
      <c r="V1014">
        <v>0</v>
      </c>
      <c r="W1014">
        <v>0</v>
      </c>
      <c r="X1014">
        <v>1</v>
      </c>
      <c r="Y1014">
        <v>0</v>
      </c>
      <c r="Z1014">
        <v>0</v>
      </c>
      <c r="AA1014">
        <v>0</v>
      </c>
      <c r="AB1014">
        <v>1</v>
      </c>
      <c r="AC1014">
        <v>0</v>
      </c>
      <c r="AD1014">
        <v>0</v>
      </c>
    </row>
    <row r="1015" spans="1:30" ht="14.4" customHeight="1" x14ac:dyDescent="0.3">
      <c r="A1015">
        <v>1014</v>
      </c>
      <c r="B1015">
        <v>0</v>
      </c>
      <c r="C1015">
        <v>7511.2669003505198</v>
      </c>
      <c r="D1015">
        <v>15000000</v>
      </c>
      <c r="E1015" t="s">
        <v>11</v>
      </c>
      <c r="F1015">
        <v>7.6036520000000003</v>
      </c>
      <c r="G1015">
        <v>97</v>
      </c>
      <c r="H1015" t="s">
        <v>1252</v>
      </c>
      <c r="I1015" t="s">
        <v>1253</v>
      </c>
      <c r="J1015" s="9">
        <v>64256513</v>
      </c>
      <c r="K1015">
        <f>J1015/D1015</f>
        <v>4.2837675333333332</v>
      </c>
      <c r="L1015">
        <v>1997</v>
      </c>
      <c r="M1015" t="s">
        <v>25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1</v>
      </c>
      <c r="X1015">
        <v>1</v>
      </c>
      <c r="Y1015">
        <v>0</v>
      </c>
      <c r="Z1015">
        <v>0</v>
      </c>
      <c r="AA1015">
        <v>0</v>
      </c>
      <c r="AB1015">
        <v>1</v>
      </c>
      <c r="AC1015">
        <v>0</v>
      </c>
      <c r="AD1015">
        <v>0</v>
      </c>
    </row>
    <row r="1016" spans="1:30" ht="14.4" customHeight="1" x14ac:dyDescent="0.3">
      <c r="A1016">
        <v>1015</v>
      </c>
      <c r="B1016">
        <v>0</v>
      </c>
      <c r="C1016">
        <v>4995.0049950049897</v>
      </c>
      <c r="D1016">
        <v>10000000</v>
      </c>
      <c r="E1016" t="s">
        <v>11</v>
      </c>
      <c r="F1016">
        <v>3.4925760000000001</v>
      </c>
      <c r="G1016">
        <v>89</v>
      </c>
      <c r="H1016" t="s">
        <v>1254</v>
      </c>
      <c r="I1016" t="s">
        <v>1255</v>
      </c>
      <c r="J1016" s="9">
        <v>598645</v>
      </c>
      <c r="K1016">
        <f>J1016/D1016</f>
        <v>5.9864500000000001E-2</v>
      </c>
      <c r="L1016">
        <v>2002</v>
      </c>
      <c r="M1016" t="s">
        <v>15</v>
      </c>
      <c r="N1016">
        <v>0</v>
      </c>
      <c r="O1016">
        <v>1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1</v>
      </c>
      <c r="W1016">
        <v>0</v>
      </c>
      <c r="X1016">
        <v>1</v>
      </c>
      <c r="Y1016">
        <v>1</v>
      </c>
      <c r="Z1016">
        <v>0</v>
      </c>
      <c r="AA1016">
        <v>0</v>
      </c>
      <c r="AB1016">
        <v>0</v>
      </c>
      <c r="AC1016">
        <v>0</v>
      </c>
      <c r="AD1016">
        <v>0</v>
      </c>
    </row>
    <row r="1017" spans="1:30" ht="14.4" customHeight="1" x14ac:dyDescent="0.3">
      <c r="A1017">
        <v>1016</v>
      </c>
      <c r="B1017">
        <v>0</v>
      </c>
      <c r="C1017">
        <v>49751.243781094498</v>
      </c>
      <c r="D1017">
        <v>100000000</v>
      </c>
      <c r="E1017" t="s">
        <v>11</v>
      </c>
      <c r="F1017">
        <v>11.174041000000001</v>
      </c>
      <c r="G1017">
        <v>115</v>
      </c>
      <c r="H1017" t="s">
        <v>1082</v>
      </c>
      <c r="I1017" t="s">
        <v>1256</v>
      </c>
      <c r="J1017" s="9">
        <v>94882889</v>
      </c>
      <c r="K1017">
        <f>J1017/D1017</f>
        <v>0.94882889000000004</v>
      </c>
      <c r="L1017">
        <v>2010</v>
      </c>
      <c r="M1017" t="s">
        <v>25</v>
      </c>
      <c r="N1017">
        <v>1</v>
      </c>
      <c r="O1017">
        <v>1</v>
      </c>
      <c r="P1017">
        <v>0</v>
      </c>
      <c r="Q1017">
        <v>0</v>
      </c>
      <c r="R1017">
        <v>0</v>
      </c>
      <c r="S1017">
        <v>1</v>
      </c>
      <c r="T1017">
        <v>1</v>
      </c>
      <c r="U1017">
        <v>1</v>
      </c>
      <c r="V1017">
        <v>0</v>
      </c>
      <c r="W1017">
        <v>1</v>
      </c>
      <c r="X1017">
        <v>0</v>
      </c>
      <c r="Y1017">
        <v>0</v>
      </c>
      <c r="Z1017">
        <v>0</v>
      </c>
      <c r="AA1017">
        <v>0</v>
      </c>
      <c r="AB1017">
        <v>1</v>
      </c>
      <c r="AC1017">
        <v>0</v>
      </c>
      <c r="AD1017">
        <v>0</v>
      </c>
    </row>
    <row r="1018" spans="1:30" ht="14.4" customHeight="1" x14ac:dyDescent="0.3">
      <c r="A1018">
        <v>1017</v>
      </c>
      <c r="B1018">
        <v>1</v>
      </c>
      <c r="C1018">
        <v>15015.015015015</v>
      </c>
      <c r="D1018">
        <v>30000000</v>
      </c>
      <c r="E1018" t="s">
        <v>11</v>
      </c>
      <c r="F1018">
        <v>7.5663210000000003</v>
      </c>
      <c r="G1018">
        <v>124</v>
      </c>
      <c r="H1018" t="s">
        <v>72</v>
      </c>
      <c r="I1018" t="s">
        <v>1257</v>
      </c>
      <c r="J1018" s="9">
        <v>82150642</v>
      </c>
      <c r="K1018">
        <f>J1018/D1018</f>
        <v>2.7383547333333333</v>
      </c>
      <c r="L1018">
        <v>1998</v>
      </c>
      <c r="M1018" t="s">
        <v>34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</row>
    <row r="1019" spans="1:30" x14ac:dyDescent="0.3">
      <c r="A1019">
        <v>1018</v>
      </c>
      <c r="B1019">
        <v>1</v>
      </c>
      <c r="C1019">
        <v>2482.6216484607698</v>
      </c>
      <c r="D1019">
        <v>5000000</v>
      </c>
      <c r="E1019" t="s">
        <v>11</v>
      </c>
      <c r="F1019">
        <v>1.8455539999999999</v>
      </c>
      <c r="G1019">
        <v>99</v>
      </c>
      <c r="H1019" t="s">
        <v>13</v>
      </c>
      <c r="I1019" t="s">
        <v>1258</v>
      </c>
      <c r="J1019" s="9">
        <v>846704</v>
      </c>
      <c r="K1019">
        <f>J1019/D1019</f>
        <v>0.16934080000000001</v>
      </c>
      <c r="L1019">
        <v>2014</v>
      </c>
      <c r="M1019" t="s">
        <v>15</v>
      </c>
      <c r="N1019">
        <v>1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1</v>
      </c>
      <c r="X1019">
        <v>0</v>
      </c>
      <c r="Y1019">
        <v>1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 x14ac:dyDescent="0.3">
      <c r="A1020">
        <v>1019</v>
      </c>
      <c r="B1020">
        <v>0</v>
      </c>
      <c r="C1020">
        <v>32.338308457711399</v>
      </c>
      <c r="D1020">
        <v>65000</v>
      </c>
      <c r="E1020" t="s">
        <v>11</v>
      </c>
      <c r="F1020">
        <v>2.799356</v>
      </c>
      <c r="G1020">
        <v>99</v>
      </c>
      <c r="H1020" t="s">
        <v>13</v>
      </c>
      <c r="I1020" t="s">
        <v>1259</v>
      </c>
      <c r="J1020" s="9">
        <v>416498</v>
      </c>
      <c r="K1020">
        <f>J1020/D1020</f>
        <v>6.4076615384615385</v>
      </c>
      <c r="L1020">
        <v>2010</v>
      </c>
      <c r="M1020" t="s">
        <v>15</v>
      </c>
      <c r="N1020">
        <v>1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1</v>
      </c>
      <c r="X1020">
        <v>1</v>
      </c>
      <c r="Y1020">
        <v>1</v>
      </c>
      <c r="Z1020">
        <v>0</v>
      </c>
      <c r="AA1020">
        <v>0</v>
      </c>
      <c r="AB1020">
        <v>0</v>
      </c>
      <c r="AC1020">
        <v>0</v>
      </c>
      <c r="AD1020">
        <v>0</v>
      </c>
    </row>
    <row r="1021" spans="1:30" ht="14.4" customHeight="1" x14ac:dyDescent="0.3">
      <c r="A1021">
        <v>1020</v>
      </c>
      <c r="B1021">
        <v>1</v>
      </c>
      <c r="C1021">
        <v>6467.6616915422801</v>
      </c>
      <c r="D1021">
        <v>13000000</v>
      </c>
      <c r="E1021" t="s">
        <v>102</v>
      </c>
      <c r="F1021">
        <v>7.1754800000000003</v>
      </c>
      <c r="G1021">
        <v>119</v>
      </c>
      <c r="H1021" t="s">
        <v>1260</v>
      </c>
      <c r="I1021" t="s">
        <v>1261</v>
      </c>
      <c r="J1021" s="9">
        <v>51723285</v>
      </c>
      <c r="K1021">
        <f>J1021/D1021</f>
        <v>3.9787142307692309</v>
      </c>
      <c r="L1021">
        <v>2010</v>
      </c>
      <c r="M1021" t="s">
        <v>49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0</v>
      </c>
      <c r="W1021">
        <v>1</v>
      </c>
      <c r="X1021">
        <v>0</v>
      </c>
      <c r="Y1021">
        <v>0</v>
      </c>
      <c r="Z1021">
        <v>0</v>
      </c>
      <c r="AA1021">
        <v>1</v>
      </c>
      <c r="AB1021">
        <v>0</v>
      </c>
      <c r="AC1021">
        <v>0</v>
      </c>
      <c r="AD1021">
        <v>0</v>
      </c>
    </row>
    <row r="1022" spans="1:30" ht="14.4" customHeight="1" x14ac:dyDescent="0.3">
      <c r="A1022">
        <v>1021</v>
      </c>
      <c r="B1022">
        <v>0</v>
      </c>
      <c r="C1022">
        <v>12419.274714356599</v>
      </c>
      <c r="D1022">
        <v>25000000</v>
      </c>
      <c r="E1022" t="s">
        <v>11</v>
      </c>
      <c r="F1022">
        <v>14.723645999999899</v>
      </c>
      <c r="G1022">
        <v>117</v>
      </c>
      <c r="H1022" t="s">
        <v>13</v>
      </c>
      <c r="I1022" t="s">
        <v>1262</v>
      </c>
      <c r="J1022" s="9">
        <v>71009334</v>
      </c>
      <c r="K1022">
        <f>J1022/D1022</f>
        <v>2.8403733600000001</v>
      </c>
      <c r="L1022">
        <v>2013</v>
      </c>
      <c r="M1022" t="s">
        <v>15</v>
      </c>
      <c r="N1022">
        <v>1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1</v>
      </c>
      <c r="X1022">
        <v>0</v>
      </c>
      <c r="Y1022">
        <v>1</v>
      </c>
      <c r="Z1022">
        <v>0</v>
      </c>
      <c r="AA1022">
        <v>0</v>
      </c>
      <c r="AB1022">
        <v>0</v>
      </c>
      <c r="AC1022">
        <v>0</v>
      </c>
      <c r="AD1022">
        <v>0</v>
      </c>
    </row>
    <row r="1023" spans="1:30" ht="14.4" customHeight="1" x14ac:dyDescent="0.3">
      <c r="A1023">
        <v>1022</v>
      </c>
      <c r="B1023">
        <v>0</v>
      </c>
      <c r="C1023">
        <v>1215.2260783341501</v>
      </c>
      <c r="D1023">
        <v>2451111</v>
      </c>
      <c r="E1023" t="s">
        <v>116</v>
      </c>
      <c r="F1023">
        <v>1.4594590000000001</v>
      </c>
      <c r="G1023">
        <v>168</v>
      </c>
      <c r="H1023" t="s">
        <v>395</v>
      </c>
      <c r="I1023" t="s">
        <v>1263</v>
      </c>
      <c r="J1023" s="9">
        <v>17000000</v>
      </c>
      <c r="K1023">
        <f>J1023/D1023</f>
        <v>6.9356304141264919</v>
      </c>
      <c r="L1023">
        <v>2017</v>
      </c>
      <c r="M1023" t="s">
        <v>25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0</v>
      </c>
      <c r="AD1023">
        <v>0</v>
      </c>
    </row>
    <row r="1024" spans="1:30" x14ac:dyDescent="0.3">
      <c r="A1024">
        <v>1023</v>
      </c>
      <c r="B1024">
        <v>0</v>
      </c>
      <c r="C1024">
        <v>31000</v>
      </c>
      <c r="D1024">
        <v>62000000</v>
      </c>
      <c r="E1024" t="s">
        <v>11</v>
      </c>
      <c r="F1024">
        <v>7.8799239999999999</v>
      </c>
      <c r="G1024">
        <v>116</v>
      </c>
      <c r="H1024" t="s">
        <v>1264</v>
      </c>
      <c r="I1024" t="s">
        <v>1265</v>
      </c>
      <c r="J1024" s="9">
        <v>127666415</v>
      </c>
      <c r="K1024">
        <f>J1024/D1024</f>
        <v>2.0591357258064518</v>
      </c>
      <c r="L1024">
        <v>2000</v>
      </c>
      <c r="M1024" t="s">
        <v>25</v>
      </c>
      <c r="N1024">
        <v>1</v>
      </c>
      <c r="O1024">
        <v>1</v>
      </c>
      <c r="P1024">
        <v>0</v>
      </c>
      <c r="Q1024">
        <v>0</v>
      </c>
      <c r="R1024">
        <v>0</v>
      </c>
      <c r="S1024">
        <v>1</v>
      </c>
      <c r="T1024">
        <v>1</v>
      </c>
      <c r="U1024">
        <v>1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0</v>
      </c>
      <c r="AB1024">
        <v>1</v>
      </c>
      <c r="AC1024">
        <v>0</v>
      </c>
      <c r="AD1024">
        <v>0</v>
      </c>
    </row>
    <row r="1025" spans="1:30" ht="14.4" customHeight="1" x14ac:dyDescent="0.3">
      <c r="A1025">
        <v>1024</v>
      </c>
      <c r="B1025">
        <v>0</v>
      </c>
      <c r="C1025">
        <v>7458.2586814292899</v>
      </c>
      <c r="D1025">
        <v>14819560</v>
      </c>
      <c r="E1025" t="s">
        <v>11</v>
      </c>
      <c r="F1025">
        <v>4.9122949999999896</v>
      </c>
      <c r="G1025">
        <v>97</v>
      </c>
      <c r="H1025" t="s">
        <v>13</v>
      </c>
      <c r="I1025" t="s">
        <v>1266</v>
      </c>
      <c r="J1025" s="9">
        <v>35114428</v>
      </c>
      <c r="K1025">
        <f>J1025/D1025</f>
        <v>2.3694649503763943</v>
      </c>
      <c r="L1025">
        <v>1987</v>
      </c>
      <c r="M1025" t="s">
        <v>32</v>
      </c>
      <c r="N1025">
        <v>1</v>
      </c>
      <c r="O1025">
        <v>0</v>
      </c>
      <c r="P1025">
        <v>0</v>
      </c>
      <c r="Q1025">
        <v>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1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1</v>
      </c>
    </row>
    <row r="1026" spans="1:30" ht="14.4" customHeight="1" x14ac:dyDescent="0.3">
      <c r="A1026">
        <v>1025</v>
      </c>
      <c r="B1026">
        <v>1</v>
      </c>
      <c r="C1026">
        <v>3028.77334679454</v>
      </c>
      <c r="D1026">
        <v>6000000</v>
      </c>
      <c r="E1026" t="s">
        <v>11</v>
      </c>
      <c r="F1026">
        <v>10.124544</v>
      </c>
      <c r="G1026">
        <v>99</v>
      </c>
      <c r="H1026" t="s">
        <v>13</v>
      </c>
      <c r="I1026" t="s">
        <v>1267</v>
      </c>
      <c r="J1026" s="9">
        <v>50244700</v>
      </c>
      <c r="K1026">
        <f>J1026/D1026</f>
        <v>8.3741166666666675</v>
      </c>
      <c r="L1026">
        <v>1981</v>
      </c>
      <c r="M1026" t="s">
        <v>15</v>
      </c>
      <c r="N1026">
        <v>1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  <c r="AB1026">
        <v>0</v>
      </c>
      <c r="AC1026">
        <v>0</v>
      </c>
      <c r="AD1026">
        <v>0</v>
      </c>
    </row>
    <row r="1027" spans="1:30" x14ac:dyDescent="0.3">
      <c r="A1027">
        <v>1026</v>
      </c>
      <c r="B1027">
        <v>0</v>
      </c>
      <c r="C1027">
        <v>1130.50673316708</v>
      </c>
      <c r="D1027">
        <v>2266666</v>
      </c>
      <c r="E1027" t="s">
        <v>76</v>
      </c>
      <c r="F1027">
        <v>5.257142</v>
      </c>
      <c r="G1027">
        <v>100</v>
      </c>
      <c r="H1027" t="s">
        <v>457</v>
      </c>
      <c r="I1027" t="s">
        <v>1268</v>
      </c>
      <c r="J1027" s="9">
        <v>5151936</v>
      </c>
      <c r="K1027">
        <f>J1027/D1027</f>
        <v>2.2729136096804736</v>
      </c>
      <c r="L1027">
        <v>2005</v>
      </c>
      <c r="M1027" t="s">
        <v>15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0</v>
      </c>
      <c r="Y1027">
        <v>1</v>
      </c>
      <c r="Z1027">
        <v>0</v>
      </c>
      <c r="AA1027">
        <v>0</v>
      </c>
      <c r="AB1027">
        <v>0</v>
      </c>
      <c r="AC1027">
        <v>0</v>
      </c>
      <c r="AD1027">
        <v>0</v>
      </c>
    </row>
    <row r="1028" spans="1:30" x14ac:dyDescent="0.3">
      <c r="A1028">
        <v>1027</v>
      </c>
      <c r="B1028">
        <v>1</v>
      </c>
      <c r="C1028">
        <v>11575.23905385</v>
      </c>
      <c r="D1028">
        <v>23000000</v>
      </c>
      <c r="E1028" t="s">
        <v>11</v>
      </c>
      <c r="F1028">
        <v>9.3279859999999992</v>
      </c>
      <c r="G1028">
        <v>89</v>
      </c>
      <c r="H1028" t="s">
        <v>13</v>
      </c>
      <c r="I1028" t="s">
        <v>1269</v>
      </c>
      <c r="J1028" s="9">
        <v>51881013</v>
      </c>
      <c r="K1028">
        <f>J1028/D1028</f>
        <v>2.2556962173913044</v>
      </c>
      <c r="L1028">
        <v>1987</v>
      </c>
      <c r="M1028" t="s">
        <v>15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1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1</v>
      </c>
      <c r="Z1028">
        <v>0</v>
      </c>
      <c r="AA1028">
        <v>0</v>
      </c>
      <c r="AB1028">
        <v>0</v>
      </c>
      <c r="AC1028">
        <v>0</v>
      </c>
      <c r="AD1028">
        <v>0</v>
      </c>
    </row>
    <row r="1029" spans="1:30" ht="14.4" customHeight="1" x14ac:dyDescent="0.3">
      <c r="A1029">
        <v>1028</v>
      </c>
      <c r="B1029">
        <v>1</v>
      </c>
      <c r="C1029">
        <v>3019.62757926522</v>
      </c>
      <c r="D1029">
        <v>6000000</v>
      </c>
      <c r="E1029" t="s">
        <v>11</v>
      </c>
      <c r="F1029">
        <v>14.044122</v>
      </c>
      <c r="G1029">
        <v>100</v>
      </c>
      <c r="H1029" t="s">
        <v>13</v>
      </c>
      <c r="I1029" t="s">
        <v>1270</v>
      </c>
      <c r="J1029" s="9">
        <v>213954274</v>
      </c>
      <c r="K1029">
        <f>J1029/D1029</f>
        <v>35.659045666666664</v>
      </c>
      <c r="L1029">
        <v>1987</v>
      </c>
      <c r="M1029" t="s">
        <v>15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  <c r="W1029">
        <v>1</v>
      </c>
      <c r="X1029">
        <v>0</v>
      </c>
      <c r="Y1029">
        <v>1</v>
      </c>
      <c r="Z1029">
        <v>0</v>
      </c>
      <c r="AA1029">
        <v>0</v>
      </c>
      <c r="AB1029">
        <v>0</v>
      </c>
      <c r="AC1029">
        <v>0</v>
      </c>
      <c r="AD1029">
        <v>0</v>
      </c>
    </row>
    <row r="1030" spans="1:30" x14ac:dyDescent="0.3">
      <c r="A1030">
        <v>1029</v>
      </c>
      <c r="B1030">
        <v>0</v>
      </c>
      <c r="C1030">
        <v>5000</v>
      </c>
      <c r="D1030">
        <v>10000000</v>
      </c>
      <c r="E1030" t="s">
        <v>11</v>
      </c>
      <c r="F1030">
        <v>14.014025</v>
      </c>
      <c r="G1030">
        <v>103</v>
      </c>
      <c r="H1030" t="s">
        <v>37</v>
      </c>
      <c r="I1030" t="s">
        <v>1271</v>
      </c>
      <c r="J1030" s="9">
        <v>83557872</v>
      </c>
      <c r="K1030">
        <f>J1030/D1030</f>
        <v>8.3557872</v>
      </c>
      <c r="L1030">
        <v>2000</v>
      </c>
      <c r="M1030" t="s">
        <v>15</v>
      </c>
      <c r="N1030">
        <v>1</v>
      </c>
      <c r="O1030">
        <v>1</v>
      </c>
      <c r="P1030">
        <v>0</v>
      </c>
      <c r="Q1030">
        <v>0</v>
      </c>
      <c r="R1030">
        <v>0</v>
      </c>
      <c r="S1030">
        <v>0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1</v>
      </c>
      <c r="Z1030">
        <v>0</v>
      </c>
      <c r="AA1030">
        <v>0</v>
      </c>
      <c r="AB1030">
        <v>0</v>
      </c>
      <c r="AC1030">
        <v>0</v>
      </c>
      <c r="AD1030">
        <v>0</v>
      </c>
    </row>
    <row r="1031" spans="1:30" ht="14.4" customHeight="1" x14ac:dyDescent="0.3">
      <c r="A1031">
        <v>1030</v>
      </c>
      <c r="B1031">
        <v>0</v>
      </c>
      <c r="C1031">
        <v>25857.782197911401</v>
      </c>
      <c r="D1031">
        <v>52000000</v>
      </c>
      <c r="E1031" t="s">
        <v>11</v>
      </c>
      <c r="F1031">
        <v>6.9061449999999898</v>
      </c>
      <c r="G1031">
        <v>112</v>
      </c>
      <c r="H1031" t="s">
        <v>13</v>
      </c>
      <c r="I1031" t="s">
        <v>1272</v>
      </c>
      <c r="J1031" s="9">
        <v>75450437</v>
      </c>
      <c r="K1031">
        <f>J1031/D1031</f>
        <v>1.4509699423076923</v>
      </c>
      <c r="L1031">
        <v>2011</v>
      </c>
      <c r="M1031" t="s">
        <v>15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1</v>
      </c>
      <c r="T1031">
        <v>0</v>
      </c>
      <c r="U1031">
        <v>0</v>
      </c>
      <c r="V1031">
        <v>0</v>
      </c>
      <c r="W1031">
        <v>0</v>
      </c>
      <c r="X1031">
        <v>1</v>
      </c>
      <c r="Y1031">
        <v>1</v>
      </c>
      <c r="Z1031">
        <v>0</v>
      </c>
      <c r="AA1031">
        <v>0</v>
      </c>
      <c r="AB1031">
        <v>0</v>
      </c>
      <c r="AC1031">
        <v>0</v>
      </c>
      <c r="AD1031">
        <v>0</v>
      </c>
    </row>
    <row r="1032" spans="1:30" x14ac:dyDescent="0.3">
      <c r="A1032">
        <v>1031</v>
      </c>
      <c r="B1032">
        <v>0</v>
      </c>
      <c r="C1032">
        <v>2505.0100200400798</v>
      </c>
      <c r="D1032">
        <v>5000000</v>
      </c>
      <c r="E1032" t="s">
        <v>11</v>
      </c>
      <c r="F1032">
        <v>9.0699629999999996</v>
      </c>
      <c r="G1032">
        <v>135</v>
      </c>
      <c r="H1032" t="s">
        <v>99</v>
      </c>
      <c r="I1032" t="s">
        <v>1273</v>
      </c>
      <c r="J1032" s="9">
        <v>13269963</v>
      </c>
      <c r="K1032">
        <f>J1032/D1032</f>
        <v>2.6539926</v>
      </c>
      <c r="L1032">
        <v>1996</v>
      </c>
      <c r="M1032" t="s">
        <v>15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1</v>
      </c>
      <c r="X1032">
        <v>0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0</v>
      </c>
    </row>
    <row r="1033" spans="1:30" ht="14.4" customHeight="1" x14ac:dyDescent="0.3">
      <c r="A1033">
        <v>1032</v>
      </c>
      <c r="B1033">
        <v>0</v>
      </c>
      <c r="C1033">
        <v>19588.922577422501</v>
      </c>
      <c r="D1033">
        <v>39217023</v>
      </c>
      <c r="E1033" t="s">
        <v>11</v>
      </c>
      <c r="F1033">
        <v>7.9386289999999997</v>
      </c>
      <c r="G1033">
        <v>82</v>
      </c>
      <c r="H1033" t="s">
        <v>13</v>
      </c>
      <c r="I1033" t="s">
        <v>1274</v>
      </c>
      <c r="J1033" s="9">
        <v>2744253</v>
      </c>
      <c r="K1033">
        <f>J1033/D1033</f>
        <v>6.9976066260817399E-2</v>
      </c>
      <c r="L1033">
        <v>2002</v>
      </c>
      <c r="M1033" t="s">
        <v>15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1</v>
      </c>
      <c r="Y1033">
        <v>1</v>
      </c>
      <c r="Z1033">
        <v>0</v>
      </c>
      <c r="AA1033">
        <v>0</v>
      </c>
      <c r="AB1033">
        <v>0</v>
      </c>
      <c r="AC1033">
        <v>0</v>
      </c>
      <c r="AD1033">
        <v>0</v>
      </c>
    </row>
    <row r="1034" spans="1:30" ht="14.4" customHeight="1" x14ac:dyDescent="0.3">
      <c r="A1034">
        <v>1033</v>
      </c>
      <c r="B1034">
        <v>0</v>
      </c>
      <c r="C1034">
        <v>22927.7559523809</v>
      </c>
      <c r="D1034">
        <v>46222356</v>
      </c>
      <c r="E1034" t="s">
        <v>11</v>
      </c>
      <c r="F1034">
        <v>8.5699959999999997</v>
      </c>
      <c r="G1034">
        <v>108</v>
      </c>
      <c r="H1034" t="s">
        <v>1275</v>
      </c>
      <c r="I1034" t="s">
        <v>1276</v>
      </c>
      <c r="J1034" s="9">
        <v>9930095</v>
      </c>
      <c r="K1034">
        <f>J1034/D1034</f>
        <v>0.21483316428093799</v>
      </c>
      <c r="L1034">
        <v>2016</v>
      </c>
      <c r="M1034" t="s">
        <v>25</v>
      </c>
      <c r="N1034">
        <v>0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1</v>
      </c>
      <c r="AC1034">
        <v>0</v>
      </c>
      <c r="AD1034">
        <v>0</v>
      </c>
    </row>
    <row r="1035" spans="1:30" ht="14.4" customHeight="1" x14ac:dyDescent="0.3">
      <c r="A1035">
        <v>1034</v>
      </c>
      <c r="B1035">
        <v>0</v>
      </c>
      <c r="C1035">
        <v>7037.4697885196301</v>
      </c>
      <c r="D1035">
        <v>13976415</v>
      </c>
      <c r="E1035" t="s">
        <v>11</v>
      </c>
      <c r="F1035">
        <v>10.273978999999899</v>
      </c>
      <c r="G1035">
        <v>89</v>
      </c>
      <c r="H1035" t="s">
        <v>13</v>
      </c>
      <c r="I1035" t="s">
        <v>1277</v>
      </c>
      <c r="J1035" s="9">
        <v>13418091</v>
      </c>
      <c r="K1035">
        <f>J1035/D1035</f>
        <v>0.96005241687514287</v>
      </c>
      <c r="L1035">
        <v>1986</v>
      </c>
      <c r="M1035" t="s">
        <v>15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1</v>
      </c>
      <c r="U1035">
        <v>0</v>
      </c>
      <c r="V1035">
        <v>0</v>
      </c>
      <c r="W1035">
        <v>1</v>
      </c>
      <c r="X1035">
        <v>0</v>
      </c>
      <c r="Y1035">
        <v>1</v>
      </c>
      <c r="Z1035">
        <v>0</v>
      </c>
      <c r="AA1035">
        <v>0</v>
      </c>
      <c r="AB1035">
        <v>0</v>
      </c>
      <c r="AC1035">
        <v>0</v>
      </c>
      <c r="AD1035">
        <v>0</v>
      </c>
    </row>
    <row r="1036" spans="1:30" x14ac:dyDescent="0.3">
      <c r="A1036">
        <v>1035</v>
      </c>
      <c r="B1036">
        <v>1</v>
      </c>
      <c r="C1036">
        <v>27500</v>
      </c>
      <c r="D1036">
        <v>55000000</v>
      </c>
      <c r="E1036" t="s">
        <v>11</v>
      </c>
      <c r="F1036">
        <v>14.178281</v>
      </c>
      <c r="G1036">
        <v>108</v>
      </c>
      <c r="H1036" t="s">
        <v>13</v>
      </c>
      <c r="I1036" t="s">
        <v>1278</v>
      </c>
      <c r="J1036" s="9">
        <v>330444045</v>
      </c>
      <c r="K1036">
        <f>J1036/D1036</f>
        <v>6.0080735454545451</v>
      </c>
      <c r="L1036">
        <v>2000</v>
      </c>
      <c r="M1036" t="s">
        <v>15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1</v>
      </c>
      <c r="T1036">
        <v>0</v>
      </c>
      <c r="U1036">
        <v>0</v>
      </c>
      <c r="V1036">
        <v>1</v>
      </c>
      <c r="W1036">
        <v>0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0</v>
      </c>
    </row>
    <row r="1037" spans="1:30" ht="14.4" customHeight="1" x14ac:dyDescent="0.3">
      <c r="A1037">
        <v>1036</v>
      </c>
      <c r="B1037">
        <v>0</v>
      </c>
      <c r="C1037">
        <v>3482.5870646766102</v>
      </c>
      <c r="D1037">
        <v>7000000</v>
      </c>
      <c r="E1037" t="s">
        <v>107</v>
      </c>
      <c r="F1037">
        <v>4.8961959999999998</v>
      </c>
      <c r="G1037">
        <v>101</v>
      </c>
      <c r="H1037" t="s">
        <v>496</v>
      </c>
      <c r="I1037" t="s">
        <v>1279</v>
      </c>
      <c r="J1037" s="9">
        <v>3218666</v>
      </c>
      <c r="K1037">
        <f>J1037/D1037</f>
        <v>0.45980942857142859</v>
      </c>
      <c r="L1037">
        <v>2010</v>
      </c>
      <c r="M1037" t="s">
        <v>15</v>
      </c>
      <c r="N1037">
        <v>0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1</v>
      </c>
      <c r="U1037">
        <v>1</v>
      </c>
      <c r="V1037">
        <v>0</v>
      </c>
      <c r="W1037">
        <v>1</v>
      </c>
      <c r="X1037">
        <v>0</v>
      </c>
      <c r="Y1037">
        <v>1</v>
      </c>
      <c r="Z1037">
        <v>0</v>
      </c>
      <c r="AA1037">
        <v>0</v>
      </c>
      <c r="AB1037">
        <v>0</v>
      </c>
      <c r="AC1037">
        <v>0</v>
      </c>
      <c r="AD1037">
        <v>0</v>
      </c>
    </row>
    <row r="1038" spans="1:30" ht="14.4" customHeight="1" x14ac:dyDescent="0.3">
      <c r="A1038">
        <v>1037</v>
      </c>
      <c r="B1038">
        <v>0</v>
      </c>
      <c r="C1038">
        <v>2490.0398406374502</v>
      </c>
      <c r="D1038">
        <v>5000000</v>
      </c>
      <c r="E1038" t="s">
        <v>11</v>
      </c>
      <c r="F1038">
        <v>4.8004259999999999</v>
      </c>
      <c r="G1038">
        <v>106</v>
      </c>
      <c r="H1038" t="s">
        <v>13</v>
      </c>
      <c r="I1038" t="s">
        <v>1280</v>
      </c>
      <c r="J1038" s="9">
        <v>1296184</v>
      </c>
      <c r="K1038">
        <f>J1038/D1038</f>
        <v>0.25923679999999999</v>
      </c>
      <c r="L1038">
        <v>2008</v>
      </c>
      <c r="M1038" t="s">
        <v>53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1</v>
      </c>
      <c r="U1038">
        <v>1</v>
      </c>
      <c r="V1038">
        <v>0</v>
      </c>
      <c r="W1038">
        <v>0</v>
      </c>
      <c r="X1038">
        <v>1</v>
      </c>
      <c r="Y1038">
        <v>0</v>
      </c>
      <c r="Z1038">
        <v>1</v>
      </c>
      <c r="AA1038">
        <v>0</v>
      </c>
      <c r="AB1038">
        <v>0</v>
      </c>
      <c r="AC1038">
        <v>0</v>
      </c>
      <c r="AD1038">
        <v>0</v>
      </c>
    </row>
    <row r="1039" spans="1:30" ht="14.4" customHeight="1" x14ac:dyDescent="0.3">
      <c r="A1039">
        <v>1038</v>
      </c>
      <c r="B1039">
        <v>0</v>
      </c>
      <c r="C1039">
        <v>7440.4761904761899</v>
      </c>
      <c r="D1039">
        <v>15000000</v>
      </c>
      <c r="E1039" t="s">
        <v>11</v>
      </c>
      <c r="F1039">
        <v>7.9420839999999897</v>
      </c>
      <c r="G1039">
        <v>94</v>
      </c>
      <c r="H1039" t="s">
        <v>13</v>
      </c>
      <c r="I1039" t="s">
        <v>1281</v>
      </c>
      <c r="J1039" s="9">
        <v>20566327</v>
      </c>
      <c r="K1039">
        <f>J1039/D1039</f>
        <v>1.3710884666666667</v>
      </c>
      <c r="L1039">
        <v>2016</v>
      </c>
      <c r="M1039" t="s">
        <v>25</v>
      </c>
      <c r="N1039">
        <v>1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</v>
      </c>
      <c r="V1039">
        <v>0</v>
      </c>
      <c r="W1039">
        <v>0</v>
      </c>
      <c r="X1039">
        <v>1</v>
      </c>
      <c r="Y1039">
        <v>0</v>
      </c>
      <c r="Z1039">
        <v>0</v>
      </c>
      <c r="AA1039">
        <v>0</v>
      </c>
      <c r="AB1039">
        <v>1</v>
      </c>
      <c r="AC1039">
        <v>0</v>
      </c>
      <c r="AD1039">
        <v>0</v>
      </c>
    </row>
    <row r="1040" spans="1:30" x14ac:dyDescent="0.3">
      <c r="A1040">
        <v>1039</v>
      </c>
      <c r="B1040">
        <v>0</v>
      </c>
      <c r="C1040">
        <v>4780.7123356926104</v>
      </c>
      <c r="D1040">
        <v>9456249</v>
      </c>
      <c r="E1040" t="s">
        <v>11</v>
      </c>
      <c r="F1040">
        <v>5.6346749999999997</v>
      </c>
      <c r="G1040">
        <v>107</v>
      </c>
      <c r="H1040" t="s">
        <v>13</v>
      </c>
      <c r="I1040" t="s">
        <v>1282</v>
      </c>
      <c r="J1040" s="9">
        <v>7185518</v>
      </c>
      <c r="K1040">
        <f>J1040/D1040</f>
        <v>0.75986979615278738</v>
      </c>
      <c r="L1040">
        <v>1978</v>
      </c>
      <c r="M1040" t="s">
        <v>15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1</v>
      </c>
      <c r="V1040">
        <v>0</v>
      </c>
      <c r="W1040">
        <v>1</v>
      </c>
      <c r="X1040">
        <v>0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</row>
    <row r="1041" spans="1:30" ht="14.4" customHeight="1" x14ac:dyDescent="0.3">
      <c r="A1041">
        <v>1040</v>
      </c>
      <c r="B1041">
        <v>1</v>
      </c>
      <c r="C1041">
        <v>99453.008453505696</v>
      </c>
      <c r="D1041">
        <v>200000000</v>
      </c>
      <c r="E1041" t="s">
        <v>11</v>
      </c>
      <c r="F1041">
        <v>13.6930019999999</v>
      </c>
      <c r="G1041">
        <v>106</v>
      </c>
      <c r="H1041" t="s">
        <v>1283</v>
      </c>
      <c r="I1041" t="s">
        <v>1284</v>
      </c>
      <c r="J1041" s="9">
        <v>559852396</v>
      </c>
      <c r="K1041">
        <f>J1041/D1041</f>
        <v>2.7992619799999998</v>
      </c>
      <c r="L1041">
        <v>2011</v>
      </c>
      <c r="M1041" t="s">
        <v>49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  <c r="Y1041">
        <v>0</v>
      </c>
      <c r="Z1041">
        <v>0</v>
      </c>
      <c r="AA1041">
        <v>1</v>
      </c>
      <c r="AB1041">
        <v>0</v>
      </c>
      <c r="AC1041">
        <v>0</v>
      </c>
      <c r="AD1041">
        <v>0</v>
      </c>
    </row>
    <row r="1042" spans="1:30" ht="14.4" customHeight="1" x14ac:dyDescent="0.3">
      <c r="A1042">
        <v>1041</v>
      </c>
      <c r="B1042">
        <v>1</v>
      </c>
      <c r="C1042">
        <v>9950.2487562188999</v>
      </c>
      <c r="D1042">
        <v>20000000</v>
      </c>
      <c r="E1042" t="s">
        <v>11</v>
      </c>
      <c r="F1042">
        <v>8.1294070000000005</v>
      </c>
      <c r="G1042">
        <v>82</v>
      </c>
      <c r="H1042" t="s">
        <v>99</v>
      </c>
      <c r="I1042" t="s">
        <v>1285</v>
      </c>
      <c r="J1042" s="9">
        <v>80547866</v>
      </c>
      <c r="K1042">
        <f>J1042/D1042</f>
        <v>4.0273933</v>
      </c>
      <c r="L1042">
        <v>2010</v>
      </c>
      <c r="M1042" t="s">
        <v>32</v>
      </c>
      <c r="N1042">
        <v>1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1</v>
      </c>
    </row>
    <row r="1043" spans="1:30" ht="14.4" customHeight="1" x14ac:dyDescent="0.3">
      <c r="A1043">
        <v>1042</v>
      </c>
      <c r="B1043">
        <v>0</v>
      </c>
      <c r="C1043">
        <v>49578.582052553298</v>
      </c>
      <c r="D1043">
        <v>100000000</v>
      </c>
      <c r="E1043" t="s">
        <v>11</v>
      </c>
      <c r="F1043">
        <v>23.247298000000001</v>
      </c>
      <c r="G1043">
        <v>124</v>
      </c>
      <c r="H1043" t="s">
        <v>13</v>
      </c>
      <c r="I1043" t="s">
        <v>1286</v>
      </c>
      <c r="J1043" s="9">
        <v>142337240</v>
      </c>
      <c r="K1043">
        <f>J1043/D1043</f>
        <v>1.4233724000000001</v>
      </c>
      <c r="L1043">
        <v>2017</v>
      </c>
      <c r="M1043" t="s">
        <v>25</v>
      </c>
      <c r="N1043">
        <v>1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1</v>
      </c>
      <c r="AC1043">
        <v>0</v>
      </c>
      <c r="AD1043">
        <v>0</v>
      </c>
    </row>
    <row r="1044" spans="1:30" ht="14.4" customHeight="1" x14ac:dyDescent="0.3">
      <c r="A1044">
        <v>1043</v>
      </c>
      <c r="B1044">
        <v>0</v>
      </c>
      <c r="C1044">
        <v>13923.4211834908</v>
      </c>
      <c r="D1044">
        <v>28000000</v>
      </c>
      <c r="E1044" t="s">
        <v>11</v>
      </c>
      <c r="F1044">
        <v>6.0624250000000002</v>
      </c>
      <c r="G1044">
        <v>91</v>
      </c>
      <c r="H1044" t="s">
        <v>354</v>
      </c>
      <c r="I1044" t="s">
        <v>1287</v>
      </c>
      <c r="J1044" s="9">
        <v>10126458</v>
      </c>
      <c r="K1044">
        <f>J1044/D1044</f>
        <v>0.36165921428571429</v>
      </c>
      <c r="L1044">
        <v>2011</v>
      </c>
      <c r="M1044" t="s">
        <v>15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1</v>
      </c>
      <c r="U1044">
        <v>0</v>
      </c>
      <c r="V1044">
        <v>0</v>
      </c>
      <c r="W1044">
        <v>0</v>
      </c>
      <c r="X1044">
        <v>0</v>
      </c>
      <c r="Y1044">
        <v>1</v>
      </c>
      <c r="Z1044">
        <v>0</v>
      </c>
      <c r="AA1044">
        <v>0</v>
      </c>
      <c r="AB1044">
        <v>0</v>
      </c>
      <c r="AC1044">
        <v>0</v>
      </c>
      <c r="AD1044">
        <v>0</v>
      </c>
    </row>
    <row r="1045" spans="1:30" ht="14.4" customHeight="1" x14ac:dyDescent="0.3">
      <c r="A1045">
        <v>1044</v>
      </c>
      <c r="B1045">
        <v>0</v>
      </c>
      <c r="C1045">
        <v>894.22585590188999</v>
      </c>
      <c r="D1045">
        <v>1750000</v>
      </c>
      <c r="E1045" t="s">
        <v>11</v>
      </c>
      <c r="F1045">
        <v>4.2508189999999999</v>
      </c>
      <c r="G1045">
        <v>109</v>
      </c>
      <c r="H1045" t="s">
        <v>13</v>
      </c>
      <c r="I1045" t="s">
        <v>1288</v>
      </c>
      <c r="J1045" s="9">
        <v>2200000</v>
      </c>
      <c r="K1045">
        <f>J1045/D1045</f>
        <v>1.2571428571428571</v>
      </c>
      <c r="L1045">
        <v>1957</v>
      </c>
      <c r="M1045" t="s">
        <v>46</v>
      </c>
      <c r="N1045">
        <v>1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1</v>
      </c>
      <c r="AD1045">
        <v>0</v>
      </c>
    </row>
    <row r="1046" spans="1:30" ht="14.4" customHeight="1" x14ac:dyDescent="0.3">
      <c r="A1046">
        <v>1045</v>
      </c>
      <c r="B1046">
        <v>0</v>
      </c>
      <c r="C1046">
        <v>9965.1220727453892</v>
      </c>
      <c r="D1046">
        <v>20000000</v>
      </c>
      <c r="E1046" t="s">
        <v>11</v>
      </c>
      <c r="F1046">
        <v>6.6121749999999997</v>
      </c>
      <c r="G1046">
        <v>105</v>
      </c>
      <c r="H1046" t="s">
        <v>13</v>
      </c>
      <c r="I1046" t="s">
        <v>1289</v>
      </c>
      <c r="J1046" s="9">
        <v>16974459</v>
      </c>
      <c r="K1046">
        <f>J1046/D1046</f>
        <v>0.84872294999999998</v>
      </c>
      <c r="L1046">
        <v>2007</v>
      </c>
      <c r="M1046" t="s">
        <v>15</v>
      </c>
      <c r="N1046">
        <v>1</v>
      </c>
      <c r="O1046">
        <v>0</v>
      </c>
      <c r="P1046">
        <v>1</v>
      </c>
      <c r="Q1046">
        <v>0</v>
      </c>
      <c r="R1046">
        <v>0</v>
      </c>
      <c r="S1046">
        <v>0</v>
      </c>
      <c r="T1046">
        <v>1</v>
      </c>
      <c r="U1046">
        <v>1</v>
      </c>
      <c r="V1046">
        <v>0</v>
      </c>
      <c r="W1046">
        <v>1</v>
      </c>
      <c r="X1046">
        <v>0</v>
      </c>
      <c r="Y1046">
        <v>1</v>
      </c>
      <c r="Z1046">
        <v>0</v>
      </c>
      <c r="AA1046">
        <v>0</v>
      </c>
      <c r="AB1046">
        <v>0</v>
      </c>
      <c r="AC1046">
        <v>0</v>
      </c>
      <c r="AD1046">
        <v>0</v>
      </c>
    </row>
    <row r="1047" spans="1:30" ht="14.4" customHeight="1" x14ac:dyDescent="0.3">
      <c r="A1047">
        <v>1046</v>
      </c>
      <c r="B1047">
        <v>0</v>
      </c>
      <c r="C1047">
        <v>74626.865671641703</v>
      </c>
      <c r="D1047">
        <v>150000000</v>
      </c>
      <c r="E1047" t="s">
        <v>11</v>
      </c>
      <c r="F1047">
        <v>12.533524999999999</v>
      </c>
      <c r="G1047">
        <v>109</v>
      </c>
      <c r="H1047" t="s">
        <v>13</v>
      </c>
      <c r="I1047" t="s">
        <v>1290</v>
      </c>
      <c r="J1047" s="9">
        <v>215283742</v>
      </c>
      <c r="K1047">
        <f>J1047/D1047</f>
        <v>1.4352249466666667</v>
      </c>
      <c r="L1047">
        <v>2010</v>
      </c>
      <c r="M1047" t="s">
        <v>46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1</v>
      </c>
      <c r="V1047">
        <v>0</v>
      </c>
      <c r="W1047">
        <v>1</v>
      </c>
      <c r="X1047">
        <v>1</v>
      </c>
      <c r="Y1047">
        <v>0</v>
      </c>
      <c r="Z1047">
        <v>0</v>
      </c>
      <c r="AA1047">
        <v>0</v>
      </c>
      <c r="AB1047">
        <v>0</v>
      </c>
      <c r="AC1047">
        <v>1</v>
      </c>
      <c r="AD1047">
        <v>0</v>
      </c>
    </row>
    <row r="1048" spans="1:30" x14ac:dyDescent="0.3">
      <c r="A1048">
        <v>1047</v>
      </c>
      <c r="B1048">
        <v>0</v>
      </c>
      <c r="C1048">
        <v>12967.5810473815</v>
      </c>
      <c r="D1048">
        <v>26000000</v>
      </c>
      <c r="E1048" t="s">
        <v>11</v>
      </c>
      <c r="F1048">
        <v>11.519662</v>
      </c>
      <c r="G1048">
        <v>116</v>
      </c>
      <c r="H1048" t="s">
        <v>99</v>
      </c>
      <c r="I1048" t="s">
        <v>1291</v>
      </c>
      <c r="J1048" s="9">
        <v>109449237</v>
      </c>
      <c r="K1048">
        <f>J1048/D1048</f>
        <v>4.2095860384615387</v>
      </c>
      <c r="L1048">
        <v>2005</v>
      </c>
      <c r="M1048" t="s">
        <v>25</v>
      </c>
      <c r="N1048">
        <v>1</v>
      </c>
      <c r="O1048">
        <v>0</v>
      </c>
      <c r="P1048">
        <v>0</v>
      </c>
      <c r="Q1048">
        <v>0</v>
      </c>
      <c r="R1048">
        <v>0</v>
      </c>
      <c r="S1048">
        <v>1</v>
      </c>
      <c r="T1048">
        <v>0</v>
      </c>
      <c r="U1048">
        <v>0</v>
      </c>
      <c r="V1048">
        <v>1</v>
      </c>
      <c r="W1048">
        <v>0</v>
      </c>
      <c r="X1048">
        <v>1</v>
      </c>
      <c r="Y1048">
        <v>0</v>
      </c>
      <c r="Z1048">
        <v>0</v>
      </c>
      <c r="AA1048">
        <v>0</v>
      </c>
      <c r="AB1048">
        <v>1</v>
      </c>
      <c r="AC1048">
        <v>0</v>
      </c>
      <c r="AD1048">
        <v>0</v>
      </c>
    </row>
    <row r="1049" spans="1:30" ht="14.4" customHeight="1" x14ac:dyDescent="0.3">
      <c r="A1049">
        <v>1048</v>
      </c>
      <c r="B1049">
        <v>0</v>
      </c>
      <c r="C1049">
        <v>7545.2716297786701</v>
      </c>
      <c r="D1049">
        <v>15000000</v>
      </c>
      <c r="E1049" t="s">
        <v>11</v>
      </c>
      <c r="F1049">
        <v>5.7643990000000001</v>
      </c>
      <c r="G1049">
        <v>123</v>
      </c>
      <c r="H1049" t="s">
        <v>13</v>
      </c>
      <c r="I1049" t="s">
        <v>1292</v>
      </c>
      <c r="J1049" s="9">
        <v>21032267</v>
      </c>
      <c r="K1049">
        <f>J1049/D1049</f>
        <v>1.4021511333333334</v>
      </c>
      <c r="L1049">
        <v>1988</v>
      </c>
      <c r="M1049" t="s">
        <v>15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1</v>
      </c>
      <c r="X1049">
        <v>1</v>
      </c>
      <c r="Y1049">
        <v>1</v>
      </c>
      <c r="Z1049">
        <v>0</v>
      </c>
      <c r="AA1049">
        <v>0</v>
      </c>
      <c r="AB1049">
        <v>0</v>
      </c>
      <c r="AC1049">
        <v>0</v>
      </c>
      <c r="AD1049">
        <v>0</v>
      </c>
    </row>
    <row r="1050" spans="1:30" ht="14.4" customHeight="1" x14ac:dyDescent="0.3">
      <c r="A1050">
        <v>1049</v>
      </c>
      <c r="B1050">
        <v>0</v>
      </c>
      <c r="C1050">
        <v>13965.087281795501</v>
      </c>
      <c r="D1050">
        <v>28000000</v>
      </c>
      <c r="E1050" t="s">
        <v>11</v>
      </c>
      <c r="F1050">
        <v>11.476443</v>
      </c>
      <c r="G1050">
        <v>136</v>
      </c>
      <c r="H1050" t="s">
        <v>37</v>
      </c>
      <c r="I1050" t="s">
        <v>1293</v>
      </c>
      <c r="J1050" s="9">
        <v>186438883</v>
      </c>
      <c r="K1050">
        <f>J1050/D1050</f>
        <v>6.6585315357142854</v>
      </c>
      <c r="L1050">
        <v>2005</v>
      </c>
      <c r="M1050" t="s">
        <v>46</v>
      </c>
      <c r="N1050">
        <v>1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1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1</v>
      </c>
      <c r="AD1050">
        <v>0</v>
      </c>
    </row>
    <row r="1051" spans="1:30" ht="14.4" customHeight="1" x14ac:dyDescent="0.3">
      <c r="A1051">
        <v>1050</v>
      </c>
      <c r="B1051">
        <v>0</v>
      </c>
      <c r="C1051">
        <v>3482.5870646766102</v>
      </c>
      <c r="D1051">
        <v>7000000</v>
      </c>
      <c r="E1051" t="s">
        <v>11</v>
      </c>
      <c r="F1051">
        <v>15.280219000000001</v>
      </c>
      <c r="G1051">
        <v>90</v>
      </c>
      <c r="H1051" t="s">
        <v>13</v>
      </c>
      <c r="I1051" t="s">
        <v>1294</v>
      </c>
      <c r="J1051" s="9">
        <v>7644937</v>
      </c>
      <c r="K1051">
        <f>J1051/D1051</f>
        <v>1.0921338571428572</v>
      </c>
      <c r="L1051">
        <v>2010</v>
      </c>
      <c r="M1051" t="s">
        <v>46</v>
      </c>
      <c r="N1051">
        <v>1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</v>
      </c>
      <c r="W1051">
        <v>1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1</v>
      </c>
      <c r="AD1051">
        <v>0</v>
      </c>
    </row>
    <row r="1052" spans="1:30" ht="14.4" customHeight="1" x14ac:dyDescent="0.3">
      <c r="A1052">
        <v>1051</v>
      </c>
      <c r="B1052">
        <v>0</v>
      </c>
      <c r="C1052">
        <v>29955.0673989016</v>
      </c>
      <c r="D1052">
        <v>60000000</v>
      </c>
      <c r="E1052" t="s">
        <v>11</v>
      </c>
      <c r="F1052">
        <v>8.8109610000000007</v>
      </c>
      <c r="G1052">
        <v>127</v>
      </c>
      <c r="H1052" t="s">
        <v>44</v>
      </c>
      <c r="I1052" t="s">
        <v>1295</v>
      </c>
      <c r="J1052" s="9">
        <v>80154140</v>
      </c>
      <c r="K1052">
        <f>J1052/D1052</f>
        <v>1.3359023333333333</v>
      </c>
      <c r="L1052">
        <v>2003</v>
      </c>
      <c r="M1052" t="s">
        <v>25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0</v>
      </c>
      <c r="AB1052">
        <v>1</v>
      </c>
      <c r="AC1052">
        <v>0</v>
      </c>
      <c r="AD1052">
        <v>0</v>
      </c>
    </row>
    <row r="1053" spans="1:30" ht="14.4" customHeight="1" x14ac:dyDescent="0.3">
      <c r="A1053">
        <v>1052</v>
      </c>
      <c r="B1053">
        <v>1</v>
      </c>
      <c r="C1053">
        <v>5547.1507816439698</v>
      </c>
      <c r="D1053">
        <v>11000000</v>
      </c>
      <c r="E1053" t="s">
        <v>11</v>
      </c>
      <c r="F1053">
        <v>8.0463749999999994</v>
      </c>
      <c r="G1053">
        <v>109</v>
      </c>
      <c r="H1053" t="s">
        <v>13</v>
      </c>
      <c r="I1053" t="s">
        <v>1296</v>
      </c>
      <c r="J1053" s="9">
        <v>4491986</v>
      </c>
      <c r="K1053">
        <f>J1053/D1053</f>
        <v>0.40836236363636363</v>
      </c>
      <c r="L1053">
        <v>1983</v>
      </c>
      <c r="M1053" t="s">
        <v>15</v>
      </c>
      <c r="N1053">
        <v>1</v>
      </c>
      <c r="O1053">
        <v>1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>
        <v>1</v>
      </c>
      <c r="Z1053">
        <v>0</v>
      </c>
      <c r="AA1053">
        <v>0</v>
      </c>
      <c r="AB1053">
        <v>0</v>
      </c>
      <c r="AC1053">
        <v>0</v>
      </c>
      <c r="AD1053">
        <v>0</v>
      </c>
    </row>
    <row r="1054" spans="1:30" ht="14.4" customHeight="1" x14ac:dyDescent="0.3">
      <c r="A1054">
        <v>1053</v>
      </c>
      <c r="B1054">
        <v>1</v>
      </c>
      <c r="C1054">
        <v>748.87668497254106</v>
      </c>
      <c r="D1054">
        <v>1500000</v>
      </c>
      <c r="E1054" t="s">
        <v>11</v>
      </c>
      <c r="F1054">
        <v>6.4666879999999898</v>
      </c>
      <c r="G1054">
        <v>93</v>
      </c>
      <c r="H1054" t="s">
        <v>13</v>
      </c>
      <c r="I1054" t="s">
        <v>1297</v>
      </c>
      <c r="J1054" s="9">
        <v>30553394</v>
      </c>
      <c r="K1054">
        <f>J1054/D1054</f>
        <v>20.368929333333334</v>
      </c>
      <c r="L1054">
        <v>2003</v>
      </c>
      <c r="M1054" t="s">
        <v>15</v>
      </c>
      <c r="N1054">
        <v>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0</v>
      </c>
      <c r="AA1054">
        <v>0</v>
      </c>
      <c r="AB1054">
        <v>0</v>
      </c>
      <c r="AC1054">
        <v>0</v>
      </c>
      <c r="AD1054">
        <v>0</v>
      </c>
    </row>
    <row r="1055" spans="1:30" x14ac:dyDescent="0.3">
      <c r="A1055">
        <v>1054</v>
      </c>
      <c r="B1055">
        <v>0</v>
      </c>
      <c r="C1055">
        <v>497.01789264413497</v>
      </c>
      <c r="D1055">
        <v>1000000</v>
      </c>
      <c r="E1055" t="s">
        <v>11</v>
      </c>
      <c r="F1055">
        <v>5.760319</v>
      </c>
      <c r="G1055">
        <v>98</v>
      </c>
      <c r="H1055" t="s">
        <v>13</v>
      </c>
      <c r="I1055" t="s">
        <v>1298</v>
      </c>
      <c r="J1055" s="9">
        <v>9138338</v>
      </c>
      <c r="K1055">
        <f>J1055/D1055</f>
        <v>9.1383379999999992</v>
      </c>
      <c r="L1055">
        <v>2012</v>
      </c>
      <c r="M1055" t="s">
        <v>32</v>
      </c>
      <c r="N1055">
        <v>1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1</v>
      </c>
      <c r="X1055">
        <v>1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</v>
      </c>
    </row>
    <row r="1056" spans="1:30" ht="14.4" customHeight="1" x14ac:dyDescent="0.3">
      <c r="A1056">
        <v>1055</v>
      </c>
      <c r="B1056">
        <v>1</v>
      </c>
      <c r="C1056">
        <v>6948.6404833836796</v>
      </c>
      <c r="D1056">
        <v>13800000</v>
      </c>
      <c r="E1056" t="s">
        <v>11</v>
      </c>
      <c r="F1056">
        <v>11.613655</v>
      </c>
      <c r="G1056">
        <v>119</v>
      </c>
      <c r="H1056" t="s">
        <v>99</v>
      </c>
      <c r="I1056" t="s">
        <v>1299</v>
      </c>
      <c r="J1056" s="9">
        <v>52293982</v>
      </c>
      <c r="K1056">
        <f>J1056/D1056</f>
        <v>3.7894189855072464</v>
      </c>
      <c r="L1056">
        <v>1986</v>
      </c>
      <c r="M1056" t="s">
        <v>46</v>
      </c>
      <c r="N1056">
        <v>1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1</v>
      </c>
      <c r="AD1056">
        <v>0</v>
      </c>
    </row>
    <row r="1057" spans="1:30" ht="14.4" customHeight="1" x14ac:dyDescent="0.3">
      <c r="A1057">
        <v>1056</v>
      </c>
      <c r="B1057">
        <v>0</v>
      </c>
      <c r="C1057">
        <v>12987.0129870129</v>
      </c>
      <c r="D1057">
        <v>26000000</v>
      </c>
      <c r="E1057" t="s">
        <v>11</v>
      </c>
      <c r="F1057">
        <v>4.9201750000000004</v>
      </c>
      <c r="G1057">
        <v>94</v>
      </c>
      <c r="H1057" t="s">
        <v>859</v>
      </c>
      <c r="I1057" t="s">
        <v>1300</v>
      </c>
      <c r="J1057" s="9">
        <v>38793283</v>
      </c>
      <c r="K1057">
        <f>J1057/D1057</f>
        <v>1.4920493461538462</v>
      </c>
      <c r="L1057">
        <v>2002</v>
      </c>
      <c r="M1057" t="s">
        <v>34</v>
      </c>
      <c r="N1057">
        <v>1</v>
      </c>
      <c r="O1057">
        <v>0</v>
      </c>
      <c r="P1057">
        <v>0</v>
      </c>
      <c r="Q1057">
        <v>1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</row>
    <row r="1058" spans="1:30" ht="14.4" customHeight="1" x14ac:dyDescent="0.3">
      <c r="A1058">
        <v>1057</v>
      </c>
      <c r="B1058">
        <v>0</v>
      </c>
      <c r="C1058">
        <v>52160.953800297997</v>
      </c>
      <c r="D1058">
        <v>105000000</v>
      </c>
      <c r="E1058" t="s">
        <v>11</v>
      </c>
      <c r="F1058">
        <v>18.501940000000001</v>
      </c>
      <c r="G1058">
        <v>91</v>
      </c>
      <c r="H1058" t="s">
        <v>13</v>
      </c>
      <c r="I1058" t="s">
        <v>1301</v>
      </c>
      <c r="J1058" s="9">
        <v>716392705</v>
      </c>
      <c r="K1058">
        <f>J1058/D1058</f>
        <v>6.8227876666666667</v>
      </c>
      <c r="L1058">
        <v>2013</v>
      </c>
      <c r="M1058" t="s">
        <v>15</v>
      </c>
      <c r="N1058">
        <v>1</v>
      </c>
      <c r="O1058">
        <v>1</v>
      </c>
      <c r="P1058">
        <v>0</v>
      </c>
      <c r="Q1058">
        <v>0</v>
      </c>
      <c r="R1058">
        <v>1</v>
      </c>
      <c r="S1058">
        <v>0</v>
      </c>
      <c r="T1058">
        <v>1</v>
      </c>
      <c r="U1058">
        <v>0</v>
      </c>
      <c r="V1058">
        <v>0</v>
      </c>
      <c r="W1058">
        <v>1</v>
      </c>
      <c r="X1058">
        <v>0</v>
      </c>
      <c r="Y1058">
        <v>1</v>
      </c>
      <c r="Z1058">
        <v>0</v>
      </c>
      <c r="AA1058">
        <v>0</v>
      </c>
      <c r="AB1058">
        <v>0</v>
      </c>
      <c r="AC1058">
        <v>0</v>
      </c>
      <c r="AD1058">
        <v>0</v>
      </c>
    </row>
    <row r="1059" spans="1:30" ht="14.4" customHeight="1" x14ac:dyDescent="0.3">
      <c r="A1059">
        <v>1058</v>
      </c>
      <c r="B1059">
        <v>1</v>
      </c>
      <c r="C1059">
        <v>10489.5104895104</v>
      </c>
      <c r="D1059">
        <v>21000000</v>
      </c>
      <c r="E1059" t="s">
        <v>11</v>
      </c>
      <c r="F1059">
        <v>13.217421</v>
      </c>
      <c r="G1059">
        <v>92</v>
      </c>
      <c r="H1059" t="s">
        <v>1302</v>
      </c>
      <c r="I1059" t="s">
        <v>1303</v>
      </c>
      <c r="J1059" s="9">
        <v>43928932</v>
      </c>
      <c r="K1059">
        <f>J1059/D1059</f>
        <v>2.0918539047619049</v>
      </c>
      <c r="L1059">
        <v>2002</v>
      </c>
      <c r="M1059" t="s">
        <v>32</v>
      </c>
      <c r="N1059">
        <v>1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1</v>
      </c>
      <c r="U1059">
        <v>1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1</v>
      </c>
    </row>
    <row r="1060" spans="1:30" ht="14.4" customHeight="1" x14ac:dyDescent="0.3">
      <c r="A1060">
        <v>1059</v>
      </c>
      <c r="B1060">
        <v>0</v>
      </c>
      <c r="C1060">
        <v>619.834710743801</v>
      </c>
      <c r="D1060">
        <v>1200000</v>
      </c>
      <c r="E1060" t="s">
        <v>11</v>
      </c>
      <c r="F1060">
        <v>5.3986499999999999</v>
      </c>
      <c r="G1060">
        <v>115</v>
      </c>
      <c r="H1060" t="s">
        <v>13</v>
      </c>
      <c r="I1060" t="s">
        <v>1304</v>
      </c>
      <c r="J1060" s="9">
        <v>2736000</v>
      </c>
      <c r="K1060">
        <f>J1060/D1060</f>
        <v>2.2799999999999998</v>
      </c>
      <c r="L1060">
        <v>1936</v>
      </c>
      <c r="M1060" t="s">
        <v>46</v>
      </c>
      <c r="N1060">
        <v>1</v>
      </c>
      <c r="O1060">
        <v>0</v>
      </c>
      <c r="P1060">
        <v>0</v>
      </c>
      <c r="Q1060">
        <v>0</v>
      </c>
      <c r="R1060">
        <v>1</v>
      </c>
      <c r="S1060">
        <v>0</v>
      </c>
      <c r="T1060">
        <v>0</v>
      </c>
      <c r="U1060">
        <v>1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1</v>
      </c>
      <c r="AD1060">
        <v>0</v>
      </c>
    </row>
    <row r="1061" spans="1:30" x14ac:dyDescent="0.3">
      <c r="A1061">
        <v>1060</v>
      </c>
      <c r="B1061">
        <v>0</v>
      </c>
      <c r="C1061">
        <v>5856.0794044664999</v>
      </c>
      <c r="D1061">
        <v>11800000</v>
      </c>
      <c r="E1061" t="s">
        <v>11</v>
      </c>
      <c r="F1061">
        <v>8.3642009999999996</v>
      </c>
      <c r="G1061">
        <v>118</v>
      </c>
      <c r="H1061" t="s">
        <v>13</v>
      </c>
      <c r="I1061" t="s">
        <v>1305</v>
      </c>
      <c r="J1061" s="9">
        <v>40272135</v>
      </c>
      <c r="K1061">
        <f>J1061/D1061</f>
        <v>3.4128927966101696</v>
      </c>
      <c r="L1061">
        <v>2015</v>
      </c>
      <c r="M1061" t="s">
        <v>15</v>
      </c>
      <c r="N1061">
        <v>1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  <c r="W1061">
        <v>1</v>
      </c>
      <c r="X1061">
        <v>0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</row>
    <row r="1062" spans="1:30" ht="14.4" customHeight="1" x14ac:dyDescent="0.3">
      <c r="A1062">
        <v>1061</v>
      </c>
      <c r="B1062">
        <v>1</v>
      </c>
      <c r="C1062">
        <v>747.38415545590397</v>
      </c>
      <c r="D1062">
        <v>1500000</v>
      </c>
      <c r="E1062" t="s">
        <v>107</v>
      </c>
      <c r="F1062">
        <v>8.5045110000000008</v>
      </c>
      <c r="G1062">
        <v>78</v>
      </c>
      <c r="H1062" t="s">
        <v>1306</v>
      </c>
      <c r="I1062" t="s">
        <v>1307</v>
      </c>
      <c r="J1062" s="9">
        <v>30448000</v>
      </c>
      <c r="K1062">
        <f>J1062/D1062</f>
        <v>20.298666666666666</v>
      </c>
      <c r="L1062">
        <v>2007</v>
      </c>
      <c r="M1062" t="s">
        <v>46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1</v>
      </c>
      <c r="AD1062">
        <v>0</v>
      </c>
    </row>
    <row r="1063" spans="1:30" ht="14.4" customHeight="1" x14ac:dyDescent="0.3">
      <c r="A1063">
        <v>1062</v>
      </c>
      <c r="B1063">
        <v>1</v>
      </c>
      <c r="C1063">
        <v>35910.224438902696</v>
      </c>
      <c r="D1063">
        <v>72000000</v>
      </c>
      <c r="E1063" t="s">
        <v>11</v>
      </c>
      <c r="F1063">
        <v>9.9970320000000008</v>
      </c>
      <c r="G1063">
        <v>125</v>
      </c>
      <c r="H1063" t="s">
        <v>1308</v>
      </c>
      <c r="I1063" t="s">
        <v>1309</v>
      </c>
      <c r="J1063" s="9">
        <v>96889998</v>
      </c>
      <c r="K1063">
        <f>J1063/D1063</f>
        <v>1.3456944166666667</v>
      </c>
      <c r="L1063">
        <v>2005</v>
      </c>
      <c r="M1063" t="s">
        <v>15</v>
      </c>
      <c r="N1063">
        <v>1</v>
      </c>
      <c r="O1063">
        <v>1</v>
      </c>
      <c r="P1063">
        <v>0</v>
      </c>
      <c r="Q1063">
        <v>0</v>
      </c>
      <c r="R1063">
        <v>0</v>
      </c>
      <c r="S1063">
        <v>1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1</v>
      </c>
      <c r="Z1063">
        <v>0</v>
      </c>
      <c r="AA1063">
        <v>0</v>
      </c>
      <c r="AB1063">
        <v>0</v>
      </c>
      <c r="AC1063">
        <v>0</v>
      </c>
      <c r="AD1063">
        <v>0</v>
      </c>
    </row>
    <row r="1064" spans="1:30" ht="14.4" customHeight="1" x14ac:dyDescent="0.3">
      <c r="A1064">
        <v>1063</v>
      </c>
      <c r="B1064">
        <v>1</v>
      </c>
      <c r="C1064">
        <v>112051.79282868499</v>
      </c>
      <c r="D1064">
        <v>225000000</v>
      </c>
      <c r="E1064" t="s">
        <v>11</v>
      </c>
      <c r="F1064">
        <v>12.490891</v>
      </c>
      <c r="G1064">
        <v>150</v>
      </c>
      <c r="H1064" t="s">
        <v>13</v>
      </c>
      <c r="I1064" t="s">
        <v>1310</v>
      </c>
      <c r="J1064" s="9">
        <v>419651413</v>
      </c>
      <c r="K1064">
        <f>J1064/D1064</f>
        <v>1.8651173911111112</v>
      </c>
      <c r="L1064">
        <v>2008</v>
      </c>
      <c r="M1064" t="s">
        <v>25</v>
      </c>
      <c r="N1064">
        <v>1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1</v>
      </c>
      <c r="AC1064">
        <v>0</v>
      </c>
      <c r="AD1064">
        <v>0</v>
      </c>
    </row>
    <row r="1065" spans="1:30" x14ac:dyDescent="0.3">
      <c r="A1065">
        <v>1064</v>
      </c>
      <c r="B1065">
        <v>0</v>
      </c>
      <c r="C1065">
        <v>2498.7506246876501</v>
      </c>
      <c r="D1065">
        <v>5000000</v>
      </c>
      <c r="E1065" t="s">
        <v>11</v>
      </c>
      <c r="F1065">
        <v>3.531682</v>
      </c>
      <c r="G1065">
        <v>94</v>
      </c>
      <c r="H1065" t="s">
        <v>13</v>
      </c>
      <c r="I1065" t="s">
        <v>1311</v>
      </c>
      <c r="J1065" s="9">
        <v>5476060</v>
      </c>
      <c r="K1065">
        <f>J1065/D1065</f>
        <v>1.0952120000000001</v>
      </c>
      <c r="L1065">
        <v>2001</v>
      </c>
      <c r="M1065" t="s">
        <v>15</v>
      </c>
      <c r="N1065">
        <v>1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</v>
      </c>
      <c r="U1065">
        <v>1</v>
      </c>
      <c r="V1065">
        <v>0</v>
      </c>
      <c r="W1065">
        <v>0</v>
      </c>
      <c r="X1065">
        <v>1</v>
      </c>
      <c r="Y1065">
        <v>1</v>
      </c>
      <c r="Z1065">
        <v>0</v>
      </c>
      <c r="AA1065">
        <v>0</v>
      </c>
      <c r="AB1065">
        <v>0</v>
      </c>
      <c r="AC1065">
        <v>0</v>
      </c>
      <c r="AD1065">
        <v>0</v>
      </c>
    </row>
    <row r="1066" spans="1:30" x14ac:dyDescent="0.3">
      <c r="A1066">
        <v>1065</v>
      </c>
      <c r="B1066">
        <v>1</v>
      </c>
      <c r="C1066">
        <v>3770.7390648567098</v>
      </c>
      <c r="D1066">
        <v>7500000</v>
      </c>
      <c r="E1066" t="s">
        <v>11</v>
      </c>
      <c r="F1066">
        <v>5.795045</v>
      </c>
      <c r="G1066">
        <v>93</v>
      </c>
      <c r="H1066" t="s">
        <v>13</v>
      </c>
      <c r="I1066" t="s">
        <v>1312</v>
      </c>
      <c r="J1066" s="9">
        <v>296000000</v>
      </c>
      <c r="K1066">
        <f>J1066/D1066</f>
        <v>39.466666666666669</v>
      </c>
      <c r="L1066">
        <v>1989</v>
      </c>
      <c r="M1066" t="s">
        <v>25</v>
      </c>
      <c r="N1066">
        <v>1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  <c r="Y1066">
        <v>0</v>
      </c>
      <c r="Z1066">
        <v>0</v>
      </c>
      <c r="AA1066">
        <v>0</v>
      </c>
      <c r="AB1066">
        <v>1</v>
      </c>
      <c r="AC1066">
        <v>0</v>
      </c>
      <c r="AD1066">
        <v>0</v>
      </c>
    </row>
    <row r="1067" spans="1:30" ht="14.4" customHeight="1" x14ac:dyDescent="0.3">
      <c r="A1067">
        <v>1066</v>
      </c>
      <c r="B1067">
        <v>0</v>
      </c>
      <c r="C1067">
        <v>15637.4501253132</v>
      </c>
      <c r="D1067">
        <v>31196713</v>
      </c>
      <c r="E1067" t="s">
        <v>11</v>
      </c>
      <c r="F1067">
        <v>9.5185639999999996</v>
      </c>
      <c r="G1067">
        <v>122</v>
      </c>
      <c r="H1067" t="s">
        <v>13</v>
      </c>
      <c r="I1067" t="s">
        <v>1313</v>
      </c>
      <c r="J1067" s="9">
        <v>17381942</v>
      </c>
      <c r="K1067">
        <f>J1067/D1067</f>
        <v>0.55717222516359333</v>
      </c>
      <c r="L1067">
        <v>1995</v>
      </c>
      <c r="M1067" t="s">
        <v>15</v>
      </c>
      <c r="N1067">
        <v>1</v>
      </c>
      <c r="O1067">
        <v>1</v>
      </c>
      <c r="P1067">
        <v>0</v>
      </c>
      <c r="Q1067">
        <v>0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1</v>
      </c>
      <c r="X1067">
        <v>0</v>
      </c>
      <c r="Y1067">
        <v>1</v>
      </c>
      <c r="Z1067">
        <v>0</v>
      </c>
      <c r="AA1067">
        <v>0</v>
      </c>
      <c r="AB1067">
        <v>0</v>
      </c>
      <c r="AC1067">
        <v>0</v>
      </c>
      <c r="AD1067">
        <v>0</v>
      </c>
    </row>
    <row r="1068" spans="1:30" ht="14.4" customHeight="1" x14ac:dyDescent="0.3">
      <c r="A1068">
        <v>1067</v>
      </c>
      <c r="B1068">
        <v>0</v>
      </c>
      <c r="C1068">
        <v>1932.5863291139201</v>
      </c>
      <c r="D1068">
        <v>3816858</v>
      </c>
      <c r="E1068" t="s">
        <v>76</v>
      </c>
      <c r="F1068">
        <v>1.62344</v>
      </c>
      <c r="G1068">
        <v>108.00045172912201</v>
      </c>
      <c r="H1068" t="s">
        <v>13</v>
      </c>
      <c r="I1068" t="s">
        <v>1314</v>
      </c>
      <c r="J1068" s="9">
        <v>39598448</v>
      </c>
      <c r="K1068">
        <f>J1068/D1068</f>
        <v>10.374619123897196</v>
      </c>
      <c r="L1068">
        <v>1975</v>
      </c>
      <c r="M1068" t="s">
        <v>53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1</v>
      </c>
      <c r="AA1068">
        <v>0</v>
      </c>
      <c r="AB1068">
        <v>0</v>
      </c>
      <c r="AC1068">
        <v>0</v>
      </c>
      <c r="AD1068">
        <v>0</v>
      </c>
    </row>
    <row r="1069" spans="1:30" ht="14.4" customHeight="1" x14ac:dyDescent="0.3">
      <c r="A1069">
        <v>1068</v>
      </c>
      <c r="B1069">
        <v>0</v>
      </c>
      <c r="C1069">
        <v>17973.040439340901</v>
      </c>
      <c r="D1069">
        <v>36000000</v>
      </c>
      <c r="E1069" t="s">
        <v>11</v>
      </c>
      <c r="F1069">
        <v>17.714247</v>
      </c>
      <c r="G1069">
        <v>109</v>
      </c>
      <c r="H1069" t="s">
        <v>99</v>
      </c>
      <c r="I1069" t="s">
        <v>1315</v>
      </c>
      <c r="J1069" s="9">
        <v>44350926</v>
      </c>
      <c r="K1069">
        <f>J1069/D1069</f>
        <v>1.2319701666666667</v>
      </c>
      <c r="L1069">
        <v>2003</v>
      </c>
      <c r="M1069" t="s">
        <v>15</v>
      </c>
      <c r="N1069">
        <v>1</v>
      </c>
      <c r="O1069">
        <v>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</v>
      </c>
      <c r="V1069">
        <v>0</v>
      </c>
      <c r="W1069">
        <v>1</v>
      </c>
      <c r="X1069">
        <v>0</v>
      </c>
      <c r="Y1069">
        <v>1</v>
      </c>
      <c r="Z1069">
        <v>0</v>
      </c>
      <c r="AA1069">
        <v>0</v>
      </c>
      <c r="AB1069">
        <v>0</v>
      </c>
      <c r="AC1069">
        <v>0</v>
      </c>
      <c r="AD1069">
        <v>0</v>
      </c>
    </row>
    <row r="1070" spans="1:30" x14ac:dyDescent="0.3">
      <c r="A1070">
        <v>1069</v>
      </c>
      <c r="B1070">
        <v>0</v>
      </c>
      <c r="C1070">
        <v>10924.356425702799</v>
      </c>
      <c r="D1070">
        <v>21761318</v>
      </c>
      <c r="E1070" t="s">
        <v>11</v>
      </c>
      <c r="F1070">
        <v>3.96885299999999</v>
      </c>
      <c r="G1070">
        <v>107</v>
      </c>
      <c r="H1070" t="s">
        <v>13</v>
      </c>
      <c r="I1070" t="s">
        <v>1316</v>
      </c>
      <c r="J1070" s="9">
        <v>6132924</v>
      </c>
      <c r="K1070">
        <f>J1070/D1070</f>
        <v>0.28182686361184556</v>
      </c>
      <c r="L1070">
        <v>1992</v>
      </c>
      <c r="M1070" t="s">
        <v>15</v>
      </c>
      <c r="N1070">
        <v>1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1</v>
      </c>
      <c r="Y1070">
        <v>1</v>
      </c>
      <c r="Z1070">
        <v>0</v>
      </c>
      <c r="AA1070">
        <v>0</v>
      </c>
      <c r="AB1070">
        <v>0</v>
      </c>
      <c r="AC1070">
        <v>0</v>
      </c>
      <c r="AD1070">
        <v>0</v>
      </c>
    </row>
    <row r="1071" spans="1:30" ht="14.4" customHeight="1" x14ac:dyDescent="0.3">
      <c r="A1071">
        <v>1070</v>
      </c>
      <c r="B1071">
        <v>0</v>
      </c>
      <c r="C1071">
        <v>752.63421976919199</v>
      </c>
      <c r="D1071">
        <v>1500000</v>
      </c>
      <c r="E1071" t="s">
        <v>11</v>
      </c>
      <c r="F1071">
        <v>4.948569</v>
      </c>
      <c r="G1071">
        <v>96</v>
      </c>
      <c r="H1071" t="s">
        <v>59</v>
      </c>
      <c r="I1071" t="s">
        <v>1317</v>
      </c>
      <c r="J1071" s="9">
        <v>418961</v>
      </c>
      <c r="K1071">
        <f>J1071/D1071</f>
        <v>0.27930733333333335</v>
      </c>
      <c r="L1071">
        <v>1993</v>
      </c>
      <c r="M1071" t="s">
        <v>15</v>
      </c>
      <c r="N1071">
        <v>1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1</v>
      </c>
      <c r="U1071">
        <v>1</v>
      </c>
      <c r="V1071">
        <v>0</v>
      </c>
      <c r="W1071">
        <v>1</v>
      </c>
      <c r="X1071">
        <v>0</v>
      </c>
      <c r="Y1071">
        <v>1</v>
      </c>
      <c r="Z1071">
        <v>0</v>
      </c>
      <c r="AA1071">
        <v>0</v>
      </c>
      <c r="AB1071">
        <v>0</v>
      </c>
      <c r="AC1071">
        <v>0</v>
      </c>
      <c r="AD1071">
        <v>0</v>
      </c>
    </row>
    <row r="1072" spans="1:30" ht="14.4" customHeight="1" x14ac:dyDescent="0.3">
      <c r="A1072">
        <v>1071</v>
      </c>
      <c r="B1072">
        <v>0</v>
      </c>
      <c r="C1072">
        <v>2486.3252113376402</v>
      </c>
      <c r="D1072">
        <v>5000000</v>
      </c>
      <c r="E1072" t="s">
        <v>11</v>
      </c>
      <c r="F1072">
        <v>5.5968599999999897</v>
      </c>
      <c r="G1072">
        <v>120</v>
      </c>
      <c r="H1072" t="s">
        <v>13</v>
      </c>
      <c r="I1072" t="s">
        <v>1318</v>
      </c>
      <c r="J1072" s="9">
        <v>3099314</v>
      </c>
      <c r="K1072">
        <f>J1072/D1072</f>
        <v>0.61986280000000005</v>
      </c>
      <c r="L1072">
        <v>2011</v>
      </c>
      <c r="M1072" t="s">
        <v>15</v>
      </c>
      <c r="N1072">
        <v>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1</v>
      </c>
      <c r="U1072">
        <v>0</v>
      </c>
      <c r="V1072">
        <v>0</v>
      </c>
      <c r="W1072">
        <v>1</v>
      </c>
      <c r="X1072">
        <v>0</v>
      </c>
      <c r="Y1072">
        <v>1</v>
      </c>
      <c r="Z1072">
        <v>0</v>
      </c>
      <c r="AA1072">
        <v>0</v>
      </c>
      <c r="AB1072">
        <v>0</v>
      </c>
      <c r="AC1072">
        <v>0</v>
      </c>
      <c r="AD1072">
        <v>0</v>
      </c>
    </row>
    <row r="1073" spans="1:30" ht="14.4" customHeight="1" x14ac:dyDescent="0.3">
      <c r="A1073">
        <v>1072</v>
      </c>
      <c r="B1073">
        <v>0</v>
      </c>
      <c r="C1073">
        <v>6882.93290258449</v>
      </c>
      <c r="D1073">
        <v>13848461</v>
      </c>
      <c r="E1073" t="s">
        <v>58</v>
      </c>
      <c r="F1073">
        <v>9.6176619999999993</v>
      </c>
      <c r="G1073">
        <v>105</v>
      </c>
      <c r="H1073" t="s">
        <v>61</v>
      </c>
      <c r="I1073" t="s">
        <v>1319</v>
      </c>
      <c r="J1073" s="9">
        <v>11879046</v>
      </c>
      <c r="K1073">
        <f>J1073/D1073</f>
        <v>0.85778816866365148</v>
      </c>
      <c r="L1073">
        <v>2012</v>
      </c>
      <c r="M1073" t="s">
        <v>32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1</v>
      </c>
      <c r="U1073">
        <v>0</v>
      </c>
      <c r="V1073">
        <v>0</v>
      </c>
      <c r="W1073">
        <v>1</v>
      </c>
      <c r="X1073">
        <v>1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1</v>
      </c>
    </row>
    <row r="1074" spans="1:30" x14ac:dyDescent="0.3">
      <c r="A1074">
        <v>1073</v>
      </c>
      <c r="B1074">
        <v>1</v>
      </c>
      <c r="C1074">
        <v>7458.9756340129197</v>
      </c>
      <c r="D1074">
        <v>15000000</v>
      </c>
      <c r="E1074" t="s">
        <v>11</v>
      </c>
      <c r="F1074">
        <v>3.4948999999999999</v>
      </c>
      <c r="G1074">
        <v>97</v>
      </c>
      <c r="H1074" t="s">
        <v>13</v>
      </c>
      <c r="I1074" t="s">
        <v>1320</v>
      </c>
      <c r="J1074" s="9">
        <v>4627375</v>
      </c>
      <c r="K1074">
        <f>J1074/D1074</f>
        <v>0.30849166666666666</v>
      </c>
      <c r="L1074">
        <v>2011</v>
      </c>
      <c r="M1074" t="s">
        <v>25</v>
      </c>
      <c r="N1074">
        <v>1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</v>
      </c>
      <c r="U1074">
        <v>0</v>
      </c>
      <c r="V1074">
        <v>0</v>
      </c>
      <c r="W1074">
        <v>1</v>
      </c>
      <c r="X1074">
        <v>0</v>
      </c>
      <c r="Y1074">
        <v>0</v>
      </c>
      <c r="Z1074">
        <v>0</v>
      </c>
      <c r="AA1074">
        <v>0</v>
      </c>
      <c r="AB1074">
        <v>1</v>
      </c>
      <c r="AC1074">
        <v>0</v>
      </c>
      <c r="AD1074">
        <v>0</v>
      </c>
    </row>
    <row r="1075" spans="1:30" ht="14.4" customHeight="1" x14ac:dyDescent="0.3">
      <c r="A1075">
        <v>1074</v>
      </c>
      <c r="B1075">
        <v>0</v>
      </c>
      <c r="C1075">
        <v>29865.604778496701</v>
      </c>
      <c r="D1075">
        <v>60000000</v>
      </c>
      <c r="E1075" t="s">
        <v>11</v>
      </c>
      <c r="F1075">
        <v>11.328315999999999</v>
      </c>
      <c r="G1075">
        <v>109</v>
      </c>
      <c r="H1075" t="s">
        <v>13</v>
      </c>
      <c r="I1075" t="s">
        <v>1321</v>
      </c>
      <c r="J1075" s="9">
        <v>31720158</v>
      </c>
      <c r="K1075">
        <f>J1075/D1075</f>
        <v>0.52866930000000001</v>
      </c>
      <c r="L1075">
        <v>2009</v>
      </c>
      <c r="M1075" t="s">
        <v>15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1</v>
      </c>
      <c r="T1075">
        <v>0</v>
      </c>
      <c r="U1075">
        <v>0</v>
      </c>
      <c r="V1075">
        <v>0</v>
      </c>
      <c r="W1075">
        <v>1</v>
      </c>
      <c r="X1075">
        <v>0</v>
      </c>
      <c r="Y1075">
        <v>1</v>
      </c>
      <c r="Z1075">
        <v>0</v>
      </c>
      <c r="AA1075">
        <v>0</v>
      </c>
      <c r="AB1075">
        <v>0</v>
      </c>
      <c r="AC1075">
        <v>0</v>
      </c>
      <c r="AD1075">
        <v>0</v>
      </c>
    </row>
    <row r="1076" spans="1:30" ht="14.4" customHeight="1" x14ac:dyDescent="0.3">
      <c r="A1076">
        <v>1075</v>
      </c>
      <c r="B1076">
        <v>1</v>
      </c>
      <c r="C1076">
        <v>8000</v>
      </c>
      <c r="D1076">
        <v>16000000</v>
      </c>
      <c r="E1076" t="s">
        <v>230</v>
      </c>
      <c r="F1076">
        <v>10.264597</v>
      </c>
      <c r="G1076">
        <v>93</v>
      </c>
      <c r="H1076" t="s">
        <v>13</v>
      </c>
      <c r="I1076" t="s">
        <v>1322</v>
      </c>
      <c r="J1076" s="9">
        <v>68411275</v>
      </c>
      <c r="K1076">
        <f>J1076/D1076</f>
        <v>4.2757046875000002</v>
      </c>
      <c r="L1076">
        <v>2000</v>
      </c>
      <c r="M1076" t="s">
        <v>49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1</v>
      </c>
      <c r="AB1076">
        <v>0</v>
      </c>
      <c r="AC1076">
        <v>0</v>
      </c>
      <c r="AD1076">
        <v>0</v>
      </c>
    </row>
    <row r="1077" spans="1:30" ht="14.4" customHeight="1" x14ac:dyDescent="0.3">
      <c r="A1077">
        <v>1076</v>
      </c>
      <c r="B1077">
        <v>0</v>
      </c>
      <c r="C1077">
        <v>5005.0050050050004</v>
      </c>
      <c r="D1077">
        <v>10000000</v>
      </c>
      <c r="E1077" t="s">
        <v>11</v>
      </c>
      <c r="F1077">
        <v>6.4269369999999997</v>
      </c>
      <c r="G1077">
        <v>100</v>
      </c>
      <c r="H1077" t="s">
        <v>13</v>
      </c>
      <c r="I1077" t="s">
        <v>1323</v>
      </c>
      <c r="J1077" s="9">
        <v>25605015</v>
      </c>
      <c r="K1077">
        <f>J1077/D1077</f>
        <v>2.5605015</v>
      </c>
      <c r="L1077">
        <v>1998</v>
      </c>
      <c r="M1077" t="s">
        <v>15</v>
      </c>
      <c r="N1077">
        <v>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1</v>
      </c>
      <c r="X1077">
        <v>1</v>
      </c>
      <c r="Y1077">
        <v>1</v>
      </c>
      <c r="Z1077">
        <v>0</v>
      </c>
      <c r="AA1077">
        <v>0</v>
      </c>
      <c r="AB1077">
        <v>0</v>
      </c>
      <c r="AC1077">
        <v>0</v>
      </c>
      <c r="AD1077">
        <v>0</v>
      </c>
    </row>
    <row r="1078" spans="1:30" ht="14.4" customHeight="1" x14ac:dyDescent="0.3">
      <c r="A1078">
        <v>1077</v>
      </c>
      <c r="B1078">
        <v>0</v>
      </c>
      <c r="C1078">
        <v>412.97631307929902</v>
      </c>
      <c r="D1078">
        <v>802000</v>
      </c>
      <c r="E1078" t="s">
        <v>11</v>
      </c>
      <c r="F1078">
        <v>6.1653409999999997</v>
      </c>
      <c r="G1078">
        <v>104</v>
      </c>
      <c r="H1078" t="s">
        <v>59</v>
      </c>
      <c r="I1078" t="s">
        <v>1324</v>
      </c>
      <c r="J1078" s="9">
        <v>4371000</v>
      </c>
      <c r="K1078">
        <f>J1078/D1078</f>
        <v>5.4501246882793017</v>
      </c>
      <c r="L1078">
        <v>1942</v>
      </c>
      <c r="M1078" t="s">
        <v>32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1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</v>
      </c>
    </row>
    <row r="1079" spans="1:30" ht="14.4" customHeight="1" x14ac:dyDescent="0.3">
      <c r="A1079">
        <v>1078</v>
      </c>
      <c r="B1079">
        <v>0</v>
      </c>
      <c r="C1079">
        <v>129224.652087475</v>
      </c>
      <c r="D1079">
        <v>260000000</v>
      </c>
      <c r="E1079" t="s">
        <v>11</v>
      </c>
      <c r="F1079">
        <v>14.670353</v>
      </c>
      <c r="G1079">
        <v>132</v>
      </c>
      <c r="H1079" t="s">
        <v>13</v>
      </c>
      <c r="I1079" t="s">
        <v>1325</v>
      </c>
      <c r="J1079" s="9">
        <v>284139100</v>
      </c>
      <c r="K1079">
        <f>J1079/D1079</f>
        <v>1.0928426923076924</v>
      </c>
      <c r="L1079">
        <v>2012</v>
      </c>
      <c r="M1079" t="s">
        <v>32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1</v>
      </c>
    </row>
    <row r="1080" spans="1:30" x14ac:dyDescent="0.3">
      <c r="A1080">
        <v>1079</v>
      </c>
      <c r="B1080">
        <v>0</v>
      </c>
      <c r="C1080">
        <v>60</v>
      </c>
      <c r="D1080">
        <v>120000</v>
      </c>
      <c r="E1080" t="s">
        <v>11</v>
      </c>
      <c r="F1080">
        <v>1.62632</v>
      </c>
      <c r="G1080">
        <v>87</v>
      </c>
      <c r="H1080" t="s">
        <v>13</v>
      </c>
      <c r="I1080" t="s">
        <v>1326</v>
      </c>
      <c r="J1080" s="9">
        <v>14904</v>
      </c>
      <c r="K1080">
        <f>J1080/D1080</f>
        <v>0.1242</v>
      </c>
      <c r="L1080">
        <v>2000</v>
      </c>
      <c r="M1080" t="s">
        <v>32</v>
      </c>
      <c r="N1080">
        <v>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1</v>
      </c>
      <c r="U1080">
        <v>0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</row>
    <row r="1081" spans="1:30" x14ac:dyDescent="0.3">
      <c r="A1081">
        <v>1080</v>
      </c>
      <c r="B1081">
        <v>0</v>
      </c>
      <c r="C1081">
        <v>3054.9898167006099</v>
      </c>
      <c r="D1081">
        <v>6000000</v>
      </c>
      <c r="E1081" t="s">
        <v>11</v>
      </c>
      <c r="F1081">
        <v>15.115489999999999</v>
      </c>
      <c r="G1081">
        <v>139</v>
      </c>
      <c r="H1081" t="s">
        <v>13</v>
      </c>
      <c r="I1081" t="s">
        <v>1327</v>
      </c>
      <c r="J1081" s="9">
        <v>102272727</v>
      </c>
      <c r="K1081">
        <f>J1081/D1081</f>
        <v>17.045454500000002</v>
      </c>
      <c r="L1081">
        <v>1964</v>
      </c>
      <c r="M1081" t="s">
        <v>25</v>
      </c>
      <c r="N1081">
        <v>1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</v>
      </c>
      <c r="Y1081">
        <v>0</v>
      </c>
      <c r="Z1081">
        <v>0</v>
      </c>
      <c r="AA1081">
        <v>0</v>
      </c>
      <c r="AB1081">
        <v>1</v>
      </c>
      <c r="AC1081">
        <v>0</v>
      </c>
      <c r="AD1081">
        <v>0</v>
      </c>
    </row>
    <row r="1082" spans="1:30" ht="14.4" customHeight="1" x14ac:dyDescent="0.3">
      <c r="A1082">
        <v>1081</v>
      </c>
      <c r="B1082">
        <v>0</v>
      </c>
      <c r="C1082">
        <v>6496.7516241879002</v>
      </c>
      <c r="D1082">
        <v>13000000</v>
      </c>
      <c r="E1082" t="s">
        <v>11</v>
      </c>
      <c r="F1082">
        <v>6.2367290000000004</v>
      </c>
      <c r="G1082">
        <v>99</v>
      </c>
      <c r="H1082" t="s">
        <v>80</v>
      </c>
      <c r="I1082" t="s">
        <v>1328</v>
      </c>
      <c r="J1082" s="9">
        <v>16929123</v>
      </c>
      <c r="K1082">
        <f>J1082/D1082</f>
        <v>1.3022402307692307</v>
      </c>
      <c r="L1082">
        <v>2001</v>
      </c>
      <c r="M1082" t="s">
        <v>15</v>
      </c>
      <c r="N1082">
        <v>1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1</v>
      </c>
      <c r="X1082">
        <v>0</v>
      </c>
      <c r="Y1082">
        <v>1</v>
      </c>
      <c r="Z1082">
        <v>0</v>
      </c>
      <c r="AA1082">
        <v>0</v>
      </c>
      <c r="AB1082">
        <v>0</v>
      </c>
      <c r="AC1082">
        <v>0</v>
      </c>
      <c r="AD1082">
        <v>0</v>
      </c>
    </row>
    <row r="1083" spans="1:30" x14ac:dyDescent="0.3">
      <c r="A1083">
        <v>1082</v>
      </c>
      <c r="B1083">
        <v>0</v>
      </c>
      <c r="C1083">
        <v>12600.8064516129</v>
      </c>
      <c r="D1083">
        <v>25000000</v>
      </c>
      <c r="E1083" t="s">
        <v>11</v>
      </c>
      <c r="F1083">
        <v>7.4929119999999996</v>
      </c>
      <c r="G1083">
        <v>132</v>
      </c>
      <c r="H1083" t="s">
        <v>13</v>
      </c>
      <c r="I1083" t="s">
        <v>1329</v>
      </c>
      <c r="J1083" s="9">
        <v>8613462</v>
      </c>
      <c r="K1083">
        <f>J1083/D1083</f>
        <v>0.34453847999999998</v>
      </c>
      <c r="L1083">
        <v>1984</v>
      </c>
      <c r="M1083" t="s">
        <v>15</v>
      </c>
      <c r="N1083">
        <v>1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1</v>
      </c>
      <c r="V1083">
        <v>0</v>
      </c>
      <c r="W1083">
        <v>1</v>
      </c>
      <c r="X1083">
        <v>0</v>
      </c>
      <c r="Y1083">
        <v>1</v>
      </c>
      <c r="Z1083">
        <v>0</v>
      </c>
      <c r="AA1083">
        <v>0</v>
      </c>
      <c r="AB1083">
        <v>0</v>
      </c>
      <c r="AC1083">
        <v>0</v>
      </c>
      <c r="AD1083">
        <v>0</v>
      </c>
    </row>
    <row r="1084" spans="1:30" ht="14.4" customHeight="1" x14ac:dyDescent="0.3">
      <c r="A1084">
        <v>1083</v>
      </c>
      <c r="B1084">
        <v>1</v>
      </c>
      <c r="C1084">
        <v>116.337885685381</v>
      </c>
      <c r="D1084">
        <v>230000</v>
      </c>
      <c r="E1084" t="s">
        <v>11</v>
      </c>
      <c r="F1084">
        <v>4.7880019999999996</v>
      </c>
      <c r="G1084">
        <v>89</v>
      </c>
      <c r="H1084" t="s">
        <v>13</v>
      </c>
      <c r="I1084" t="s">
        <v>1330</v>
      </c>
      <c r="J1084" s="9">
        <v>25000000</v>
      </c>
      <c r="K1084">
        <f>J1084/D1084</f>
        <v>108.69565217391305</v>
      </c>
      <c r="L1084">
        <v>1977</v>
      </c>
      <c r="M1084" t="s">
        <v>15</v>
      </c>
      <c r="N1084">
        <v>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</v>
      </c>
      <c r="Z1084">
        <v>0</v>
      </c>
      <c r="AA1084">
        <v>0</v>
      </c>
      <c r="AB1084">
        <v>0</v>
      </c>
      <c r="AC1084">
        <v>0</v>
      </c>
      <c r="AD1084">
        <v>0</v>
      </c>
    </row>
    <row r="1085" spans="1:30" x14ac:dyDescent="0.3">
      <c r="A1085">
        <v>1084</v>
      </c>
      <c r="B1085">
        <v>0</v>
      </c>
      <c r="C1085">
        <v>2513.8260432378001</v>
      </c>
      <c r="D1085">
        <v>5000000</v>
      </c>
      <c r="E1085" t="s">
        <v>11</v>
      </c>
      <c r="F1085">
        <v>5.5877650000000001</v>
      </c>
      <c r="G1085">
        <v>109</v>
      </c>
      <c r="H1085" t="s">
        <v>13</v>
      </c>
      <c r="I1085" t="s">
        <v>1331</v>
      </c>
      <c r="J1085" s="9">
        <v>16554699</v>
      </c>
      <c r="K1085">
        <f>J1085/D1085</f>
        <v>3.3109397999999999</v>
      </c>
      <c r="L1085">
        <v>1989</v>
      </c>
      <c r="M1085" t="s">
        <v>15</v>
      </c>
      <c r="N1085">
        <v>1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0</v>
      </c>
      <c r="V1085">
        <v>0</v>
      </c>
      <c r="W1085">
        <v>0</v>
      </c>
      <c r="X1085">
        <v>1</v>
      </c>
      <c r="Y1085">
        <v>1</v>
      </c>
      <c r="Z1085">
        <v>0</v>
      </c>
      <c r="AA1085">
        <v>0</v>
      </c>
      <c r="AB1085">
        <v>0</v>
      </c>
      <c r="AC1085">
        <v>0</v>
      </c>
      <c r="AD1085">
        <v>0</v>
      </c>
    </row>
    <row r="1086" spans="1:30" ht="14.4" customHeight="1" x14ac:dyDescent="0.3">
      <c r="A1086">
        <v>1085</v>
      </c>
      <c r="B1086">
        <v>0</v>
      </c>
      <c r="C1086">
        <v>496.277915632754</v>
      </c>
      <c r="D1086">
        <v>1000000</v>
      </c>
      <c r="E1086" t="s">
        <v>142</v>
      </c>
      <c r="F1086">
        <v>1.896218</v>
      </c>
      <c r="G1086">
        <v>93</v>
      </c>
      <c r="H1086" t="s">
        <v>143</v>
      </c>
      <c r="I1086" t="s">
        <v>1332</v>
      </c>
      <c r="J1086" s="9">
        <v>2228115</v>
      </c>
      <c r="K1086">
        <f>J1086/D1086</f>
        <v>2.2281149999999998</v>
      </c>
      <c r="L1086">
        <v>2015</v>
      </c>
      <c r="M1086" t="s">
        <v>25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1</v>
      </c>
      <c r="AC1086">
        <v>0</v>
      </c>
      <c r="AD1086">
        <v>0</v>
      </c>
    </row>
    <row r="1087" spans="1:30" x14ac:dyDescent="0.3">
      <c r="A1087">
        <v>1086</v>
      </c>
      <c r="B1087">
        <v>0</v>
      </c>
      <c r="C1087">
        <v>16034.2261904761</v>
      </c>
      <c r="D1087">
        <v>32325000</v>
      </c>
      <c r="E1087" t="s">
        <v>230</v>
      </c>
      <c r="F1087">
        <v>2.9140290000000002</v>
      </c>
      <c r="G1087">
        <v>128</v>
      </c>
      <c r="H1087" t="s">
        <v>231</v>
      </c>
      <c r="I1087" t="s">
        <v>1333</v>
      </c>
      <c r="J1087" s="9">
        <v>19204593</v>
      </c>
      <c r="K1087">
        <f>J1087/D1087</f>
        <v>0.5941096055684455</v>
      </c>
      <c r="L1087">
        <v>2016</v>
      </c>
      <c r="M1087" t="s">
        <v>49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0</v>
      </c>
      <c r="Y1087">
        <v>0</v>
      </c>
      <c r="Z1087">
        <v>0</v>
      </c>
      <c r="AA1087">
        <v>1</v>
      </c>
      <c r="AB1087">
        <v>0</v>
      </c>
      <c r="AC1087">
        <v>0</v>
      </c>
      <c r="AD1087">
        <v>0</v>
      </c>
    </row>
    <row r="1088" spans="1:30" ht="14.4" customHeight="1" x14ac:dyDescent="0.3">
      <c r="A1088">
        <v>1087</v>
      </c>
      <c r="B1088">
        <v>0</v>
      </c>
      <c r="C1088">
        <v>2031.48806500761</v>
      </c>
      <c r="D1088">
        <v>4000000</v>
      </c>
      <c r="E1088" t="s">
        <v>11</v>
      </c>
      <c r="F1088">
        <v>5.7579070000000003</v>
      </c>
      <c r="G1088">
        <v>143</v>
      </c>
      <c r="H1088" t="s">
        <v>1334</v>
      </c>
      <c r="I1088" t="s">
        <v>1335</v>
      </c>
      <c r="J1088" s="9">
        <v>6000000</v>
      </c>
      <c r="K1088">
        <f>J1088/D1088</f>
        <v>1.5</v>
      </c>
      <c r="L1088">
        <v>1969</v>
      </c>
      <c r="M1088" t="s">
        <v>25</v>
      </c>
      <c r="N1088">
        <v>1</v>
      </c>
      <c r="O1088">
        <v>0</v>
      </c>
      <c r="P1088">
        <v>0</v>
      </c>
      <c r="Q1088">
        <v>0</v>
      </c>
      <c r="R1088">
        <v>0</v>
      </c>
      <c r="S1088">
        <v>1</v>
      </c>
      <c r="T1088">
        <v>1</v>
      </c>
      <c r="U1088">
        <v>1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0</v>
      </c>
    </row>
    <row r="1089" spans="1:30" ht="14.4" customHeight="1" x14ac:dyDescent="0.3">
      <c r="A1089">
        <v>1088</v>
      </c>
      <c r="B1089">
        <v>0</v>
      </c>
      <c r="C1089">
        <v>1987.08395429706</v>
      </c>
      <c r="D1089">
        <v>4000000</v>
      </c>
      <c r="E1089" t="s">
        <v>11</v>
      </c>
      <c r="F1089">
        <v>2.9990519999999998</v>
      </c>
      <c r="G1089">
        <v>92</v>
      </c>
      <c r="H1089" t="s">
        <v>13</v>
      </c>
      <c r="I1089" t="s">
        <v>1336</v>
      </c>
      <c r="J1089" s="9">
        <v>350006</v>
      </c>
      <c r="K1089">
        <f>J1089/D1089</f>
        <v>8.7501499999999996E-2</v>
      </c>
      <c r="L1089">
        <v>2013</v>
      </c>
      <c r="M1089" t="s">
        <v>15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1</v>
      </c>
      <c r="X1089">
        <v>0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0</v>
      </c>
    </row>
    <row r="1090" spans="1:30" ht="14.4" customHeight="1" x14ac:dyDescent="0.3">
      <c r="A1090">
        <v>1089</v>
      </c>
      <c r="B1090">
        <v>0</v>
      </c>
      <c r="C1090">
        <v>1004.01606425702</v>
      </c>
      <c r="D1090">
        <v>2000000</v>
      </c>
      <c r="E1090" t="s">
        <v>107</v>
      </c>
      <c r="F1090">
        <v>4.1260830000000004</v>
      </c>
      <c r="G1090">
        <v>105</v>
      </c>
      <c r="H1090" t="s">
        <v>99</v>
      </c>
      <c r="I1090" t="s">
        <v>1337</v>
      </c>
      <c r="J1090" s="9">
        <v>21665468</v>
      </c>
      <c r="K1090">
        <f>J1090/D1090</f>
        <v>10.832734</v>
      </c>
      <c r="L1090">
        <v>1992</v>
      </c>
      <c r="M1090" t="s">
        <v>25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1</v>
      </c>
      <c r="X1090">
        <v>0</v>
      </c>
      <c r="Y1090">
        <v>0</v>
      </c>
      <c r="Z1090">
        <v>0</v>
      </c>
      <c r="AA1090">
        <v>0</v>
      </c>
      <c r="AB1090">
        <v>1</v>
      </c>
      <c r="AC1090">
        <v>0</v>
      </c>
      <c r="AD1090">
        <v>0</v>
      </c>
    </row>
    <row r="1091" spans="1:30" x14ac:dyDescent="0.3">
      <c r="A1091">
        <v>1090</v>
      </c>
      <c r="B1091">
        <v>1</v>
      </c>
      <c r="C1091">
        <v>25125.628140703499</v>
      </c>
      <c r="D1091">
        <v>50000000</v>
      </c>
      <c r="E1091" t="s">
        <v>11</v>
      </c>
      <c r="F1091">
        <v>14.383184999999999</v>
      </c>
      <c r="G1091">
        <v>106</v>
      </c>
      <c r="H1091" t="s">
        <v>13</v>
      </c>
      <c r="I1091" t="s">
        <v>1338</v>
      </c>
      <c r="J1091" s="9">
        <v>41482207</v>
      </c>
      <c r="K1091">
        <f>J1091/D1091</f>
        <v>0.82964413999999997</v>
      </c>
      <c r="L1091">
        <v>1990</v>
      </c>
      <c r="M1091" t="s">
        <v>15</v>
      </c>
      <c r="N1091">
        <v>1</v>
      </c>
      <c r="O1091">
        <v>0</v>
      </c>
      <c r="P1091">
        <v>0</v>
      </c>
      <c r="Q1091">
        <v>0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1</v>
      </c>
      <c r="Y1091">
        <v>1</v>
      </c>
      <c r="Z1091">
        <v>0</v>
      </c>
      <c r="AA1091">
        <v>0</v>
      </c>
      <c r="AB1091">
        <v>0</v>
      </c>
      <c r="AC1091">
        <v>0</v>
      </c>
      <c r="AD1091">
        <v>0</v>
      </c>
    </row>
    <row r="1092" spans="1:30" x14ac:dyDescent="0.3">
      <c r="A1092">
        <v>1091</v>
      </c>
      <c r="B1092">
        <v>1</v>
      </c>
      <c r="C1092">
        <v>11094.3015632879</v>
      </c>
      <c r="D1092">
        <v>22000000</v>
      </c>
      <c r="E1092" t="s">
        <v>11</v>
      </c>
      <c r="F1092">
        <v>9.7379069999999999</v>
      </c>
      <c r="G1092">
        <v>117</v>
      </c>
      <c r="H1092" t="s">
        <v>13</v>
      </c>
      <c r="I1092" t="s">
        <v>1339</v>
      </c>
      <c r="J1092" s="9">
        <v>67642693</v>
      </c>
      <c r="K1092">
        <f>J1092/D1092</f>
        <v>3.0746678636363636</v>
      </c>
      <c r="L1092">
        <v>1983</v>
      </c>
      <c r="M1092" t="s">
        <v>32</v>
      </c>
      <c r="N1092">
        <v>1</v>
      </c>
      <c r="O1092">
        <v>0</v>
      </c>
      <c r="P1092">
        <v>0</v>
      </c>
      <c r="Q1092">
        <v>0</v>
      </c>
      <c r="R1092">
        <v>1</v>
      </c>
      <c r="S1092">
        <v>0</v>
      </c>
      <c r="T1092">
        <v>1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1</v>
      </c>
    </row>
    <row r="1093" spans="1:30" ht="14.4" customHeight="1" x14ac:dyDescent="0.3">
      <c r="A1093">
        <v>1092</v>
      </c>
      <c r="B1093">
        <v>0</v>
      </c>
      <c r="C1093">
        <v>362.31884057971001</v>
      </c>
      <c r="D1093">
        <v>700000</v>
      </c>
      <c r="E1093" t="s">
        <v>11</v>
      </c>
      <c r="F1093">
        <v>11.118843999999999</v>
      </c>
      <c r="G1093">
        <v>112</v>
      </c>
      <c r="H1093" t="s">
        <v>13</v>
      </c>
      <c r="I1093" t="s">
        <v>1340</v>
      </c>
      <c r="J1093" s="9">
        <v>2594000</v>
      </c>
      <c r="K1093">
        <f>J1093/D1093</f>
        <v>3.7057142857142855</v>
      </c>
      <c r="L1093">
        <v>1932</v>
      </c>
      <c r="M1093" t="s">
        <v>32</v>
      </c>
      <c r="N1093">
        <v>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1</v>
      </c>
    </row>
    <row r="1094" spans="1:30" ht="14.4" customHeight="1" x14ac:dyDescent="0.3">
      <c r="A1094">
        <v>1093</v>
      </c>
      <c r="B1094">
        <v>1</v>
      </c>
      <c r="C1094">
        <v>861.63203243791099</v>
      </c>
      <c r="D1094">
        <v>1700000</v>
      </c>
      <c r="E1094" t="s">
        <v>11</v>
      </c>
      <c r="F1094">
        <v>11.644764</v>
      </c>
      <c r="G1094">
        <v>93</v>
      </c>
      <c r="H1094" t="s">
        <v>13</v>
      </c>
      <c r="I1094" t="s">
        <v>1341</v>
      </c>
      <c r="J1094" s="9">
        <v>8844595</v>
      </c>
      <c r="K1094">
        <f>J1094/D1094</f>
        <v>5.2027029411764705</v>
      </c>
      <c r="L1094">
        <v>1973</v>
      </c>
      <c r="M1094" t="s">
        <v>15</v>
      </c>
      <c r="N1094">
        <v>1</v>
      </c>
      <c r="O1094">
        <v>0</v>
      </c>
      <c r="P1094">
        <v>1</v>
      </c>
      <c r="Q1094">
        <v>0</v>
      </c>
      <c r="R1094">
        <v>0</v>
      </c>
      <c r="S1094">
        <v>0</v>
      </c>
      <c r="T1094">
        <v>0</v>
      </c>
      <c r="U1094">
        <v>1</v>
      </c>
      <c r="V1094">
        <v>0</v>
      </c>
      <c r="W1094">
        <v>0</v>
      </c>
      <c r="X1094">
        <v>0</v>
      </c>
      <c r="Y1094">
        <v>1</v>
      </c>
      <c r="Z1094">
        <v>0</v>
      </c>
      <c r="AA1094">
        <v>0</v>
      </c>
      <c r="AB1094">
        <v>0</v>
      </c>
      <c r="AC1094">
        <v>0</v>
      </c>
      <c r="AD1094">
        <v>0</v>
      </c>
    </row>
    <row r="1095" spans="1:30" x14ac:dyDescent="0.3">
      <c r="A1095">
        <v>1094</v>
      </c>
      <c r="B1095">
        <v>1</v>
      </c>
      <c r="C1095">
        <v>1432.3776867963099</v>
      </c>
      <c r="D1095">
        <v>2798866</v>
      </c>
      <c r="E1095" t="s">
        <v>11</v>
      </c>
      <c r="F1095">
        <v>7.3906580000000002</v>
      </c>
      <c r="G1095">
        <v>79</v>
      </c>
      <c r="H1095" t="s">
        <v>13</v>
      </c>
      <c r="I1095" t="s">
        <v>1342</v>
      </c>
      <c r="J1095" s="9">
        <v>1300000</v>
      </c>
      <c r="K1095">
        <f>J1095/D1095</f>
        <v>0.46447382618531935</v>
      </c>
      <c r="L1095">
        <v>1954</v>
      </c>
      <c r="M1095" t="s">
        <v>15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0</v>
      </c>
    </row>
    <row r="1096" spans="1:30" x14ac:dyDescent="0.3">
      <c r="A1096">
        <v>1095</v>
      </c>
      <c r="B1096">
        <v>0</v>
      </c>
      <c r="C1096">
        <v>7552.8700906344402</v>
      </c>
      <c r="D1096">
        <v>15000000</v>
      </c>
      <c r="E1096" t="s">
        <v>11</v>
      </c>
      <c r="F1096">
        <v>4.079853</v>
      </c>
      <c r="G1096">
        <v>96</v>
      </c>
      <c r="H1096" t="s">
        <v>13</v>
      </c>
      <c r="I1096" t="s">
        <v>1343</v>
      </c>
      <c r="J1096" s="9">
        <v>12308521</v>
      </c>
      <c r="K1096">
        <f>J1096/D1096</f>
        <v>0.82056806666666671</v>
      </c>
      <c r="L1096">
        <v>1986</v>
      </c>
      <c r="M1096" t="s">
        <v>15</v>
      </c>
      <c r="N1096">
        <v>1</v>
      </c>
      <c r="O1096">
        <v>0</v>
      </c>
      <c r="P1096">
        <v>0</v>
      </c>
      <c r="Q1096">
        <v>0</v>
      </c>
      <c r="R1096">
        <v>1</v>
      </c>
      <c r="S1096">
        <v>0</v>
      </c>
      <c r="T1096">
        <v>0</v>
      </c>
      <c r="U1096">
        <v>0</v>
      </c>
      <c r="V1096">
        <v>1</v>
      </c>
      <c r="W1096">
        <v>1</v>
      </c>
      <c r="X1096">
        <v>1</v>
      </c>
      <c r="Y1096">
        <v>1</v>
      </c>
      <c r="Z1096">
        <v>0</v>
      </c>
      <c r="AA1096">
        <v>0</v>
      </c>
      <c r="AB1096">
        <v>0</v>
      </c>
      <c r="AC1096">
        <v>0</v>
      </c>
      <c r="AD1096">
        <v>0</v>
      </c>
    </row>
    <row r="1097" spans="1:30" ht="14.4" customHeight="1" x14ac:dyDescent="0.3">
      <c r="A1097">
        <v>1096</v>
      </c>
      <c r="B1097">
        <v>0</v>
      </c>
      <c r="C1097">
        <v>4032.2580645161202</v>
      </c>
      <c r="D1097">
        <v>8000000</v>
      </c>
      <c r="E1097" t="s">
        <v>11</v>
      </c>
      <c r="F1097">
        <v>11.842836999999999</v>
      </c>
      <c r="G1097">
        <v>163</v>
      </c>
      <c r="H1097" t="s">
        <v>20</v>
      </c>
      <c r="I1097" t="s">
        <v>1344</v>
      </c>
      <c r="J1097" s="9">
        <v>27187653</v>
      </c>
      <c r="K1097">
        <f>J1097/D1097</f>
        <v>3.3984566250000001</v>
      </c>
      <c r="L1097">
        <v>1984</v>
      </c>
      <c r="M1097" t="s">
        <v>15</v>
      </c>
      <c r="N1097">
        <v>1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0</v>
      </c>
    </row>
    <row r="1098" spans="1:30" ht="14.4" customHeight="1" x14ac:dyDescent="0.3">
      <c r="A1098">
        <v>1097</v>
      </c>
      <c r="B1098">
        <v>0</v>
      </c>
      <c r="C1098">
        <v>22522.5225225225</v>
      </c>
      <c r="D1098">
        <v>45000000</v>
      </c>
      <c r="E1098" t="s">
        <v>11</v>
      </c>
      <c r="F1098">
        <v>6.9224579999999998</v>
      </c>
      <c r="G1098">
        <v>106</v>
      </c>
      <c r="H1098" t="s">
        <v>1345</v>
      </c>
      <c r="I1098" t="s">
        <v>1346</v>
      </c>
      <c r="J1098" s="9">
        <v>11203026</v>
      </c>
      <c r="K1098">
        <f>J1098/D1098</f>
        <v>0.24895613333333333</v>
      </c>
      <c r="L1098">
        <v>1998</v>
      </c>
      <c r="M1098" t="s">
        <v>15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0</v>
      </c>
    </row>
    <row r="1099" spans="1:30" x14ac:dyDescent="0.3">
      <c r="A1099">
        <v>1098</v>
      </c>
      <c r="B1099">
        <v>0</v>
      </c>
      <c r="C1099">
        <v>19920.318725099602</v>
      </c>
      <c r="D1099">
        <v>40000000</v>
      </c>
      <c r="E1099" t="s">
        <v>11</v>
      </c>
      <c r="F1099">
        <v>7.0016449999999999</v>
      </c>
      <c r="G1099">
        <v>90</v>
      </c>
      <c r="H1099" t="s">
        <v>80</v>
      </c>
      <c r="I1099" t="s">
        <v>1347</v>
      </c>
      <c r="J1099" s="9">
        <v>151161491</v>
      </c>
      <c r="K1099">
        <f>J1099/D1099</f>
        <v>3.7790372749999999</v>
      </c>
      <c r="L1099">
        <v>2008</v>
      </c>
      <c r="M1099" t="s">
        <v>15</v>
      </c>
      <c r="N1099">
        <v>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</v>
      </c>
      <c r="U1099">
        <v>1</v>
      </c>
      <c r="V1099">
        <v>0</v>
      </c>
      <c r="W1099">
        <v>1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0</v>
      </c>
    </row>
    <row r="1100" spans="1:30" x14ac:dyDescent="0.3">
      <c r="A1100">
        <v>1099</v>
      </c>
      <c r="B1100">
        <v>0</v>
      </c>
      <c r="C1100">
        <v>12133.4681496461</v>
      </c>
      <c r="D1100">
        <v>24000000</v>
      </c>
      <c r="E1100" t="s">
        <v>11</v>
      </c>
      <c r="F1100">
        <v>4.2330809999999897</v>
      </c>
      <c r="G1100">
        <v>134</v>
      </c>
      <c r="H1100" t="s">
        <v>13</v>
      </c>
      <c r="I1100" t="s">
        <v>1348</v>
      </c>
      <c r="J1100" s="9">
        <v>21049053</v>
      </c>
      <c r="K1100">
        <f>J1100/D1100</f>
        <v>0.87704387500000003</v>
      </c>
      <c r="L1100">
        <v>1978</v>
      </c>
      <c r="M1100" t="s">
        <v>46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1</v>
      </c>
      <c r="AD1100">
        <v>0</v>
      </c>
    </row>
    <row r="1101" spans="1:30" x14ac:dyDescent="0.3">
      <c r="A1101">
        <v>1100</v>
      </c>
      <c r="B1101">
        <v>1</v>
      </c>
      <c r="C1101">
        <v>10337.8719112455</v>
      </c>
      <c r="D1101">
        <v>20500000</v>
      </c>
      <c r="E1101" t="s">
        <v>11</v>
      </c>
      <c r="F1101">
        <v>16.603041000000001</v>
      </c>
      <c r="G1101">
        <v>99</v>
      </c>
      <c r="H1101" t="s">
        <v>13</v>
      </c>
      <c r="I1101" t="s">
        <v>1349</v>
      </c>
      <c r="J1101" s="9">
        <v>87987055</v>
      </c>
      <c r="K1101">
        <f>J1101/D1101</f>
        <v>4.2920514634146345</v>
      </c>
      <c r="L1101">
        <v>1983</v>
      </c>
      <c r="M1101" t="s">
        <v>32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1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1</v>
      </c>
    </row>
    <row r="1102" spans="1:30" ht="14.4" customHeight="1" x14ac:dyDescent="0.3">
      <c r="A1102">
        <v>1101</v>
      </c>
      <c r="B1102">
        <v>1</v>
      </c>
      <c r="C1102">
        <v>14000</v>
      </c>
      <c r="D1102">
        <v>28000000</v>
      </c>
      <c r="E1102" t="s">
        <v>11</v>
      </c>
      <c r="F1102">
        <v>6.0007159999999997</v>
      </c>
      <c r="G1102">
        <v>99</v>
      </c>
      <c r="H1102" t="s">
        <v>13</v>
      </c>
      <c r="I1102" t="s">
        <v>1350</v>
      </c>
      <c r="J1102" s="9">
        <v>33000337</v>
      </c>
      <c r="K1102">
        <f>J1102/D1102</f>
        <v>1.1785834642857143</v>
      </c>
      <c r="L1102">
        <v>2000</v>
      </c>
      <c r="M1102" t="s">
        <v>15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1</v>
      </c>
      <c r="Z1102">
        <v>0</v>
      </c>
      <c r="AA1102">
        <v>0</v>
      </c>
      <c r="AB1102">
        <v>0</v>
      </c>
      <c r="AC1102">
        <v>0</v>
      </c>
      <c r="AD1102">
        <v>0</v>
      </c>
    </row>
    <row r="1103" spans="1:30" ht="14.4" customHeight="1" x14ac:dyDescent="0.3">
      <c r="A1103">
        <v>1102</v>
      </c>
      <c r="B1103">
        <v>0</v>
      </c>
      <c r="C1103">
        <v>5366.0982948846504</v>
      </c>
      <c r="D1103">
        <v>10700000</v>
      </c>
      <c r="E1103" t="s">
        <v>11</v>
      </c>
      <c r="F1103">
        <v>1.0607089999999999</v>
      </c>
      <c r="G1103">
        <v>89</v>
      </c>
      <c r="H1103" t="s">
        <v>13</v>
      </c>
      <c r="I1103" t="s">
        <v>1351</v>
      </c>
      <c r="J1103" s="9">
        <v>1238080</v>
      </c>
      <c r="K1103">
        <f>J1103/D1103</f>
        <v>0.11570841121495327</v>
      </c>
      <c r="L1103">
        <v>1994</v>
      </c>
      <c r="M1103" t="s">
        <v>15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</v>
      </c>
      <c r="V1103">
        <v>0</v>
      </c>
      <c r="W1103">
        <v>0</v>
      </c>
      <c r="X1103">
        <v>1</v>
      </c>
      <c r="Y1103">
        <v>1</v>
      </c>
      <c r="Z1103">
        <v>0</v>
      </c>
      <c r="AA1103">
        <v>0</v>
      </c>
      <c r="AB1103">
        <v>0</v>
      </c>
      <c r="AC1103">
        <v>0</v>
      </c>
      <c r="AD1103">
        <v>0</v>
      </c>
    </row>
    <row r="1104" spans="1:30" ht="14.4" customHeight="1" x14ac:dyDescent="0.3">
      <c r="A1104">
        <v>1103</v>
      </c>
      <c r="B1104">
        <v>0</v>
      </c>
      <c r="C1104">
        <v>18479.563563563501</v>
      </c>
      <c r="D1104">
        <v>36922168</v>
      </c>
      <c r="E1104" t="s">
        <v>11</v>
      </c>
      <c r="F1104">
        <v>10.754614</v>
      </c>
      <c r="G1104">
        <v>91</v>
      </c>
      <c r="H1104" t="s">
        <v>13</v>
      </c>
      <c r="I1104" t="s">
        <v>1352</v>
      </c>
      <c r="J1104" s="9">
        <v>5624282</v>
      </c>
      <c r="K1104">
        <f>J1104/D1104</f>
        <v>0.15232805397559537</v>
      </c>
      <c r="L1104">
        <v>1998</v>
      </c>
      <c r="M1104" t="s">
        <v>15</v>
      </c>
      <c r="N1104">
        <v>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1</v>
      </c>
      <c r="Z1104">
        <v>0</v>
      </c>
      <c r="AA1104">
        <v>0</v>
      </c>
      <c r="AB1104">
        <v>0</v>
      </c>
      <c r="AC1104">
        <v>0</v>
      </c>
      <c r="AD1104">
        <v>0</v>
      </c>
    </row>
    <row r="1105" spans="1:30" x14ac:dyDescent="0.3">
      <c r="A1105">
        <v>1104</v>
      </c>
      <c r="B1105">
        <v>0</v>
      </c>
      <c r="C1105">
        <v>17386.984600099298</v>
      </c>
      <c r="D1105">
        <v>35000000</v>
      </c>
      <c r="E1105" t="s">
        <v>11</v>
      </c>
      <c r="F1105">
        <v>10.430237999999999</v>
      </c>
      <c r="G1105">
        <v>97</v>
      </c>
      <c r="H1105" t="s">
        <v>13</v>
      </c>
      <c r="I1105" t="s">
        <v>1353</v>
      </c>
      <c r="J1105" s="9">
        <v>116980662</v>
      </c>
      <c r="K1105">
        <f>J1105/D1105</f>
        <v>3.3423046285714286</v>
      </c>
      <c r="L1105">
        <v>2013</v>
      </c>
      <c r="M1105" t="s">
        <v>25</v>
      </c>
      <c r="N1105">
        <v>1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  <c r="W1105">
        <v>0</v>
      </c>
      <c r="X1105">
        <v>1</v>
      </c>
      <c r="Y1105">
        <v>0</v>
      </c>
      <c r="Z1105">
        <v>0</v>
      </c>
      <c r="AA1105">
        <v>0</v>
      </c>
      <c r="AB1105">
        <v>1</v>
      </c>
      <c r="AC1105">
        <v>0</v>
      </c>
      <c r="AD1105">
        <v>0</v>
      </c>
    </row>
    <row r="1106" spans="1:30" ht="14.4" customHeight="1" x14ac:dyDescent="0.3">
      <c r="A1106">
        <v>1105</v>
      </c>
      <c r="B1106">
        <v>0</v>
      </c>
      <c r="C1106">
        <v>22222.222222222201</v>
      </c>
      <c r="D1106">
        <v>44000000</v>
      </c>
      <c r="E1106" t="s">
        <v>11</v>
      </c>
      <c r="F1106">
        <v>4.3935760000000004</v>
      </c>
      <c r="G1106">
        <v>219</v>
      </c>
      <c r="H1106" t="s">
        <v>1354</v>
      </c>
      <c r="I1106" t="s">
        <v>1355</v>
      </c>
      <c r="J1106" s="9">
        <v>3484331</v>
      </c>
      <c r="K1106">
        <f>J1106/D1106</f>
        <v>7.9189340909090911E-2</v>
      </c>
      <c r="L1106">
        <v>1980</v>
      </c>
      <c r="M1106" t="s">
        <v>32</v>
      </c>
      <c r="N1106">
        <v>1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</v>
      </c>
      <c r="V1106">
        <v>0</v>
      </c>
      <c r="W1106">
        <v>1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1</v>
      </c>
    </row>
    <row r="1107" spans="1:30" ht="14.4" customHeight="1" x14ac:dyDescent="0.3">
      <c r="A1107">
        <v>1106</v>
      </c>
      <c r="B1107">
        <v>0</v>
      </c>
      <c r="C1107">
        <v>773.59463641052002</v>
      </c>
      <c r="D1107">
        <v>1500000</v>
      </c>
      <c r="E1107" t="s">
        <v>11</v>
      </c>
      <c r="F1107">
        <v>8.1686940000000003</v>
      </c>
      <c r="G1107">
        <v>129</v>
      </c>
      <c r="H1107" t="s">
        <v>13</v>
      </c>
      <c r="I1107" t="s">
        <v>1356</v>
      </c>
      <c r="J1107" s="9">
        <v>9600000</v>
      </c>
      <c r="K1107">
        <f>J1107/D1107</f>
        <v>6.4</v>
      </c>
      <c r="L1107">
        <v>1939</v>
      </c>
      <c r="M1107" t="s">
        <v>25</v>
      </c>
      <c r="N1107">
        <v>1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1</v>
      </c>
      <c r="X1107">
        <v>1</v>
      </c>
      <c r="Y1107">
        <v>0</v>
      </c>
      <c r="Z1107">
        <v>0</v>
      </c>
      <c r="AA1107">
        <v>0</v>
      </c>
      <c r="AB1107">
        <v>1</v>
      </c>
      <c r="AC1107">
        <v>0</v>
      </c>
      <c r="AD1107">
        <v>0</v>
      </c>
    </row>
    <row r="1108" spans="1:30" x14ac:dyDescent="0.3">
      <c r="A1108">
        <v>1107</v>
      </c>
      <c r="B1108">
        <v>0</v>
      </c>
      <c r="C1108">
        <v>5121.7430555555502</v>
      </c>
      <c r="D1108">
        <v>10325434</v>
      </c>
      <c r="E1108" t="s">
        <v>58</v>
      </c>
      <c r="F1108">
        <v>12.874084</v>
      </c>
      <c r="G1108">
        <v>80</v>
      </c>
      <c r="H1108" t="s">
        <v>668</v>
      </c>
      <c r="I1108" t="s">
        <v>1357</v>
      </c>
      <c r="J1108" s="9">
        <v>921974</v>
      </c>
      <c r="K1108">
        <f>J1108/D1108</f>
        <v>8.9291549391531624E-2</v>
      </c>
      <c r="L1108">
        <v>2016</v>
      </c>
      <c r="M1108" t="s">
        <v>32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1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1</v>
      </c>
    </row>
    <row r="1109" spans="1:30" ht="14.4" customHeight="1" x14ac:dyDescent="0.3">
      <c r="A1109">
        <v>1108</v>
      </c>
      <c r="B1109">
        <v>0</v>
      </c>
      <c r="C1109">
        <v>8964.1434262948205</v>
      </c>
      <c r="D1109">
        <v>18000000</v>
      </c>
      <c r="E1109" t="s">
        <v>11</v>
      </c>
      <c r="F1109">
        <v>7.2639880000000003</v>
      </c>
      <c r="G1109">
        <v>114</v>
      </c>
      <c r="H1109" t="s">
        <v>37</v>
      </c>
      <c r="I1109" t="s">
        <v>1358</v>
      </c>
      <c r="J1109" s="9">
        <v>25739015</v>
      </c>
      <c r="K1109">
        <f>J1109/D1109</f>
        <v>1.4299452777777777</v>
      </c>
      <c r="L1109">
        <v>2008</v>
      </c>
      <c r="M1109" t="s">
        <v>25</v>
      </c>
      <c r="N1109">
        <v>0</v>
      </c>
      <c r="O1109">
        <v>1</v>
      </c>
      <c r="P1109">
        <v>0</v>
      </c>
      <c r="Q1109">
        <v>0</v>
      </c>
      <c r="R1109">
        <v>1</v>
      </c>
      <c r="S1109">
        <v>0</v>
      </c>
      <c r="T1109">
        <v>1</v>
      </c>
      <c r="U1109">
        <v>1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1</v>
      </c>
      <c r="AC1109">
        <v>0</v>
      </c>
      <c r="AD1109">
        <v>0</v>
      </c>
    </row>
    <row r="1110" spans="1:30" ht="14.4" customHeight="1" x14ac:dyDescent="0.3">
      <c r="A1110">
        <v>1109</v>
      </c>
      <c r="B1110">
        <v>0</v>
      </c>
      <c r="C1110">
        <v>12493.7531234382</v>
      </c>
      <c r="D1110">
        <v>25000000</v>
      </c>
      <c r="E1110" t="s">
        <v>11</v>
      </c>
      <c r="F1110">
        <v>7.6373449999999998</v>
      </c>
      <c r="G1110">
        <v>98</v>
      </c>
      <c r="H1110" t="s">
        <v>1302</v>
      </c>
      <c r="I1110" t="s">
        <v>1359</v>
      </c>
      <c r="J1110" s="9">
        <v>64437847</v>
      </c>
      <c r="K1110">
        <f>J1110/D1110</f>
        <v>2.5775138800000001</v>
      </c>
      <c r="L1110">
        <v>2001</v>
      </c>
      <c r="M1110" t="s">
        <v>15</v>
      </c>
      <c r="N1110">
        <v>1</v>
      </c>
      <c r="O1110">
        <v>1</v>
      </c>
      <c r="P1110">
        <v>1</v>
      </c>
      <c r="Q1110">
        <v>0</v>
      </c>
      <c r="R1110">
        <v>0</v>
      </c>
      <c r="S1110">
        <v>0</v>
      </c>
      <c r="T1110">
        <v>1</v>
      </c>
      <c r="U1110">
        <v>1</v>
      </c>
      <c r="V1110">
        <v>0</v>
      </c>
      <c r="W1110">
        <v>0</v>
      </c>
      <c r="X1110">
        <v>0</v>
      </c>
      <c r="Y1110">
        <v>1</v>
      </c>
      <c r="Z1110">
        <v>0</v>
      </c>
      <c r="AA1110">
        <v>0</v>
      </c>
      <c r="AB1110">
        <v>0</v>
      </c>
      <c r="AC1110">
        <v>0</v>
      </c>
      <c r="AD1110">
        <v>0</v>
      </c>
    </row>
    <row r="1111" spans="1:30" ht="14.4" customHeight="1" x14ac:dyDescent="0.3">
      <c r="A1111">
        <v>1110</v>
      </c>
      <c r="B1111">
        <v>0</v>
      </c>
      <c r="C1111">
        <v>3498.2508745627101</v>
      </c>
      <c r="D1111">
        <v>7000000</v>
      </c>
      <c r="E1111" t="s">
        <v>11</v>
      </c>
      <c r="F1111">
        <v>13.546984</v>
      </c>
      <c r="G1111">
        <v>114</v>
      </c>
      <c r="H1111" t="s">
        <v>13</v>
      </c>
      <c r="I1111" t="s">
        <v>1360</v>
      </c>
      <c r="J1111" s="9">
        <v>3646994</v>
      </c>
      <c r="K1111">
        <f>J1111/D1111</f>
        <v>0.52099914285714288</v>
      </c>
      <c r="L1111">
        <v>2001</v>
      </c>
      <c r="M1111" t="s">
        <v>15</v>
      </c>
      <c r="N1111">
        <v>1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1</v>
      </c>
      <c r="X1111">
        <v>0</v>
      </c>
      <c r="Y1111">
        <v>1</v>
      </c>
      <c r="Z1111">
        <v>0</v>
      </c>
      <c r="AA1111">
        <v>0</v>
      </c>
      <c r="AB1111">
        <v>0</v>
      </c>
      <c r="AC1111">
        <v>0</v>
      </c>
      <c r="AD1111">
        <v>0</v>
      </c>
    </row>
    <row r="1112" spans="1:30" ht="14.4" customHeight="1" x14ac:dyDescent="0.3">
      <c r="A1112">
        <v>1111</v>
      </c>
      <c r="B1112">
        <v>0</v>
      </c>
      <c r="C1112">
        <v>30287.984111221402</v>
      </c>
      <c r="D1112">
        <v>61000000</v>
      </c>
      <c r="E1112" t="s">
        <v>11</v>
      </c>
      <c r="F1112">
        <v>154.80100899999999</v>
      </c>
      <c r="G1112">
        <v>145</v>
      </c>
      <c r="H1112" t="s">
        <v>13</v>
      </c>
      <c r="I1112" t="s">
        <v>1361</v>
      </c>
      <c r="J1112" s="9">
        <v>369330363</v>
      </c>
      <c r="K1112">
        <f>J1112/D1112</f>
        <v>6.0545961147540988</v>
      </c>
      <c r="L1112">
        <v>2014</v>
      </c>
      <c r="M1112" t="s">
        <v>32</v>
      </c>
      <c r="N1112">
        <v>1</v>
      </c>
      <c r="O1112">
        <v>0</v>
      </c>
      <c r="P1112">
        <v>1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1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1</v>
      </c>
    </row>
    <row r="1113" spans="1:30" ht="14.4" customHeight="1" x14ac:dyDescent="0.3">
      <c r="A1113">
        <v>1112</v>
      </c>
      <c r="B1113">
        <v>0</v>
      </c>
      <c r="C1113">
        <v>1983.72329603255</v>
      </c>
      <c r="D1113">
        <v>3900000</v>
      </c>
      <c r="E1113" t="s">
        <v>11</v>
      </c>
      <c r="F1113">
        <v>6.9978879999999997</v>
      </c>
      <c r="G1113">
        <v>120</v>
      </c>
      <c r="H1113" t="s">
        <v>1362</v>
      </c>
      <c r="I1113" t="s">
        <v>1363</v>
      </c>
      <c r="J1113" s="9">
        <v>28350000</v>
      </c>
      <c r="K1113">
        <f>J1113/D1113</f>
        <v>7.2692307692307692</v>
      </c>
      <c r="L1113">
        <v>1966</v>
      </c>
      <c r="M1113" t="s">
        <v>53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1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0</v>
      </c>
      <c r="AD1113">
        <v>0</v>
      </c>
    </row>
    <row r="1114" spans="1:30" ht="14.4" customHeight="1" x14ac:dyDescent="0.3">
      <c r="A1114">
        <v>1113</v>
      </c>
      <c r="B1114">
        <v>0</v>
      </c>
      <c r="C1114">
        <v>14977.5336994508</v>
      </c>
      <c r="D1114">
        <v>30000000</v>
      </c>
      <c r="E1114" t="s">
        <v>11</v>
      </c>
      <c r="F1114">
        <v>17.955897</v>
      </c>
      <c r="G1114">
        <v>90</v>
      </c>
      <c r="H1114" t="s">
        <v>13</v>
      </c>
      <c r="I1114" t="s">
        <v>1364</v>
      </c>
      <c r="J1114" s="9">
        <v>90259536</v>
      </c>
      <c r="K1114">
        <f>J1114/D1114</f>
        <v>3.0086512000000001</v>
      </c>
      <c r="L1114">
        <v>2003</v>
      </c>
      <c r="M1114" t="s">
        <v>15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1</v>
      </c>
      <c r="Z1114">
        <v>0</v>
      </c>
      <c r="AA1114">
        <v>0</v>
      </c>
      <c r="AB1114">
        <v>0</v>
      </c>
      <c r="AC1114">
        <v>0</v>
      </c>
      <c r="AD1114">
        <v>0</v>
      </c>
    </row>
    <row r="1115" spans="1:30" ht="14.4" customHeight="1" x14ac:dyDescent="0.3">
      <c r="A1115">
        <v>1114</v>
      </c>
      <c r="B1115">
        <v>0</v>
      </c>
      <c r="C1115">
        <v>16385.3028798411</v>
      </c>
      <c r="D1115">
        <v>33000000</v>
      </c>
      <c r="E1115" t="s">
        <v>58</v>
      </c>
      <c r="F1115">
        <v>19.628834000000001</v>
      </c>
      <c r="G1115">
        <v>112</v>
      </c>
      <c r="H1115" t="s">
        <v>59</v>
      </c>
      <c r="I1115" t="s">
        <v>747</v>
      </c>
      <c r="J1115" s="9">
        <v>49100000</v>
      </c>
      <c r="K1115">
        <f>J1115/D1115</f>
        <v>1.4878787878787878</v>
      </c>
      <c r="L1115">
        <v>2014</v>
      </c>
      <c r="M1115" t="s">
        <v>32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1</v>
      </c>
    </row>
    <row r="1116" spans="1:30" x14ac:dyDescent="0.3">
      <c r="A1116">
        <v>1115</v>
      </c>
      <c r="B1116">
        <v>0</v>
      </c>
      <c r="C1116">
        <v>2480.1587301587301</v>
      </c>
      <c r="D1116">
        <v>5000000</v>
      </c>
      <c r="E1116" t="s">
        <v>11</v>
      </c>
      <c r="F1116">
        <v>15.909181</v>
      </c>
      <c r="G1116">
        <v>91</v>
      </c>
      <c r="H1116" t="s">
        <v>13</v>
      </c>
      <c r="I1116" t="s">
        <v>1365</v>
      </c>
      <c r="J1116" s="9">
        <v>6341855</v>
      </c>
      <c r="K1116">
        <f>J1116/D1116</f>
        <v>1.2683709999999999</v>
      </c>
      <c r="L1116">
        <v>2016</v>
      </c>
      <c r="M1116" t="s">
        <v>25</v>
      </c>
      <c r="N1116">
        <v>1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1</v>
      </c>
      <c r="AC1116">
        <v>0</v>
      </c>
      <c r="AD1116">
        <v>0</v>
      </c>
    </row>
    <row r="1117" spans="1:30" ht="14.4" customHeight="1" x14ac:dyDescent="0.3">
      <c r="A1117">
        <v>1116</v>
      </c>
      <c r="B1117">
        <v>0</v>
      </c>
      <c r="C1117">
        <v>2525.2525252525202</v>
      </c>
      <c r="D1117">
        <v>5000000</v>
      </c>
      <c r="E1117" t="s">
        <v>11</v>
      </c>
      <c r="F1117">
        <v>8.4056719999999991</v>
      </c>
      <c r="G1117">
        <v>124</v>
      </c>
      <c r="H1117" t="s">
        <v>13</v>
      </c>
      <c r="I1117" t="s">
        <v>1366</v>
      </c>
      <c r="J1117" s="9">
        <v>26010864</v>
      </c>
      <c r="K1117">
        <f>J1117/D1117</f>
        <v>5.2021727999999996</v>
      </c>
      <c r="L1117">
        <v>1980</v>
      </c>
      <c r="M1117" t="s">
        <v>25</v>
      </c>
      <c r="N1117">
        <v>1</v>
      </c>
      <c r="O1117">
        <v>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1</v>
      </c>
      <c r="AC1117">
        <v>0</v>
      </c>
      <c r="AD1117">
        <v>0</v>
      </c>
    </row>
    <row r="1118" spans="1:30" ht="14.4" customHeight="1" x14ac:dyDescent="0.3">
      <c r="A1118">
        <v>1117</v>
      </c>
      <c r="B1118">
        <v>1</v>
      </c>
      <c r="C1118">
        <v>1108.31234256926</v>
      </c>
      <c r="D1118">
        <v>2200000</v>
      </c>
      <c r="E1118" t="s">
        <v>11</v>
      </c>
      <c r="F1118">
        <v>9.0944769999999995</v>
      </c>
      <c r="G1118">
        <v>92</v>
      </c>
      <c r="H1118" t="s">
        <v>13</v>
      </c>
      <c r="I1118" t="s">
        <v>1367</v>
      </c>
      <c r="J1118" s="9">
        <v>21930418</v>
      </c>
      <c r="K1118">
        <f>J1118/D1118</f>
        <v>9.9683718181818186</v>
      </c>
      <c r="L1118">
        <v>1985</v>
      </c>
      <c r="M1118" t="s">
        <v>15</v>
      </c>
      <c r="N1118">
        <v>1</v>
      </c>
      <c r="O1118">
        <v>0</v>
      </c>
      <c r="P1118">
        <v>0</v>
      </c>
      <c r="Q1118">
        <v>1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1</v>
      </c>
      <c r="Z1118">
        <v>0</v>
      </c>
      <c r="AA1118">
        <v>0</v>
      </c>
      <c r="AB1118">
        <v>0</v>
      </c>
      <c r="AC1118">
        <v>0</v>
      </c>
      <c r="AD1118">
        <v>0</v>
      </c>
    </row>
    <row r="1119" spans="1:30" ht="14.4" customHeight="1" x14ac:dyDescent="0.3">
      <c r="A1119">
        <v>1118</v>
      </c>
      <c r="B1119">
        <v>0</v>
      </c>
      <c r="C1119">
        <v>358.53177755709999</v>
      </c>
      <c r="D1119">
        <v>722083</v>
      </c>
      <c r="E1119" t="s">
        <v>11</v>
      </c>
      <c r="F1119">
        <v>0.81748799999999999</v>
      </c>
      <c r="G1119">
        <v>120</v>
      </c>
      <c r="H1119" t="s">
        <v>1368</v>
      </c>
      <c r="I1119" t="s">
        <v>1369</v>
      </c>
      <c r="J1119" s="9">
        <v>499168</v>
      </c>
      <c r="K1119">
        <f>J1119/D1119</f>
        <v>0.69128895154712133</v>
      </c>
      <c r="L1119">
        <v>2014</v>
      </c>
      <c r="M1119" t="s">
        <v>32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1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1</v>
      </c>
    </row>
    <row r="1120" spans="1:30" ht="14.4" customHeight="1" x14ac:dyDescent="0.3">
      <c r="A1120">
        <v>1119</v>
      </c>
      <c r="B1120">
        <v>0</v>
      </c>
      <c r="C1120">
        <v>4040.4040404040402</v>
      </c>
      <c r="D1120">
        <v>8000000</v>
      </c>
      <c r="E1120" t="s">
        <v>11</v>
      </c>
      <c r="F1120">
        <v>6.9630229999999997</v>
      </c>
      <c r="G1120">
        <v>113</v>
      </c>
      <c r="H1120" t="s">
        <v>13</v>
      </c>
      <c r="I1120" t="s">
        <v>1370</v>
      </c>
      <c r="J1120" s="9">
        <v>11715321</v>
      </c>
      <c r="K1120">
        <f>J1120/D1120</f>
        <v>1.4644151249999999</v>
      </c>
      <c r="L1120">
        <v>1980</v>
      </c>
      <c r="M1120" t="s">
        <v>15</v>
      </c>
      <c r="N1120">
        <v>1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1</v>
      </c>
      <c r="V1120">
        <v>0</v>
      </c>
      <c r="W1120">
        <v>0</v>
      </c>
      <c r="X1120">
        <v>1</v>
      </c>
      <c r="Y1120">
        <v>1</v>
      </c>
      <c r="Z1120">
        <v>0</v>
      </c>
      <c r="AA1120">
        <v>0</v>
      </c>
      <c r="AB1120">
        <v>0</v>
      </c>
      <c r="AC1120">
        <v>0</v>
      </c>
      <c r="AD1120">
        <v>0</v>
      </c>
    </row>
    <row r="1121" spans="1:30" ht="14.4" customHeight="1" x14ac:dyDescent="0.3">
      <c r="A1121">
        <v>1120</v>
      </c>
      <c r="B1121">
        <v>0</v>
      </c>
      <c r="C1121">
        <v>54590.570719602903</v>
      </c>
      <c r="D1121">
        <v>110000000</v>
      </c>
      <c r="E1121" t="s">
        <v>11</v>
      </c>
      <c r="F1121">
        <v>20.547924999999999</v>
      </c>
      <c r="G1121">
        <v>114</v>
      </c>
      <c r="H1121" t="s">
        <v>13</v>
      </c>
      <c r="I1121" t="s">
        <v>1371</v>
      </c>
      <c r="J1121" s="9">
        <v>470490832</v>
      </c>
      <c r="K1121">
        <f>J1121/D1121</f>
        <v>4.2771893818181814</v>
      </c>
      <c r="L1121">
        <v>2015</v>
      </c>
      <c r="M1121" t="s">
        <v>32</v>
      </c>
      <c r="N1121">
        <v>1</v>
      </c>
      <c r="O1121">
        <v>1</v>
      </c>
      <c r="P1121">
        <v>0</v>
      </c>
      <c r="Q1121">
        <v>0</v>
      </c>
      <c r="R1121">
        <v>1</v>
      </c>
      <c r="S1121">
        <v>0</v>
      </c>
      <c r="T1121">
        <v>1</v>
      </c>
      <c r="U1121">
        <v>1</v>
      </c>
      <c r="V1121">
        <v>0</v>
      </c>
      <c r="W1121">
        <v>1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</v>
      </c>
    </row>
    <row r="1122" spans="1:30" ht="14.4" customHeight="1" x14ac:dyDescent="0.3">
      <c r="A1122">
        <v>1121</v>
      </c>
      <c r="B1122">
        <v>1</v>
      </c>
      <c r="C1122">
        <v>32435.1297405189</v>
      </c>
      <c r="D1122">
        <v>65000000</v>
      </c>
      <c r="E1122" t="s">
        <v>11</v>
      </c>
      <c r="F1122">
        <v>18.860681</v>
      </c>
      <c r="G1122">
        <v>123</v>
      </c>
      <c r="H1122" t="s">
        <v>1372</v>
      </c>
      <c r="I1122" t="s">
        <v>1373</v>
      </c>
      <c r="J1122" s="9">
        <v>128905366</v>
      </c>
      <c r="K1122">
        <f>J1122/D1122</f>
        <v>1.9831594769230769</v>
      </c>
      <c r="L1122">
        <v>2004</v>
      </c>
      <c r="M1122" t="s">
        <v>32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</v>
      </c>
      <c r="U1122">
        <v>1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1</v>
      </c>
    </row>
    <row r="1123" spans="1:30" ht="14.4" customHeight="1" x14ac:dyDescent="0.3">
      <c r="A1123">
        <v>1122</v>
      </c>
      <c r="B1123">
        <v>0</v>
      </c>
      <c r="C1123">
        <v>13396.8510531594</v>
      </c>
      <c r="D1123">
        <v>26713321</v>
      </c>
      <c r="E1123" t="s">
        <v>11</v>
      </c>
      <c r="F1123">
        <v>1.935006</v>
      </c>
      <c r="G1123">
        <v>102</v>
      </c>
      <c r="H1123" t="s">
        <v>13</v>
      </c>
      <c r="I1123" t="s">
        <v>1374</v>
      </c>
      <c r="J1123" s="9">
        <v>3337685</v>
      </c>
      <c r="K1123">
        <f>J1123/D1123</f>
        <v>0.12494459225043565</v>
      </c>
      <c r="L1123">
        <v>1994</v>
      </c>
      <c r="M1123" t="s">
        <v>15</v>
      </c>
      <c r="N1123">
        <v>1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1</v>
      </c>
      <c r="Z1123">
        <v>0</v>
      </c>
      <c r="AA1123">
        <v>0</v>
      </c>
      <c r="AB1123">
        <v>0</v>
      </c>
      <c r="AC1123">
        <v>0</v>
      </c>
      <c r="AD1123">
        <v>0</v>
      </c>
    </row>
    <row r="1124" spans="1:30" ht="14.4" customHeight="1" x14ac:dyDescent="0.3">
      <c r="A1124">
        <v>1123</v>
      </c>
      <c r="B1124">
        <v>0</v>
      </c>
      <c r="C1124">
        <v>19863.5</v>
      </c>
      <c r="D1124">
        <v>39885908</v>
      </c>
      <c r="E1124" t="s">
        <v>11</v>
      </c>
      <c r="F1124">
        <v>12.515435</v>
      </c>
      <c r="G1124">
        <v>91</v>
      </c>
      <c r="H1124" t="s">
        <v>13</v>
      </c>
      <c r="I1124" t="s">
        <v>1375</v>
      </c>
      <c r="J1124" s="9">
        <v>3983997</v>
      </c>
      <c r="K1124">
        <f>J1124/D1124</f>
        <v>9.9884826490599141E-2</v>
      </c>
      <c r="L1124">
        <v>2008</v>
      </c>
      <c r="M1124" t="s">
        <v>15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0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1</v>
      </c>
      <c r="Z1124">
        <v>0</v>
      </c>
      <c r="AA1124">
        <v>0</v>
      </c>
      <c r="AB1124">
        <v>0</v>
      </c>
      <c r="AC1124">
        <v>0</v>
      </c>
      <c r="AD1124">
        <v>0</v>
      </c>
    </row>
    <row r="1125" spans="1:30" ht="14.4" customHeight="1" x14ac:dyDescent="0.3">
      <c r="A1125">
        <v>1124</v>
      </c>
      <c r="B1125">
        <v>0</v>
      </c>
      <c r="C1125">
        <v>12431.626056688199</v>
      </c>
      <c r="D1125">
        <v>25000000</v>
      </c>
      <c r="E1125" t="s">
        <v>11</v>
      </c>
      <c r="F1125">
        <v>6.1969289999999999</v>
      </c>
      <c r="G1125">
        <v>114</v>
      </c>
      <c r="H1125" t="s">
        <v>13</v>
      </c>
      <c r="I1125" t="s">
        <v>1376</v>
      </c>
      <c r="J1125" s="9">
        <v>27122040</v>
      </c>
      <c r="K1125">
        <f>J1125/D1125</f>
        <v>1.0848815999999999</v>
      </c>
      <c r="L1125">
        <v>2011</v>
      </c>
      <c r="M1125" t="s">
        <v>46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1</v>
      </c>
      <c r="AD1125">
        <v>0</v>
      </c>
    </row>
    <row r="1126" spans="1:30" x14ac:dyDescent="0.3">
      <c r="A1126">
        <v>1125</v>
      </c>
      <c r="B1126">
        <v>0</v>
      </c>
      <c r="C1126">
        <v>9227.1758793969802</v>
      </c>
      <c r="D1126">
        <v>18362080</v>
      </c>
      <c r="E1126" t="s">
        <v>11</v>
      </c>
      <c r="F1126">
        <v>0.28491100000000003</v>
      </c>
      <c r="G1126">
        <v>95</v>
      </c>
      <c r="H1126" t="s">
        <v>13</v>
      </c>
      <c r="I1126" t="s">
        <v>1377</v>
      </c>
      <c r="J1126" s="9">
        <v>1373728</v>
      </c>
      <c r="K1126">
        <f>J1126/D1126</f>
        <v>7.4813310910310821E-2</v>
      </c>
      <c r="L1126">
        <v>1990</v>
      </c>
      <c r="M1126" t="s">
        <v>15</v>
      </c>
      <c r="N1126">
        <v>1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1</v>
      </c>
      <c r="Y1126">
        <v>1</v>
      </c>
      <c r="Z1126">
        <v>0</v>
      </c>
      <c r="AA1126">
        <v>0</v>
      </c>
      <c r="AB1126">
        <v>0</v>
      </c>
      <c r="AC1126">
        <v>0</v>
      </c>
      <c r="AD1126">
        <v>0</v>
      </c>
    </row>
    <row r="1127" spans="1:30" ht="14.4" customHeight="1" x14ac:dyDescent="0.3">
      <c r="A1127">
        <v>1126</v>
      </c>
      <c r="B1127">
        <v>0</v>
      </c>
      <c r="C1127">
        <v>6339.8874873864697</v>
      </c>
      <c r="D1127">
        <v>12565657</v>
      </c>
      <c r="E1127" t="s">
        <v>11</v>
      </c>
      <c r="F1127">
        <v>1.1948909999999999</v>
      </c>
      <c r="G1127">
        <v>124</v>
      </c>
      <c r="H1127" t="s">
        <v>13</v>
      </c>
      <c r="I1127" t="s">
        <v>1378</v>
      </c>
      <c r="J1127" s="9">
        <v>8100000</v>
      </c>
      <c r="K1127">
        <f>J1127/D1127</f>
        <v>0.6446141256282899</v>
      </c>
      <c r="L1127">
        <v>1982</v>
      </c>
      <c r="M1127" t="s">
        <v>15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1</v>
      </c>
      <c r="X1127">
        <v>0</v>
      </c>
      <c r="Y1127">
        <v>1</v>
      </c>
      <c r="Z1127">
        <v>0</v>
      </c>
      <c r="AA1127">
        <v>0</v>
      </c>
      <c r="AB1127">
        <v>0</v>
      </c>
      <c r="AC1127">
        <v>0</v>
      </c>
      <c r="AD1127">
        <v>0</v>
      </c>
    </row>
    <row r="1128" spans="1:30" ht="14.4" customHeight="1" x14ac:dyDescent="0.3">
      <c r="A1128">
        <v>1127</v>
      </c>
      <c r="B1128">
        <v>0</v>
      </c>
      <c r="C1128">
        <v>669.85437375745505</v>
      </c>
      <c r="D1128">
        <v>1347747</v>
      </c>
      <c r="E1128" t="s">
        <v>1379</v>
      </c>
      <c r="F1128">
        <v>5.4512729999999996</v>
      </c>
      <c r="G1128">
        <v>98</v>
      </c>
      <c r="H1128" t="s">
        <v>1380</v>
      </c>
      <c r="I1128" t="s">
        <v>1381</v>
      </c>
      <c r="J1128" s="9">
        <v>1347747</v>
      </c>
      <c r="K1128">
        <f>J1128/D1128</f>
        <v>1</v>
      </c>
      <c r="L1128">
        <v>2012</v>
      </c>
      <c r="M1128" t="s">
        <v>15</v>
      </c>
      <c r="N1128">
        <v>1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1</v>
      </c>
      <c r="X1128">
        <v>0</v>
      </c>
      <c r="Y1128">
        <v>1</v>
      </c>
      <c r="Z1128">
        <v>0</v>
      </c>
      <c r="AA1128">
        <v>0</v>
      </c>
      <c r="AB1128">
        <v>0</v>
      </c>
      <c r="AC1128">
        <v>0</v>
      </c>
      <c r="AD1128">
        <v>0</v>
      </c>
    </row>
    <row r="1129" spans="1:30" ht="14.4" customHeight="1" x14ac:dyDescent="0.3">
      <c r="A1129">
        <v>1128</v>
      </c>
      <c r="B1129">
        <v>1</v>
      </c>
      <c r="C1129">
        <v>74664.011946241895</v>
      </c>
      <c r="D1129">
        <v>150000000</v>
      </c>
      <c r="E1129" t="s">
        <v>11</v>
      </c>
      <c r="F1129">
        <v>4.351756</v>
      </c>
      <c r="G1129">
        <v>150</v>
      </c>
      <c r="H1129" t="s">
        <v>99</v>
      </c>
      <c r="I1129" t="s">
        <v>1382</v>
      </c>
      <c r="J1129" s="9">
        <v>836297228</v>
      </c>
      <c r="K1129">
        <f>J1129/D1129</f>
        <v>5.5753148533333334</v>
      </c>
      <c r="L1129">
        <v>2009</v>
      </c>
      <c r="M1129" t="s">
        <v>15</v>
      </c>
      <c r="N1129">
        <v>1</v>
      </c>
      <c r="O1129">
        <v>0</v>
      </c>
      <c r="P1129">
        <v>0</v>
      </c>
      <c r="Q1129">
        <v>1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1</v>
      </c>
      <c r="Z1129">
        <v>0</v>
      </c>
      <c r="AA1129">
        <v>0</v>
      </c>
      <c r="AB1129">
        <v>0</v>
      </c>
      <c r="AC1129">
        <v>0</v>
      </c>
      <c r="AD1129">
        <v>0</v>
      </c>
    </row>
    <row r="1130" spans="1:30" ht="14.4" customHeight="1" x14ac:dyDescent="0.3">
      <c r="A1130">
        <v>1129</v>
      </c>
      <c r="B1130">
        <v>0</v>
      </c>
      <c r="C1130">
        <v>59671.805072103401</v>
      </c>
      <c r="D1130">
        <v>120000000</v>
      </c>
      <c r="E1130" t="s">
        <v>11</v>
      </c>
      <c r="F1130">
        <v>7.8880129999999999</v>
      </c>
      <c r="G1130">
        <v>119</v>
      </c>
      <c r="H1130" t="s">
        <v>174</v>
      </c>
      <c r="I1130" t="s">
        <v>1383</v>
      </c>
      <c r="J1130" s="9">
        <v>227817248</v>
      </c>
      <c r="K1130">
        <f>J1130/D1130</f>
        <v>1.8984770666666666</v>
      </c>
      <c r="L1130">
        <v>2011</v>
      </c>
      <c r="M1130" t="s">
        <v>32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1</v>
      </c>
      <c r="V1130">
        <v>0</v>
      </c>
      <c r="W1130">
        <v>0</v>
      </c>
      <c r="X1130">
        <v>1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</v>
      </c>
    </row>
    <row r="1131" spans="1:30" ht="14.4" customHeight="1" x14ac:dyDescent="0.3">
      <c r="A1131">
        <v>1130</v>
      </c>
      <c r="B1131">
        <v>0</v>
      </c>
      <c r="C1131">
        <v>3112.7205063291099</v>
      </c>
      <c r="D1131">
        <v>6147623</v>
      </c>
      <c r="E1131" t="s">
        <v>11</v>
      </c>
      <c r="F1131">
        <v>12.140407</v>
      </c>
      <c r="G1131">
        <v>108</v>
      </c>
      <c r="H1131" t="s">
        <v>13</v>
      </c>
      <c r="I1131" t="s">
        <v>1384</v>
      </c>
      <c r="J1131" s="9">
        <v>8022000</v>
      </c>
      <c r="K1131">
        <f>J1131/D1131</f>
        <v>1.304894590966297</v>
      </c>
      <c r="L1131">
        <v>1975</v>
      </c>
      <c r="M1131" t="s">
        <v>15</v>
      </c>
      <c r="N1131">
        <v>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</v>
      </c>
      <c r="Z1131">
        <v>0</v>
      </c>
      <c r="AA1131">
        <v>0</v>
      </c>
      <c r="AB1131">
        <v>0</v>
      </c>
      <c r="AC1131">
        <v>0</v>
      </c>
      <c r="AD1131">
        <v>0</v>
      </c>
    </row>
    <row r="1132" spans="1:30" ht="14.4" customHeight="1" x14ac:dyDescent="0.3">
      <c r="A1132">
        <v>1131</v>
      </c>
      <c r="B1132">
        <v>0</v>
      </c>
      <c r="C1132">
        <v>600.30015007503698</v>
      </c>
      <c r="D1132">
        <v>1200000</v>
      </c>
      <c r="E1132" t="s">
        <v>11</v>
      </c>
      <c r="F1132">
        <v>4.9281389999999998</v>
      </c>
      <c r="G1132">
        <v>85</v>
      </c>
      <c r="H1132" t="s">
        <v>13</v>
      </c>
      <c r="I1132" t="s">
        <v>1385</v>
      </c>
      <c r="J1132" s="9">
        <v>2600000</v>
      </c>
      <c r="K1132">
        <f>J1132/D1132</f>
        <v>2.1666666666666665</v>
      </c>
      <c r="L1132">
        <v>1999</v>
      </c>
      <c r="M1132" t="s">
        <v>34</v>
      </c>
      <c r="N1132">
        <v>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</row>
    <row r="1133" spans="1:30" ht="14.4" customHeight="1" x14ac:dyDescent="0.3">
      <c r="A1133">
        <v>1132</v>
      </c>
      <c r="B1133">
        <v>0</v>
      </c>
      <c r="C1133">
        <v>5976.0956175298797</v>
      </c>
      <c r="D1133">
        <v>12000000</v>
      </c>
      <c r="E1133" t="s">
        <v>11</v>
      </c>
      <c r="F1133">
        <v>12.013339999999999</v>
      </c>
      <c r="G1133">
        <v>103</v>
      </c>
      <c r="H1133" t="s">
        <v>13</v>
      </c>
      <c r="I1133" t="s">
        <v>1386</v>
      </c>
      <c r="J1133" s="9">
        <v>7070330</v>
      </c>
      <c r="K1133">
        <f>J1133/D1133</f>
        <v>0.58919416666666669</v>
      </c>
      <c r="L1133">
        <v>2008</v>
      </c>
      <c r="M1133" t="s">
        <v>49</v>
      </c>
      <c r="N1133">
        <v>1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</v>
      </c>
      <c r="W1133">
        <v>1</v>
      </c>
      <c r="X1133">
        <v>0</v>
      </c>
      <c r="Y1133">
        <v>0</v>
      </c>
      <c r="Z1133">
        <v>0</v>
      </c>
      <c r="AA1133">
        <v>1</v>
      </c>
      <c r="AB1133">
        <v>0</v>
      </c>
      <c r="AC1133">
        <v>0</v>
      </c>
      <c r="AD1133">
        <v>0</v>
      </c>
    </row>
    <row r="1134" spans="1:30" ht="14.4" customHeight="1" x14ac:dyDescent="0.3">
      <c r="A1134">
        <v>1133</v>
      </c>
      <c r="B1134">
        <v>0</v>
      </c>
      <c r="C1134">
        <v>2982.10735586481</v>
      </c>
      <c r="D1134">
        <v>6000000</v>
      </c>
      <c r="E1134" t="s">
        <v>142</v>
      </c>
      <c r="F1134">
        <v>1.82224599999999</v>
      </c>
      <c r="G1134">
        <v>99</v>
      </c>
      <c r="H1134" t="s">
        <v>143</v>
      </c>
      <c r="I1134" t="s">
        <v>1387</v>
      </c>
      <c r="J1134" s="9">
        <v>4588176</v>
      </c>
      <c r="K1134">
        <f>J1134/D1134</f>
        <v>0.76469600000000004</v>
      </c>
      <c r="L1134">
        <v>2012</v>
      </c>
      <c r="M1134" t="s">
        <v>25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</v>
      </c>
      <c r="AC1134">
        <v>0</v>
      </c>
      <c r="AD1134">
        <v>0</v>
      </c>
    </row>
    <row r="1135" spans="1:30" x14ac:dyDescent="0.3">
      <c r="A1135">
        <v>1134</v>
      </c>
      <c r="B1135">
        <v>0</v>
      </c>
      <c r="C1135">
        <v>17482.5174825174</v>
      </c>
      <c r="D1135">
        <v>35000000</v>
      </c>
      <c r="E1135" t="s">
        <v>11</v>
      </c>
      <c r="F1135">
        <v>13.955375999999999</v>
      </c>
      <c r="G1135">
        <v>91</v>
      </c>
      <c r="H1135" t="s">
        <v>1388</v>
      </c>
      <c r="I1135" t="s">
        <v>1389</v>
      </c>
      <c r="J1135" s="9">
        <v>68349884</v>
      </c>
      <c r="K1135">
        <f>J1135/D1135</f>
        <v>1.9528538285714285</v>
      </c>
      <c r="L1135">
        <v>2002</v>
      </c>
      <c r="M1135" t="s">
        <v>15</v>
      </c>
      <c r="N1135">
        <v>1</v>
      </c>
      <c r="O1135">
        <v>1</v>
      </c>
      <c r="P1135">
        <v>0</v>
      </c>
      <c r="Q1135">
        <v>0</v>
      </c>
      <c r="R1135">
        <v>1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0</v>
      </c>
    </row>
    <row r="1136" spans="1:30" x14ac:dyDescent="0.3">
      <c r="A1136">
        <v>1135</v>
      </c>
      <c r="B1136">
        <v>0</v>
      </c>
      <c r="C1136">
        <v>14910.536779324</v>
      </c>
      <c r="D1136">
        <v>30000000</v>
      </c>
      <c r="E1136" t="s">
        <v>11</v>
      </c>
      <c r="F1136">
        <v>9.5242979999999999</v>
      </c>
      <c r="G1136">
        <v>104</v>
      </c>
      <c r="H1136" t="s">
        <v>13</v>
      </c>
      <c r="I1136" t="s">
        <v>1390</v>
      </c>
      <c r="J1136" s="9">
        <v>196114570</v>
      </c>
      <c r="K1136">
        <f>J1136/D1136</f>
        <v>6.5371523333333332</v>
      </c>
      <c r="L1136">
        <v>2012</v>
      </c>
      <c r="M1136" t="s">
        <v>34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  <c r="W1136">
        <v>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</row>
    <row r="1137" spans="1:30" ht="14.4" customHeight="1" x14ac:dyDescent="0.3">
      <c r="A1137">
        <v>1136</v>
      </c>
      <c r="B1137">
        <v>0</v>
      </c>
      <c r="C1137">
        <v>3970.2233250620302</v>
      </c>
      <c r="D1137">
        <v>8000000</v>
      </c>
      <c r="E1137" t="s">
        <v>724</v>
      </c>
      <c r="F1137">
        <v>4.7496219999999996</v>
      </c>
      <c r="G1137">
        <v>115</v>
      </c>
      <c r="H1137" t="s">
        <v>1391</v>
      </c>
      <c r="I1137" t="s">
        <v>1392</v>
      </c>
      <c r="J1137" s="9">
        <v>1113277</v>
      </c>
      <c r="K1137">
        <f>J1137/D1137</f>
        <v>0.13915962500000001</v>
      </c>
      <c r="L1137">
        <v>2015</v>
      </c>
      <c r="M1137" t="s">
        <v>25</v>
      </c>
      <c r="N1137"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  <c r="Y1137">
        <v>0</v>
      </c>
      <c r="Z1137">
        <v>0</v>
      </c>
      <c r="AA1137">
        <v>0</v>
      </c>
      <c r="AB1137">
        <v>1</v>
      </c>
      <c r="AC1137">
        <v>0</v>
      </c>
      <c r="AD1137">
        <v>0</v>
      </c>
    </row>
    <row r="1138" spans="1:30" ht="14.4" customHeight="1" x14ac:dyDescent="0.3">
      <c r="A1138">
        <v>1137</v>
      </c>
      <c r="B1138">
        <v>0</v>
      </c>
      <c r="C1138">
        <v>3521.1267605633798</v>
      </c>
      <c r="D1138">
        <v>7000000</v>
      </c>
      <c r="E1138" t="s">
        <v>11</v>
      </c>
      <c r="F1138">
        <v>14.054862</v>
      </c>
      <c r="G1138">
        <v>96</v>
      </c>
      <c r="H1138" t="s">
        <v>59</v>
      </c>
      <c r="I1138" t="s">
        <v>1393</v>
      </c>
      <c r="J1138" s="9">
        <v>20256975</v>
      </c>
      <c r="K1138">
        <f>J1138/D1138</f>
        <v>2.8938535714285716</v>
      </c>
      <c r="L1138">
        <v>1988</v>
      </c>
      <c r="M1138" t="s">
        <v>15</v>
      </c>
      <c r="N1138">
        <v>1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1</v>
      </c>
      <c r="V1138">
        <v>0</v>
      </c>
      <c r="W1138">
        <v>1</v>
      </c>
      <c r="X1138">
        <v>1</v>
      </c>
      <c r="Y1138">
        <v>1</v>
      </c>
      <c r="Z1138">
        <v>0</v>
      </c>
      <c r="AA1138">
        <v>0</v>
      </c>
      <c r="AB1138">
        <v>0</v>
      </c>
      <c r="AC1138">
        <v>0</v>
      </c>
      <c r="AD1138">
        <v>0</v>
      </c>
    </row>
    <row r="1139" spans="1:30" ht="14.4" customHeight="1" x14ac:dyDescent="0.3">
      <c r="A1139">
        <v>1138</v>
      </c>
      <c r="B1139">
        <v>0</v>
      </c>
      <c r="C1139">
        <v>19870.8395429706</v>
      </c>
      <c r="D1139">
        <v>40000000</v>
      </c>
      <c r="E1139" t="s">
        <v>11</v>
      </c>
      <c r="F1139">
        <v>10.855502</v>
      </c>
      <c r="G1139">
        <v>121</v>
      </c>
      <c r="H1139" t="s">
        <v>13</v>
      </c>
      <c r="I1139" t="s">
        <v>1394</v>
      </c>
      <c r="J1139" s="9">
        <v>149295601</v>
      </c>
      <c r="K1139">
        <f>J1139/D1139</f>
        <v>3.7323900249999999</v>
      </c>
      <c r="L1139">
        <v>2013</v>
      </c>
      <c r="M1139" t="s">
        <v>46</v>
      </c>
      <c r="N1139">
        <v>1</v>
      </c>
      <c r="O1139">
        <v>0</v>
      </c>
      <c r="P1139">
        <v>0</v>
      </c>
      <c r="Q1139">
        <v>0</v>
      </c>
      <c r="R1139">
        <v>0</v>
      </c>
      <c r="S1139">
        <v>1</v>
      </c>
      <c r="T1139">
        <v>1</v>
      </c>
      <c r="U1139">
        <v>1</v>
      </c>
      <c r="V1139">
        <v>0</v>
      </c>
      <c r="W1139">
        <v>1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1</v>
      </c>
      <c r="AD1139">
        <v>0</v>
      </c>
    </row>
    <row r="1140" spans="1:30" ht="14.4" customHeight="1" x14ac:dyDescent="0.3">
      <c r="A1140">
        <v>1139</v>
      </c>
      <c r="B1140">
        <v>0</v>
      </c>
      <c r="C1140">
        <v>39781.2033814022</v>
      </c>
      <c r="D1140">
        <v>80000000</v>
      </c>
      <c r="E1140" t="s">
        <v>11</v>
      </c>
      <c r="F1140">
        <v>11.341084</v>
      </c>
      <c r="G1140">
        <v>102</v>
      </c>
      <c r="H1140" t="s">
        <v>13</v>
      </c>
      <c r="I1140" t="s">
        <v>1395</v>
      </c>
      <c r="J1140" s="9">
        <v>169852759</v>
      </c>
      <c r="K1140">
        <f>J1140/D1140</f>
        <v>2.1231594875000002</v>
      </c>
      <c r="L1140">
        <v>2011</v>
      </c>
      <c r="M1140" t="s">
        <v>32</v>
      </c>
      <c r="N1140">
        <v>1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1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</v>
      </c>
    </row>
    <row r="1141" spans="1:30" ht="14.4" customHeight="1" x14ac:dyDescent="0.3">
      <c r="A1141">
        <v>1140</v>
      </c>
      <c r="B1141">
        <v>0</v>
      </c>
      <c r="C1141">
        <v>3034.9013657056098</v>
      </c>
      <c r="D1141">
        <v>6000000</v>
      </c>
      <c r="E1141" t="s">
        <v>11</v>
      </c>
      <c r="F1141">
        <v>5.2534529999999897</v>
      </c>
      <c r="G1141">
        <v>92</v>
      </c>
      <c r="H1141" t="s">
        <v>13</v>
      </c>
      <c r="I1141" t="s">
        <v>1396</v>
      </c>
      <c r="J1141" s="9">
        <v>14717854</v>
      </c>
      <c r="K1141">
        <f>J1141/D1141</f>
        <v>2.4529756666666667</v>
      </c>
      <c r="L1141">
        <v>1977</v>
      </c>
      <c r="M1141" t="s">
        <v>15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1</v>
      </c>
      <c r="X1141">
        <v>0</v>
      </c>
      <c r="Y1141">
        <v>1</v>
      </c>
      <c r="Z1141">
        <v>0</v>
      </c>
      <c r="AA1141">
        <v>0</v>
      </c>
      <c r="AB1141">
        <v>0</v>
      </c>
      <c r="AC1141">
        <v>0</v>
      </c>
      <c r="AD1141">
        <v>0</v>
      </c>
    </row>
    <row r="1142" spans="1:30" ht="14.4" customHeight="1" x14ac:dyDescent="0.3">
      <c r="A1142">
        <v>1141</v>
      </c>
      <c r="B1142">
        <v>0</v>
      </c>
      <c r="C1142">
        <v>14917.951268025799</v>
      </c>
      <c r="D1142">
        <v>30000000</v>
      </c>
      <c r="E1142" t="s">
        <v>11</v>
      </c>
      <c r="F1142">
        <v>13.413895</v>
      </c>
      <c r="G1142">
        <v>130</v>
      </c>
      <c r="H1142" t="s">
        <v>13</v>
      </c>
      <c r="I1142" t="s">
        <v>1397</v>
      </c>
      <c r="J1142" s="9">
        <v>15395087</v>
      </c>
      <c r="K1142">
        <f>J1142/D1142</f>
        <v>0.51316956666666669</v>
      </c>
      <c r="L1142">
        <v>2011</v>
      </c>
      <c r="M1142" t="s">
        <v>15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1</v>
      </c>
      <c r="U1142">
        <v>0</v>
      </c>
      <c r="V1142">
        <v>0</v>
      </c>
      <c r="W1142">
        <v>1</v>
      </c>
      <c r="X1142">
        <v>0</v>
      </c>
      <c r="Y1142">
        <v>1</v>
      </c>
      <c r="Z1142">
        <v>0</v>
      </c>
      <c r="AA1142">
        <v>0</v>
      </c>
      <c r="AB1142">
        <v>0</v>
      </c>
      <c r="AC1142">
        <v>0</v>
      </c>
      <c r="AD1142">
        <v>0</v>
      </c>
    </row>
    <row r="1143" spans="1:30" x14ac:dyDescent="0.3">
      <c r="A1143">
        <v>1142</v>
      </c>
      <c r="B1143">
        <v>0</v>
      </c>
      <c r="C1143">
        <v>3874.5912557193601</v>
      </c>
      <c r="D1143">
        <v>7621321</v>
      </c>
      <c r="E1143" t="s">
        <v>11</v>
      </c>
      <c r="F1143">
        <v>2.8631700000000002</v>
      </c>
      <c r="G1143">
        <v>152</v>
      </c>
      <c r="H1143" t="s">
        <v>13</v>
      </c>
      <c r="I1143" t="s">
        <v>1398</v>
      </c>
      <c r="J1143" s="9">
        <v>5200000</v>
      </c>
      <c r="K1143">
        <f>J1143/D1143</f>
        <v>0.68229641554265985</v>
      </c>
      <c r="L1143">
        <v>1967</v>
      </c>
      <c r="M1143" t="s">
        <v>46</v>
      </c>
      <c r="N1143">
        <v>1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1</v>
      </c>
      <c r="AD1143">
        <v>0</v>
      </c>
    </row>
    <row r="1144" spans="1:30" ht="14.4" customHeight="1" x14ac:dyDescent="0.3">
      <c r="A1144">
        <v>1143</v>
      </c>
      <c r="B1144">
        <v>1</v>
      </c>
      <c r="C1144">
        <v>18943.170488534299</v>
      </c>
      <c r="D1144">
        <v>38000000</v>
      </c>
      <c r="E1144" t="s">
        <v>11</v>
      </c>
      <c r="F1144">
        <v>10.307276999999999</v>
      </c>
      <c r="G1144">
        <v>90</v>
      </c>
      <c r="H1144" t="s">
        <v>123</v>
      </c>
      <c r="I1144" t="s">
        <v>1399</v>
      </c>
      <c r="J1144" s="9">
        <v>29907685</v>
      </c>
      <c r="K1144">
        <f>J1144/D1144</f>
        <v>0.78704434210526319</v>
      </c>
      <c r="L1144">
        <v>2006</v>
      </c>
      <c r="M1144" t="s">
        <v>15</v>
      </c>
      <c r="N1144">
        <v>1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1</v>
      </c>
      <c r="U1144">
        <v>0</v>
      </c>
      <c r="V1144">
        <v>0</v>
      </c>
      <c r="W1144">
        <v>0</v>
      </c>
      <c r="X1144">
        <v>0</v>
      </c>
      <c r="Y1144">
        <v>1</v>
      </c>
      <c r="Z1144">
        <v>0</v>
      </c>
      <c r="AA1144">
        <v>0</v>
      </c>
      <c r="AB1144">
        <v>0</v>
      </c>
      <c r="AC1144">
        <v>0</v>
      </c>
      <c r="AD1144">
        <v>0</v>
      </c>
    </row>
    <row r="1145" spans="1:30" ht="14.4" customHeight="1" x14ac:dyDescent="0.3">
      <c r="A1145">
        <v>1144</v>
      </c>
      <c r="B1145">
        <v>1</v>
      </c>
      <c r="C1145">
        <v>27541.3119679519</v>
      </c>
      <c r="D1145">
        <v>55000000</v>
      </c>
      <c r="E1145" t="s">
        <v>11</v>
      </c>
      <c r="F1145">
        <v>5.3040430000000001</v>
      </c>
      <c r="G1145">
        <v>100</v>
      </c>
      <c r="H1145" t="s">
        <v>13</v>
      </c>
      <c r="I1145" t="s">
        <v>1400</v>
      </c>
      <c r="J1145" s="9">
        <v>11466088</v>
      </c>
      <c r="K1145">
        <f>J1145/D1145</f>
        <v>0.20847432727272727</v>
      </c>
      <c r="L1145">
        <v>1997</v>
      </c>
      <c r="M1145" t="s">
        <v>25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1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</v>
      </c>
      <c r="AC1145">
        <v>0</v>
      </c>
      <c r="AD1145">
        <v>0</v>
      </c>
    </row>
    <row r="1146" spans="1:30" ht="14.4" customHeight="1" x14ac:dyDescent="0.3">
      <c r="A1146">
        <v>1145</v>
      </c>
      <c r="B1146">
        <v>0</v>
      </c>
      <c r="C1146">
        <v>14925.3731343283</v>
      </c>
      <c r="D1146">
        <v>30000000</v>
      </c>
      <c r="E1146" t="s">
        <v>11</v>
      </c>
      <c r="F1146">
        <v>7.5756959999999998</v>
      </c>
      <c r="G1146">
        <v>112</v>
      </c>
      <c r="H1146" t="s">
        <v>13</v>
      </c>
      <c r="I1146" t="s">
        <v>1401</v>
      </c>
      <c r="J1146" s="9">
        <v>102820008</v>
      </c>
      <c r="K1146">
        <f>J1146/D1146</f>
        <v>3.4273335999999999</v>
      </c>
      <c r="L1146">
        <v>2010</v>
      </c>
      <c r="M1146" t="s">
        <v>53</v>
      </c>
      <c r="N1146">
        <v>1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1</v>
      </c>
      <c r="X1146">
        <v>1</v>
      </c>
      <c r="Y1146">
        <v>0</v>
      </c>
      <c r="Z1146">
        <v>1</v>
      </c>
      <c r="AA1146">
        <v>0</v>
      </c>
      <c r="AB1146">
        <v>0</v>
      </c>
      <c r="AC1146">
        <v>0</v>
      </c>
      <c r="AD1146">
        <v>0</v>
      </c>
    </row>
    <row r="1147" spans="1:30" x14ac:dyDescent="0.3">
      <c r="A1147">
        <v>1146</v>
      </c>
      <c r="B1147">
        <v>0</v>
      </c>
      <c r="C1147">
        <v>42394.014962593501</v>
      </c>
      <c r="D1147">
        <v>85000000</v>
      </c>
      <c r="E1147" t="s">
        <v>11</v>
      </c>
      <c r="F1147">
        <v>7.6807619999999996</v>
      </c>
      <c r="G1147">
        <v>145</v>
      </c>
      <c r="H1147" t="s">
        <v>55</v>
      </c>
      <c r="I1147" t="s">
        <v>1402</v>
      </c>
      <c r="J1147" s="9">
        <v>162242962</v>
      </c>
      <c r="K1147">
        <f>J1147/D1147</f>
        <v>1.9087407294117646</v>
      </c>
      <c r="L1147">
        <v>2005</v>
      </c>
      <c r="M1147" t="s">
        <v>46</v>
      </c>
      <c r="N1147">
        <v>1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>
        <v>1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1</v>
      </c>
      <c r="AD1147">
        <v>0</v>
      </c>
    </row>
    <row r="1148" spans="1:30" ht="14.4" customHeight="1" x14ac:dyDescent="0.3">
      <c r="A1148">
        <v>1147</v>
      </c>
      <c r="B1148">
        <v>0</v>
      </c>
      <c r="C1148">
        <v>12.406947890818801</v>
      </c>
      <c r="D1148">
        <v>25000</v>
      </c>
      <c r="E1148" t="s">
        <v>11</v>
      </c>
      <c r="F1148">
        <v>3.9851809999999999</v>
      </c>
      <c r="G1148">
        <v>95</v>
      </c>
      <c r="H1148" t="s">
        <v>13</v>
      </c>
      <c r="I1148" t="s">
        <v>1403</v>
      </c>
      <c r="J1148" s="9">
        <v>25000</v>
      </c>
      <c r="K1148">
        <f>J1148/D1148</f>
        <v>1</v>
      </c>
      <c r="L1148">
        <v>2015</v>
      </c>
      <c r="M1148" t="s">
        <v>25</v>
      </c>
      <c r="N1148">
        <v>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1</v>
      </c>
      <c r="V1148">
        <v>0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1</v>
      </c>
      <c r="AC1148">
        <v>0</v>
      </c>
      <c r="AD1148">
        <v>0</v>
      </c>
    </row>
    <row r="1149" spans="1:30" ht="14.4" customHeight="1" x14ac:dyDescent="0.3">
      <c r="A1149">
        <v>1148</v>
      </c>
      <c r="B1149">
        <v>1</v>
      </c>
      <c r="C1149">
        <v>2622.39229599594</v>
      </c>
      <c r="D1149">
        <v>5173980</v>
      </c>
      <c r="E1149" t="s">
        <v>11</v>
      </c>
      <c r="F1149">
        <v>2.0679289999999999</v>
      </c>
      <c r="G1149">
        <v>87</v>
      </c>
      <c r="H1149" t="s">
        <v>13</v>
      </c>
      <c r="I1149" t="s">
        <v>1404</v>
      </c>
      <c r="J1149" s="9">
        <v>544476</v>
      </c>
      <c r="K1149">
        <f>J1149/D1149</f>
        <v>0.10523349529762388</v>
      </c>
      <c r="L1149">
        <v>1973</v>
      </c>
      <c r="M1149" t="s">
        <v>49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1</v>
      </c>
      <c r="AB1149">
        <v>0</v>
      </c>
      <c r="AC1149">
        <v>0</v>
      </c>
      <c r="AD1149">
        <v>0</v>
      </c>
    </row>
    <row r="1150" spans="1:30" ht="14.4" customHeight="1" x14ac:dyDescent="0.3">
      <c r="A1150">
        <v>1149</v>
      </c>
      <c r="B1150">
        <v>0</v>
      </c>
      <c r="C1150">
        <v>5373.7853535353497</v>
      </c>
      <c r="D1150">
        <v>10640095</v>
      </c>
      <c r="E1150" t="s">
        <v>11</v>
      </c>
      <c r="F1150">
        <v>6.4814639999999999</v>
      </c>
      <c r="G1150">
        <v>111</v>
      </c>
      <c r="H1150" t="s">
        <v>13</v>
      </c>
      <c r="I1150" t="s">
        <v>1405</v>
      </c>
      <c r="J1150" s="9">
        <v>101300000</v>
      </c>
      <c r="K1150">
        <f>J1150/D1150</f>
        <v>9.5205916864464086</v>
      </c>
      <c r="L1150">
        <v>1980</v>
      </c>
      <c r="M1150" t="s">
        <v>15</v>
      </c>
      <c r="N1150">
        <v>1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v>0</v>
      </c>
    </row>
    <row r="1151" spans="1:30" x14ac:dyDescent="0.3">
      <c r="A1151">
        <v>1150</v>
      </c>
      <c r="B1151">
        <v>0</v>
      </c>
      <c r="C1151">
        <v>5464.4808743169397</v>
      </c>
      <c r="D1151">
        <v>11000000</v>
      </c>
      <c r="E1151" t="s">
        <v>11</v>
      </c>
      <c r="F1151">
        <v>9.0037920000000007</v>
      </c>
      <c r="G1151">
        <v>94</v>
      </c>
      <c r="H1151" t="s">
        <v>13</v>
      </c>
      <c r="I1151" t="s">
        <v>1406</v>
      </c>
      <c r="J1151" s="9">
        <v>3639345</v>
      </c>
      <c r="K1151">
        <f>J1151/D1151</f>
        <v>0.33084954545454548</v>
      </c>
      <c r="L1151">
        <v>2013</v>
      </c>
      <c r="M1151" t="s">
        <v>46</v>
      </c>
      <c r="N1151">
        <v>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1</v>
      </c>
      <c r="AD1151">
        <v>0</v>
      </c>
    </row>
    <row r="1152" spans="1:30" ht="14.4" customHeight="1" x14ac:dyDescent="0.3">
      <c r="A1152">
        <v>1151</v>
      </c>
      <c r="B1152">
        <v>0</v>
      </c>
      <c r="C1152">
        <v>17421.602787456399</v>
      </c>
      <c r="D1152">
        <v>35000000</v>
      </c>
      <c r="E1152" t="s">
        <v>11</v>
      </c>
      <c r="F1152">
        <v>6.332878</v>
      </c>
      <c r="G1152">
        <v>102</v>
      </c>
      <c r="H1152" t="s">
        <v>13</v>
      </c>
      <c r="I1152" t="s">
        <v>1407</v>
      </c>
      <c r="J1152" s="9">
        <v>155545279</v>
      </c>
      <c r="K1152">
        <f>J1152/D1152</f>
        <v>4.4441508285714288</v>
      </c>
      <c r="L1152">
        <v>2009</v>
      </c>
      <c r="M1152" t="s">
        <v>15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1</v>
      </c>
      <c r="X1152">
        <v>1</v>
      </c>
      <c r="Y1152">
        <v>1</v>
      </c>
      <c r="Z1152">
        <v>0</v>
      </c>
      <c r="AA1152">
        <v>0</v>
      </c>
      <c r="AB1152">
        <v>0</v>
      </c>
      <c r="AC1152">
        <v>0</v>
      </c>
      <c r="AD1152">
        <v>0</v>
      </c>
    </row>
    <row r="1153" spans="1:30" ht="14.4" customHeight="1" x14ac:dyDescent="0.3">
      <c r="A1153">
        <v>1152</v>
      </c>
      <c r="B1153">
        <v>0</v>
      </c>
      <c r="C1153">
        <v>5629.5633518425002</v>
      </c>
      <c r="D1153">
        <v>11152165</v>
      </c>
      <c r="E1153" t="s">
        <v>11</v>
      </c>
      <c r="F1153">
        <v>0.70818599999999998</v>
      </c>
      <c r="G1153">
        <v>87</v>
      </c>
      <c r="H1153" t="s">
        <v>13</v>
      </c>
      <c r="I1153" t="s">
        <v>1408</v>
      </c>
      <c r="J1153" s="9">
        <v>10000000</v>
      </c>
      <c r="K1153">
        <f>J1153/D1153</f>
        <v>0.89668687649438472</v>
      </c>
      <c r="L1153">
        <v>1981</v>
      </c>
      <c r="M1153" t="s">
        <v>15</v>
      </c>
      <c r="N1153">
        <v>1</v>
      </c>
      <c r="O1153">
        <v>0</v>
      </c>
      <c r="P1153">
        <v>0</v>
      </c>
      <c r="Q1153">
        <v>0</v>
      </c>
      <c r="R1153">
        <v>0</v>
      </c>
      <c r="S1153">
        <v>1</v>
      </c>
      <c r="T1153">
        <v>0</v>
      </c>
      <c r="U1153">
        <v>0</v>
      </c>
      <c r="V1153">
        <v>1</v>
      </c>
      <c r="W1153">
        <v>0</v>
      </c>
      <c r="X1153">
        <v>1</v>
      </c>
      <c r="Y1153">
        <v>1</v>
      </c>
      <c r="Z1153">
        <v>0</v>
      </c>
      <c r="AA1153">
        <v>0</v>
      </c>
      <c r="AB1153">
        <v>0</v>
      </c>
      <c r="AC1153">
        <v>0</v>
      </c>
      <c r="AD1153">
        <v>0</v>
      </c>
    </row>
    <row r="1154" spans="1:30" ht="14.4" customHeight="1" x14ac:dyDescent="0.3">
      <c r="A1154">
        <v>1153</v>
      </c>
      <c r="B1154">
        <v>0</v>
      </c>
      <c r="C1154">
        <v>2837.23245395719</v>
      </c>
      <c r="D1154">
        <v>5700000</v>
      </c>
      <c r="E1154" t="s">
        <v>107</v>
      </c>
      <c r="F1154">
        <v>8.0756979999999992</v>
      </c>
      <c r="G1154">
        <v>110</v>
      </c>
      <c r="H1154" t="s">
        <v>1409</v>
      </c>
      <c r="I1154" t="s">
        <v>1410</v>
      </c>
      <c r="J1154" s="9">
        <v>19300483</v>
      </c>
      <c r="K1154">
        <f>J1154/D1154</f>
        <v>3.3860496491228069</v>
      </c>
      <c r="L1154">
        <v>2009</v>
      </c>
      <c r="M1154" t="s">
        <v>15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1</v>
      </c>
      <c r="V1154">
        <v>0</v>
      </c>
      <c r="W1154">
        <v>1</v>
      </c>
      <c r="X1154">
        <v>0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</row>
    <row r="1155" spans="1:30" ht="14.4" customHeight="1" x14ac:dyDescent="0.3">
      <c r="A1155">
        <v>1154</v>
      </c>
      <c r="B1155">
        <v>0</v>
      </c>
      <c r="C1155">
        <v>124.192747143566</v>
      </c>
      <c r="D1155">
        <v>250000</v>
      </c>
      <c r="E1155" t="s">
        <v>11</v>
      </c>
      <c r="F1155">
        <v>4.281631</v>
      </c>
      <c r="G1155">
        <v>99</v>
      </c>
      <c r="H1155" t="s">
        <v>13</v>
      </c>
      <c r="I1155" t="s">
        <v>1411</v>
      </c>
      <c r="J1155" s="9">
        <v>56825</v>
      </c>
      <c r="K1155">
        <f>J1155/D1155</f>
        <v>0.2273</v>
      </c>
      <c r="L1155">
        <v>2013</v>
      </c>
      <c r="M1155" t="s">
        <v>53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1</v>
      </c>
      <c r="AA1155">
        <v>0</v>
      </c>
      <c r="AB1155">
        <v>0</v>
      </c>
      <c r="AC1155">
        <v>0</v>
      </c>
      <c r="AD1155">
        <v>0</v>
      </c>
    </row>
    <row r="1156" spans="1:30" ht="14.4" customHeight="1" x14ac:dyDescent="0.3">
      <c r="A1156">
        <v>1155</v>
      </c>
      <c r="B1156">
        <v>0</v>
      </c>
      <c r="C1156">
        <v>5459.0570719602902</v>
      </c>
      <c r="D1156">
        <v>11000000</v>
      </c>
      <c r="E1156" t="s">
        <v>11</v>
      </c>
      <c r="F1156">
        <v>9.0561729999999994</v>
      </c>
      <c r="G1156">
        <v>94</v>
      </c>
      <c r="H1156" t="s">
        <v>13</v>
      </c>
      <c r="I1156" t="s">
        <v>1412</v>
      </c>
      <c r="J1156" s="9">
        <v>593683</v>
      </c>
      <c r="K1156">
        <f>J1156/D1156</f>
        <v>5.3971181818181821E-2</v>
      </c>
      <c r="L1156">
        <v>2015</v>
      </c>
      <c r="M1156" t="s">
        <v>25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1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  <c r="AB1156">
        <v>1</v>
      </c>
      <c r="AC1156">
        <v>0</v>
      </c>
      <c r="AD1156">
        <v>0</v>
      </c>
    </row>
    <row r="1157" spans="1:30" ht="14.4" customHeight="1" x14ac:dyDescent="0.3">
      <c r="A1157">
        <v>1156</v>
      </c>
      <c r="B1157">
        <v>0</v>
      </c>
      <c r="C1157">
        <v>613.81074168797898</v>
      </c>
      <c r="D1157">
        <v>1200000</v>
      </c>
      <c r="E1157" t="s">
        <v>11</v>
      </c>
      <c r="F1157">
        <v>6.4861170000000001</v>
      </c>
      <c r="G1157">
        <v>99</v>
      </c>
      <c r="H1157" t="s">
        <v>13</v>
      </c>
      <c r="I1157" t="s">
        <v>1413</v>
      </c>
      <c r="J1157" s="9">
        <v>7000000</v>
      </c>
      <c r="K1157">
        <f>J1157/D1157</f>
        <v>5.833333333333333</v>
      </c>
      <c r="L1157">
        <v>1955</v>
      </c>
      <c r="M1157" t="s">
        <v>53</v>
      </c>
      <c r="N1157">
        <v>1</v>
      </c>
      <c r="O1157">
        <v>0</v>
      </c>
      <c r="P1157">
        <v>0</v>
      </c>
      <c r="Q1157">
        <v>1</v>
      </c>
      <c r="R1157">
        <v>0</v>
      </c>
      <c r="S1157">
        <v>0</v>
      </c>
      <c r="T1157">
        <v>1</v>
      </c>
      <c r="U1157">
        <v>0</v>
      </c>
      <c r="V1157">
        <v>0</v>
      </c>
      <c r="W1157">
        <v>0</v>
      </c>
      <c r="X1157">
        <v>1</v>
      </c>
      <c r="Y1157">
        <v>0</v>
      </c>
      <c r="Z1157">
        <v>1</v>
      </c>
      <c r="AA1157">
        <v>0</v>
      </c>
      <c r="AB1157">
        <v>0</v>
      </c>
      <c r="AC1157">
        <v>0</v>
      </c>
      <c r="AD1157">
        <v>0</v>
      </c>
    </row>
    <row r="1158" spans="1:30" ht="14.4" customHeight="1" x14ac:dyDescent="0.3">
      <c r="A1158">
        <v>1157</v>
      </c>
      <c r="B1158">
        <v>0</v>
      </c>
      <c r="C1158">
        <v>3000</v>
      </c>
      <c r="D1158">
        <v>6000000</v>
      </c>
      <c r="E1158" t="s">
        <v>11</v>
      </c>
      <c r="F1158">
        <v>0.65162500000000001</v>
      </c>
      <c r="G1158">
        <v>82</v>
      </c>
      <c r="H1158" t="s">
        <v>13</v>
      </c>
      <c r="I1158" t="s">
        <v>1414</v>
      </c>
      <c r="J1158" s="9">
        <v>9000000</v>
      </c>
      <c r="K1158">
        <f>J1158/D1158</f>
        <v>1.5</v>
      </c>
      <c r="L1158">
        <v>2000</v>
      </c>
      <c r="M1158" t="s">
        <v>32</v>
      </c>
      <c r="N1158">
        <v>1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</v>
      </c>
      <c r="V1158">
        <v>1</v>
      </c>
      <c r="W1158">
        <v>0</v>
      </c>
      <c r="X1158">
        <v>1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</v>
      </c>
    </row>
    <row r="1159" spans="1:30" x14ac:dyDescent="0.3">
      <c r="A1159">
        <v>1158</v>
      </c>
      <c r="B1159">
        <v>0</v>
      </c>
      <c r="C1159">
        <v>3978.1203381402202</v>
      </c>
      <c r="D1159">
        <v>8000000</v>
      </c>
      <c r="E1159" t="s">
        <v>22</v>
      </c>
      <c r="F1159">
        <v>7.0303079999999998</v>
      </c>
      <c r="G1159">
        <v>122</v>
      </c>
      <c r="H1159" t="s">
        <v>23</v>
      </c>
      <c r="I1159" t="s">
        <v>1415</v>
      </c>
      <c r="J1159" s="9">
        <v>49000000</v>
      </c>
      <c r="K1159">
        <f>J1159/D1159</f>
        <v>6.125</v>
      </c>
      <c r="L1159">
        <v>2011</v>
      </c>
      <c r="M1159" t="s">
        <v>32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1</v>
      </c>
      <c r="U1159">
        <v>1</v>
      </c>
      <c r="V1159">
        <v>0</v>
      </c>
      <c r="W1159">
        <v>1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1</v>
      </c>
    </row>
    <row r="1160" spans="1:30" ht="14.4" customHeight="1" x14ac:dyDescent="0.3">
      <c r="A1160">
        <v>1159</v>
      </c>
      <c r="B1160">
        <v>0</v>
      </c>
      <c r="C1160">
        <v>7968.1274900398403</v>
      </c>
      <c r="D1160">
        <v>16000000</v>
      </c>
      <c r="E1160" t="s">
        <v>11</v>
      </c>
      <c r="F1160">
        <v>6.6236300000000004</v>
      </c>
      <c r="G1160">
        <v>114</v>
      </c>
      <c r="H1160" t="s">
        <v>13</v>
      </c>
      <c r="I1160" t="s">
        <v>1416</v>
      </c>
      <c r="J1160" s="9">
        <v>50007546</v>
      </c>
      <c r="K1160">
        <f>J1160/D1160</f>
        <v>3.1254716249999999</v>
      </c>
      <c r="L1160">
        <v>2008</v>
      </c>
      <c r="M1160" t="s">
        <v>15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</v>
      </c>
      <c r="W1160">
        <v>1</v>
      </c>
      <c r="X1160">
        <v>1</v>
      </c>
      <c r="Y1160">
        <v>1</v>
      </c>
      <c r="Z1160">
        <v>0</v>
      </c>
      <c r="AA1160">
        <v>0</v>
      </c>
      <c r="AB1160">
        <v>0</v>
      </c>
      <c r="AC1160">
        <v>0</v>
      </c>
      <c r="AD1160">
        <v>0</v>
      </c>
    </row>
    <row r="1161" spans="1:30" ht="14.4" customHeight="1" x14ac:dyDescent="0.3">
      <c r="A1161">
        <v>1160</v>
      </c>
      <c r="B1161">
        <v>0</v>
      </c>
      <c r="C1161">
        <v>17395.626242544698</v>
      </c>
      <c r="D1161">
        <v>35000000</v>
      </c>
      <c r="E1161" t="s">
        <v>11</v>
      </c>
      <c r="F1161">
        <v>7.7594289999999901</v>
      </c>
      <c r="G1161">
        <v>96</v>
      </c>
      <c r="H1161" t="s">
        <v>303</v>
      </c>
      <c r="I1161" t="s">
        <v>555</v>
      </c>
      <c r="J1161" s="9">
        <v>2106557</v>
      </c>
      <c r="K1161">
        <f>J1161/D1161</f>
        <v>6.0187342857142855E-2</v>
      </c>
      <c r="L1161">
        <v>2012</v>
      </c>
      <c r="M1161" t="s">
        <v>25</v>
      </c>
      <c r="N1161">
        <v>1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1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0</v>
      </c>
      <c r="AB1161">
        <v>1</v>
      </c>
      <c r="AC1161">
        <v>0</v>
      </c>
      <c r="AD1161">
        <v>0</v>
      </c>
    </row>
    <row r="1162" spans="1:30" ht="14.4" customHeight="1" x14ac:dyDescent="0.3">
      <c r="A1162">
        <v>1161</v>
      </c>
      <c r="B1162">
        <v>0</v>
      </c>
      <c r="C1162">
        <v>11523.046092184301</v>
      </c>
      <c r="D1162">
        <v>23000000</v>
      </c>
      <c r="E1162" t="s">
        <v>11</v>
      </c>
      <c r="F1162">
        <v>5.3079839999999896</v>
      </c>
      <c r="G1162">
        <v>98</v>
      </c>
      <c r="H1162" t="s">
        <v>99</v>
      </c>
      <c r="I1162" t="s">
        <v>1417</v>
      </c>
      <c r="J1162" s="9">
        <v>12803305</v>
      </c>
      <c r="K1162">
        <f>J1162/D1162</f>
        <v>0.55666543478260866</v>
      </c>
      <c r="L1162">
        <v>1996</v>
      </c>
      <c r="M1162" t="s">
        <v>32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1</v>
      </c>
    </row>
    <row r="1163" spans="1:30" ht="14.4" customHeight="1" x14ac:dyDescent="0.3">
      <c r="A1163">
        <v>1162</v>
      </c>
      <c r="B1163">
        <v>1</v>
      </c>
      <c r="C1163">
        <v>9960.1593625498008</v>
      </c>
      <c r="D1163">
        <v>20000000</v>
      </c>
      <c r="E1163" t="s">
        <v>11</v>
      </c>
      <c r="F1163">
        <v>14.753931</v>
      </c>
      <c r="G1163">
        <v>115</v>
      </c>
      <c r="H1163" t="s">
        <v>13</v>
      </c>
      <c r="I1163" t="s">
        <v>1418</v>
      </c>
      <c r="J1163" s="9">
        <v>41627431</v>
      </c>
      <c r="K1163">
        <f>J1163/D1163</f>
        <v>2.0813715500000001</v>
      </c>
      <c r="L1163">
        <v>2008</v>
      </c>
      <c r="M1163" t="s">
        <v>46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1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1</v>
      </c>
      <c r="AD1163">
        <v>0</v>
      </c>
    </row>
    <row r="1164" spans="1:30" ht="14.4" customHeight="1" x14ac:dyDescent="0.3">
      <c r="A1164">
        <v>1163</v>
      </c>
      <c r="B1164">
        <v>1</v>
      </c>
      <c r="C1164">
        <v>18490.754622688601</v>
      </c>
      <c r="D1164">
        <v>37000000</v>
      </c>
      <c r="E1164" t="s">
        <v>11</v>
      </c>
      <c r="F1164">
        <v>7.3871710000000004</v>
      </c>
      <c r="G1164">
        <v>115</v>
      </c>
      <c r="H1164" t="s">
        <v>13</v>
      </c>
      <c r="I1164" t="s">
        <v>1419</v>
      </c>
      <c r="J1164" s="9">
        <v>165335153</v>
      </c>
      <c r="K1164">
        <f>J1164/D1164</f>
        <v>4.4685176486486489</v>
      </c>
      <c r="L1164">
        <v>2001</v>
      </c>
      <c r="M1164" t="s">
        <v>15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</v>
      </c>
      <c r="W1164">
        <v>0</v>
      </c>
      <c r="X1164">
        <v>1</v>
      </c>
      <c r="Y1164">
        <v>1</v>
      </c>
      <c r="Z1164">
        <v>0</v>
      </c>
      <c r="AA1164">
        <v>0</v>
      </c>
      <c r="AB1164">
        <v>0</v>
      </c>
      <c r="AC1164">
        <v>0</v>
      </c>
      <c r="AD1164">
        <v>0</v>
      </c>
    </row>
    <row r="1165" spans="1:30" ht="14.4" customHeight="1" x14ac:dyDescent="0.3">
      <c r="A1165">
        <v>1164</v>
      </c>
      <c r="B1165">
        <v>0</v>
      </c>
      <c r="C1165">
        <v>5982.0538384845404</v>
      </c>
      <c r="D1165">
        <v>12000000</v>
      </c>
      <c r="E1165" t="s">
        <v>11</v>
      </c>
      <c r="F1165">
        <v>4.926507</v>
      </c>
      <c r="G1165">
        <v>116</v>
      </c>
      <c r="H1165" t="s">
        <v>13</v>
      </c>
      <c r="I1165" t="s">
        <v>1420</v>
      </c>
      <c r="J1165" s="9">
        <v>6754898</v>
      </c>
      <c r="K1165">
        <f>J1165/D1165</f>
        <v>0.56290816666666665</v>
      </c>
      <c r="L1165">
        <v>2006</v>
      </c>
      <c r="M1165" t="s">
        <v>15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1</v>
      </c>
      <c r="X1165">
        <v>1</v>
      </c>
      <c r="Y1165">
        <v>1</v>
      </c>
      <c r="Z1165">
        <v>0</v>
      </c>
      <c r="AA1165">
        <v>0</v>
      </c>
      <c r="AB1165">
        <v>0</v>
      </c>
      <c r="AC1165">
        <v>0</v>
      </c>
      <c r="AD1165">
        <v>0</v>
      </c>
    </row>
    <row r="1166" spans="1:30" ht="14.4" customHeight="1" x14ac:dyDescent="0.3">
      <c r="A1166">
        <v>1165</v>
      </c>
      <c r="B1166">
        <v>0</v>
      </c>
      <c r="C1166">
        <v>1893.3731938216199</v>
      </c>
      <c r="D1166">
        <v>3800000</v>
      </c>
      <c r="E1166" t="s">
        <v>305</v>
      </c>
      <c r="F1166">
        <v>10.083019</v>
      </c>
      <c r="G1166">
        <v>122</v>
      </c>
      <c r="H1166" t="s">
        <v>1421</v>
      </c>
      <c r="I1166" t="s">
        <v>1422</v>
      </c>
      <c r="J1166" s="9">
        <v>17804565</v>
      </c>
      <c r="K1166">
        <f>J1166/D1166</f>
        <v>4.6854118421052631</v>
      </c>
      <c r="L1166">
        <v>2007</v>
      </c>
      <c r="M1166" t="s">
        <v>25</v>
      </c>
      <c r="N1166">
        <v>0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0</v>
      </c>
      <c r="Y1166">
        <v>0</v>
      </c>
      <c r="Z1166">
        <v>0</v>
      </c>
      <c r="AA1166">
        <v>0</v>
      </c>
      <c r="AB1166">
        <v>1</v>
      </c>
      <c r="AC1166">
        <v>0</v>
      </c>
      <c r="AD1166">
        <v>0</v>
      </c>
    </row>
    <row r="1167" spans="1:30" ht="14.4" customHeight="1" x14ac:dyDescent="0.3">
      <c r="A1167">
        <v>1166</v>
      </c>
      <c r="B1167">
        <v>0</v>
      </c>
      <c r="C1167">
        <v>161.21031746031699</v>
      </c>
      <c r="D1167">
        <v>325000</v>
      </c>
      <c r="E1167" t="s">
        <v>116</v>
      </c>
      <c r="F1167">
        <v>0.86754900000000001</v>
      </c>
      <c r="G1167">
        <v>118</v>
      </c>
      <c r="H1167" t="s">
        <v>964</v>
      </c>
      <c r="I1167" t="s">
        <v>1423</v>
      </c>
      <c r="J1167" s="9">
        <v>1600000</v>
      </c>
      <c r="K1167">
        <f>J1167/D1167</f>
        <v>4.9230769230769234</v>
      </c>
      <c r="L1167">
        <v>2016</v>
      </c>
      <c r="M1167" t="s">
        <v>25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</v>
      </c>
      <c r="U1167">
        <v>0</v>
      </c>
      <c r="V1167">
        <v>0</v>
      </c>
      <c r="W1167">
        <v>1</v>
      </c>
      <c r="X1167">
        <v>0</v>
      </c>
      <c r="Y1167">
        <v>0</v>
      </c>
      <c r="Z1167">
        <v>0</v>
      </c>
      <c r="AA1167">
        <v>0</v>
      </c>
      <c r="AB1167">
        <v>1</v>
      </c>
      <c r="AC1167">
        <v>0</v>
      </c>
      <c r="AD1167">
        <v>0</v>
      </c>
    </row>
    <row r="1168" spans="1:30" x14ac:dyDescent="0.3">
      <c r="A1168">
        <v>1167</v>
      </c>
      <c r="B1168">
        <v>0</v>
      </c>
      <c r="C1168">
        <v>1472.1020929045401</v>
      </c>
      <c r="D1168">
        <v>2883848</v>
      </c>
      <c r="E1168" t="s">
        <v>11</v>
      </c>
      <c r="F1168">
        <v>11.845107</v>
      </c>
      <c r="G1168">
        <v>122</v>
      </c>
      <c r="H1168" t="s">
        <v>13</v>
      </c>
      <c r="I1168" t="s">
        <v>1424</v>
      </c>
      <c r="J1168" s="9">
        <v>25000000</v>
      </c>
      <c r="K1168">
        <f>J1168/D1168</f>
        <v>8.6689728446159435</v>
      </c>
      <c r="L1168">
        <v>1959</v>
      </c>
      <c r="M1168" t="s">
        <v>32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W1168">
        <v>0</v>
      </c>
      <c r="X1168">
        <v>1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1</v>
      </c>
    </row>
    <row r="1169" spans="1:30" ht="14.4" customHeight="1" x14ac:dyDescent="0.3">
      <c r="A1169">
        <v>1168</v>
      </c>
      <c r="B1169">
        <v>0</v>
      </c>
      <c r="C1169">
        <v>398.20806371329002</v>
      </c>
      <c r="D1169">
        <v>800000</v>
      </c>
      <c r="E1169" t="s">
        <v>11</v>
      </c>
      <c r="F1169">
        <v>7.2715259999999997</v>
      </c>
      <c r="G1169">
        <v>100</v>
      </c>
      <c r="H1169" t="s">
        <v>13</v>
      </c>
      <c r="I1169" t="s">
        <v>1425</v>
      </c>
      <c r="J1169" s="9">
        <v>867714</v>
      </c>
      <c r="K1169">
        <f>J1169/D1169</f>
        <v>1.0846425</v>
      </c>
      <c r="L1169">
        <v>2009</v>
      </c>
      <c r="M1169" t="s">
        <v>49</v>
      </c>
      <c r="N1169">
        <v>0</v>
      </c>
      <c r="O1169">
        <v>1</v>
      </c>
      <c r="P1169">
        <v>0</v>
      </c>
      <c r="Q1169">
        <v>0</v>
      </c>
      <c r="R1169">
        <v>0</v>
      </c>
      <c r="S1169">
        <v>0</v>
      </c>
      <c r="T1169">
        <v>1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  <c r="AA1169">
        <v>1</v>
      </c>
      <c r="AB1169">
        <v>0</v>
      </c>
      <c r="AC1169">
        <v>0</v>
      </c>
      <c r="AD1169">
        <v>0</v>
      </c>
    </row>
    <row r="1170" spans="1:30" ht="14.4" customHeight="1" x14ac:dyDescent="0.3">
      <c r="A1170">
        <v>1169</v>
      </c>
      <c r="B1170">
        <v>0</v>
      </c>
      <c r="C1170">
        <v>58087.130696043998</v>
      </c>
      <c r="D1170">
        <v>116000000</v>
      </c>
      <c r="E1170" t="s">
        <v>11</v>
      </c>
      <c r="F1170">
        <v>7.2407529999999998</v>
      </c>
      <c r="G1170">
        <v>108</v>
      </c>
      <c r="H1170" t="s">
        <v>13</v>
      </c>
      <c r="I1170" t="s">
        <v>1426</v>
      </c>
      <c r="J1170" s="9">
        <v>178127760</v>
      </c>
      <c r="K1170">
        <f>J1170/D1170</f>
        <v>1.5355841379310344</v>
      </c>
      <c r="L1170">
        <v>1997</v>
      </c>
      <c r="M1170" t="s">
        <v>15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v>1</v>
      </c>
      <c r="T1170">
        <v>1</v>
      </c>
      <c r="U1170">
        <v>1</v>
      </c>
      <c r="V1170">
        <v>0</v>
      </c>
      <c r="W1170">
        <v>0</v>
      </c>
      <c r="X1170">
        <v>0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0</v>
      </c>
    </row>
    <row r="1171" spans="1:30" ht="14.4" customHeight="1" x14ac:dyDescent="0.3">
      <c r="A1171">
        <v>1170</v>
      </c>
      <c r="B1171">
        <v>0</v>
      </c>
      <c r="C1171">
        <v>9985.0224663005392</v>
      </c>
      <c r="D1171">
        <v>20000000</v>
      </c>
      <c r="E1171" t="s">
        <v>11</v>
      </c>
      <c r="F1171">
        <v>5.7623430000000004</v>
      </c>
      <c r="G1171">
        <v>105</v>
      </c>
      <c r="H1171" t="s">
        <v>59</v>
      </c>
      <c r="I1171" t="s">
        <v>1427</v>
      </c>
      <c r="J1171" s="9">
        <v>132675402</v>
      </c>
      <c r="K1171">
        <f>J1171/D1171</f>
        <v>6.6337700999999996</v>
      </c>
      <c r="L1171">
        <v>2003</v>
      </c>
      <c r="M1171" t="s">
        <v>15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1</v>
      </c>
      <c r="Y1171">
        <v>1</v>
      </c>
      <c r="Z1171">
        <v>0</v>
      </c>
      <c r="AA1171">
        <v>0</v>
      </c>
      <c r="AB1171">
        <v>0</v>
      </c>
      <c r="AC1171">
        <v>0</v>
      </c>
      <c r="AD1171">
        <v>0</v>
      </c>
    </row>
    <row r="1172" spans="1:30" ht="14.4" customHeight="1" x14ac:dyDescent="0.3">
      <c r="A1172">
        <v>1171</v>
      </c>
      <c r="B1172">
        <v>0</v>
      </c>
      <c r="C1172">
        <v>27417.746759720801</v>
      </c>
      <c r="D1172">
        <v>55000000</v>
      </c>
      <c r="E1172" t="s">
        <v>11</v>
      </c>
      <c r="F1172">
        <v>7.9911679999999903</v>
      </c>
      <c r="G1172">
        <v>125</v>
      </c>
      <c r="H1172" t="s">
        <v>13</v>
      </c>
      <c r="I1172" t="s">
        <v>1428</v>
      </c>
      <c r="J1172" s="9">
        <v>9450897</v>
      </c>
      <c r="K1172">
        <f>J1172/D1172</f>
        <v>0.17183449090909092</v>
      </c>
      <c r="L1172">
        <v>2006</v>
      </c>
      <c r="M1172" t="s">
        <v>34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1</v>
      </c>
      <c r="U1172">
        <v>0</v>
      </c>
      <c r="V1172">
        <v>0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</row>
    <row r="1173" spans="1:30" ht="14.4" customHeight="1" x14ac:dyDescent="0.3">
      <c r="A1173">
        <v>1172</v>
      </c>
      <c r="B1173">
        <v>1</v>
      </c>
      <c r="C1173">
        <v>2486.3252113376402</v>
      </c>
      <c r="D1173">
        <v>5000000</v>
      </c>
      <c r="E1173" t="s">
        <v>11</v>
      </c>
      <c r="F1173">
        <v>10.996308000000001</v>
      </c>
      <c r="G1173">
        <v>83</v>
      </c>
      <c r="H1173" t="s">
        <v>13</v>
      </c>
      <c r="I1173" t="s">
        <v>1429</v>
      </c>
      <c r="J1173" s="9">
        <v>205703818</v>
      </c>
      <c r="K1173">
        <f>J1173/D1173</f>
        <v>41.1407636</v>
      </c>
      <c r="L1173">
        <v>2011</v>
      </c>
      <c r="M1173" t="s">
        <v>32</v>
      </c>
      <c r="N1173">
        <v>1</v>
      </c>
      <c r="O1173">
        <v>0</v>
      </c>
      <c r="P1173">
        <v>0</v>
      </c>
      <c r="Q1173">
        <v>1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</v>
      </c>
    </row>
    <row r="1174" spans="1:30" ht="14.4" customHeight="1" x14ac:dyDescent="0.3">
      <c r="A1174">
        <v>1173</v>
      </c>
      <c r="B1174">
        <v>0</v>
      </c>
      <c r="C1174">
        <v>22044.0881763527</v>
      </c>
      <c r="D1174">
        <v>44000000</v>
      </c>
      <c r="E1174" t="s">
        <v>11</v>
      </c>
      <c r="F1174">
        <v>9.198283</v>
      </c>
      <c r="G1174">
        <v>147</v>
      </c>
      <c r="H1174" t="s">
        <v>13</v>
      </c>
      <c r="I1174" t="s">
        <v>1430</v>
      </c>
      <c r="J1174" s="9">
        <v>165615285</v>
      </c>
      <c r="K1174">
        <f>J1174/D1174</f>
        <v>3.76398375</v>
      </c>
      <c r="L1174">
        <v>1996</v>
      </c>
      <c r="M1174" t="s">
        <v>15</v>
      </c>
      <c r="N1174">
        <v>1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1</v>
      </c>
      <c r="U1174">
        <v>0</v>
      </c>
      <c r="V1174">
        <v>0</v>
      </c>
      <c r="W1174">
        <v>1</v>
      </c>
      <c r="X1174">
        <v>0</v>
      </c>
      <c r="Y1174">
        <v>1</v>
      </c>
      <c r="Z1174">
        <v>0</v>
      </c>
      <c r="AA1174">
        <v>0</v>
      </c>
      <c r="AB1174">
        <v>0</v>
      </c>
      <c r="AC1174">
        <v>0</v>
      </c>
      <c r="AD1174">
        <v>0</v>
      </c>
    </row>
    <row r="1175" spans="1:30" ht="14.4" customHeight="1" x14ac:dyDescent="0.3">
      <c r="A1175">
        <v>1174</v>
      </c>
      <c r="B1175">
        <v>0</v>
      </c>
      <c r="C1175">
        <v>15500</v>
      </c>
      <c r="D1175">
        <v>31000000</v>
      </c>
      <c r="E1175" t="s">
        <v>11</v>
      </c>
      <c r="F1175">
        <v>10.163266</v>
      </c>
      <c r="G1175">
        <v>118</v>
      </c>
      <c r="H1175" t="s">
        <v>13</v>
      </c>
      <c r="I1175" t="s">
        <v>1431</v>
      </c>
      <c r="J1175" s="9">
        <v>68106245</v>
      </c>
      <c r="K1175">
        <f>J1175/D1175</f>
        <v>2.1969756451612903</v>
      </c>
      <c r="L1175">
        <v>2000</v>
      </c>
      <c r="M1175" t="s">
        <v>15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1</v>
      </c>
      <c r="X1175">
        <v>0</v>
      </c>
      <c r="Y1175">
        <v>1</v>
      </c>
      <c r="Z1175">
        <v>0</v>
      </c>
      <c r="AA1175">
        <v>0</v>
      </c>
      <c r="AB1175">
        <v>0</v>
      </c>
      <c r="AC1175">
        <v>0</v>
      </c>
      <c r="AD1175">
        <v>0</v>
      </c>
    </row>
    <row r="1176" spans="1:30" x14ac:dyDescent="0.3">
      <c r="A1176">
        <v>1175</v>
      </c>
      <c r="B1176">
        <v>0</v>
      </c>
      <c r="C1176">
        <v>1133.2007952286201</v>
      </c>
      <c r="D1176">
        <v>2280000</v>
      </c>
      <c r="E1176" t="s">
        <v>83</v>
      </c>
      <c r="F1176">
        <v>12.507625000000001</v>
      </c>
      <c r="G1176">
        <v>112</v>
      </c>
      <c r="H1176" t="s">
        <v>843</v>
      </c>
      <c r="I1176" t="s">
        <v>1432</v>
      </c>
      <c r="J1176" s="9">
        <v>5475058</v>
      </c>
      <c r="K1176">
        <f>J1176/D1176</f>
        <v>2.4013412280701756</v>
      </c>
      <c r="L1176">
        <v>2012</v>
      </c>
      <c r="M1176" t="s">
        <v>46</v>
      </c>
      <c r="N1176">
        <v>0</v>
      </c>
      <c r="O1176">
        <v>1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1</v>
      </c>
      <c r="AD1176">
        <v>0</v>
      </c>
    </row>
    <row r="1177" spans="1:30" x14ac:dyDescent="0.3">
      <c r="A1177">
        <v>1176</v>
      </c>
      <c r="B1177">
        <v>1</v>
      </c>
      <c r="C1177">
        <v>82007.952286282307</v>
      </c>
      <c r="D1177">
        <v>165000000</v>
      </c>
      <c r="E1177" t="s">
        <v>11</v>
      </c>
      <c r="F1177">
        <v>13.697597</v>
      </c>
      <c r="G1177">
        <v>108</v>
      </c>
      <c r="H1177" t="s">
        <v>13</v>
      </c>
      <c r="I1177" t="s">
        <v>1433</v>
      </c>
      <c r="J1177" s="9">
        <v>471222889</v>
      </c>
      <c r="K1177">
        <f>J1177/D1177</f>
        <v>2.8558962969696968</v>
      </c>
      <c r="L1177">
        <v>2012</v>
      </c>
      <c r="M1177" t="s">
        <v>25</v>
      </c>
      <c r="N1177">
        <v>1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</v>
      </c>
      <c r="Y1177">
        <v>0</v>
      </c>
      <c r="Z1177">
        <v>0</v>
      </c>
      <c r="AA1177">
        <v>0</v>
      </c>
      <c r="AB1177">
        <v>1</v>
      </c>
      <c r="AC1177">
        <v>0</v>
      </c>
      <c r="AD1177">
        <v>0</v>
      </c>
    </row>
    <row r="1178" spans="1:30" ht="14.4" customHeight="1" x14ac:dyDescent="0.3">
      <c r="A1178">
        <v>1177</v>
      </c>
      <c r="B1178">
        <v>1</v>
      </c>
      <c r="C1178">
        <v>24826.216484607699</v>
      </c>
      <c r="D1178">
        <v>50000000</v>
      </c>
      <c r="E1178" t="s">
        <v>11</v>
      </c>
      <c r="F1178">
        <v>7.5798550000000002</v>
      </c>
      <c r="G1178">
        <v>83</v>
      </c>
      <c r="H1178" t="s">
        <v>13</v>
      </c>
      <c r="I1178" t="s">
        <v>1434</v>
      </c>
      <c r="J1178" s="9">
        <v>151165787</v>
      </c>
      <c r="K1178">
        <f>J1178/D1178</f>
        <v>3.0233157400000001</v>
      </c>
      <c r="L1178">
        <v>2014</v>
      </c>
      <c r="M1178" t="s">
        <v>25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</v>
      </c>
      <c r="Y1178">
        <v>0</v>
      </c>
      <c r="Z1178">
        <v>0</v>
      </c>
      <c r="AA1178">
        <v>0</v>
      </c>
      <c r="AB1178">
        <v>1</v>
      </c>
      <c r="AC1178">
        <v>0</v>
      </c>
      <c r="AD1178">
        <v>0</v>
      </c>
    </row>
    <row r="1179" spans="1:30" x14ac:dyDescent="0.3">
      <c r="A1179">
        <v>1178</v>
      </c>
      <c r="B1179">
        <v>0</v>
      </c>
      <c r="C1179">
        <v>94292.803970223307</v>
      </c>
      <c r="D1179">
        <v>190000000</v>
      </c>
      <c r="E1179" t="s">
        <v>11</v>
      </c>
      <c r="F1179">
        <v>22.296075999999999</v>
      </c>
      <c r="G1179">
        <v>130</v>
      </c>
      <c r="H1179" t="s">
        <v>13</v>
      </c>
      <c r="I1179" t="s">
        <v>1435</v>
      </c>
      <c r="J1179" s="9">
        <v>209154322</v>
      </c>
      <c r="K1179">
        <f>J1179/D1179</f>
        <v>1.1008122210526317</v>
      </c>
      <c r="L1179">
        <v>2015</v>
      </c>
      <c r="M1179" t="s">
        <v>46</v>
      </c>
      <c r="N1179">
        <v>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1</v>
      </c>
      <c r="AD1179">
        <v>0</v>
      </c>
    </row>
    <row r="1180" spans="1:30" ht="14.4" customHeight="1" x14ac:dyDescent="0.3">
      <c r="A1180">
        <v>1179</v>
      </c>
      <c r="B1180">
        <v>1</v>
      </c>
      <c r="C1180">
        <v>1956.2214463840301</v>
      </c>
      <c r="D1180">
        <v>3922224</v>
      </c>
      <c r="E1180" t="s">
        <v>22</v>
      </c>
      <c r="F1180">
        <v>7.4002610000000004</v>
      </c>
      <c r="G1180">
        <v>115</v>
      </c>
      <c r="H1180" t="s">
        <v>1436</v>
      </c>
      <c r="I1180" t="s">
        <v>1437</v>
      </c>
      <c r="J1180" s="9">
        <v>23803308</v>
      </c>
      <c r="K1180">
        <f>J1180/D1180</f>
        <v>6.0688293172445018</v>
      </c>
      <c r="L1180">
        <v>2005</v>
      </c>
      <c r="M1180" t="s">
        <v>15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1</v>
      </c>
      <c r="X1180">
        <v>0</v>
      </c>
      <c r="Y1180">
        <v>1</v>
      </c>
      <c r="Z1180">
        <v>0</v>
      </c>
      <c r="AA1180">
        <v>0</v>
      </c>
      <c r="AB1180">
        <v>0</v>
      </c>
      <c r="AC1180">
        <v>0</v>
      </c>
      <c r="AD1180">
        <v>0</v>
      </c>
    </row>
    <row r="1181" spans="1:30" x14ac:dyDescent="0.3">
      <c r="A1181">
        <v>1180</v>
      </c>
      <c r="B1181">
        <v>1</v>
      </c>
      <c r="C1181">
        <v>42351.768809167901</v>
      </c>
      <c r="D1181">
        <v>85000000</v>
      </c>
      <c r="E1181" t="s">
        <v>11</v>
      </c>
      <c r="F1181">
        <v>11.526339</v>
      </c>
      <c r="G1181">
        <v>85</v>
      </c>
      <c r="H1181" t="s">
        <v>13</v>
      </c>
      <c r="I1181" t="s">
        <v>1438</v>
      </c>
      <c r="J1181" s="9">
        <v>149044513</v>
      </c>
      <c r="K1181">
        <f>J1181/D1181</f>
        <v>1.7534648588235293</v>
      </c>
      <c r="L1181">
        <v>2007</v>
      </c>
      <c r="M1181" t="s">
        <v>15</v>
      </c>
      <c r="N1181">
        <v>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</v>
      </c>
      <c r="Y1181">
        <v>1</v>
      </c>
      <c r="Z1181">
        <v>0</v>
      </c>
      <c r="AA1181">
        <v>0</v>
      </c>
      <c r="AB1181">
        <v>0</v>
      </c>
      <c r="AC1181">
        <v>0</v>
      </c>
      <c r="AD1181">
        <v>0</v>
      </c>
    </row>
    <row r="1182" spans="1:30" x14ac:dyDescent="0.3">
      <c r="A1182">
        <v>1181</v>
      </c>
      <c r="B1182">
        <v>0</v>
      </c>
      <c r="C1182">
        <v>27555.110220440802</v>
      </c>
      <c r="D1182">
        <v>55000000</v>
      </c>
      <c r="E1182" t="s">
        <v>11</v>
      </c>
      <c r="F1182">
        <v>12.202063000000001</v>
      </c>
      <c r="G1182">
        <v>116</v>
      </c>
      <c r="H1182" t="s">
        <v>13</v>
      </c>
      <c r="I1182" t="s">
        <v>1439</v>
      </c>
      <c r="J1182" s="9">
        <v>18626419</v>
      </c>
      <c r="K1182">
        <f>J1182/D1182</f>
        <v>0.33866216363636364</v>
      </c>
      <c r="L1182">
        <v>1996</v>
      </c>
      <c r="M1182" t="s">
        <v>25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1</v>
      </c>
      <c r="U1182">
        <v>0</v>
      </c>
      <c r="V1182">
        <v>0</v>
      </c>
      <c r="W1182">
        <v>1</v>
      </c>
      <c r="X1182">
        <v>0</v>
      </c>
      <c r="Y1182">
        <v>0</v>
      </c>
      <c r="Z1182">
        <v>0</v>
      </c>
      <c r="AA1182">
        <v>0</v>
      </c>
      <c r="AB1182">
        <v>1</v>
      </c>
      <c r="AC1182">
        <v>0</v>
      </c>
      <c r="AD1182">
        <v>0</v>
      </c>
    </row>
    <row r="1183" spans="1:30" ht="14.4" customHeight="1" x14ac:dyDescent="0.3">
      <c r="A1183">
        <v>1182</v>
      </c>
      <c r="B1183">
        <v>0</v>
      </c>
      <c r="C1183">
        <v>24801.5873015873</v>
      </c>
      <c r="D1183">
        <v>50000000</v>
      </c>
      <c r="E1183" t="s">
        <v>11</v>
      </c>
      <c r="F1183">
        <v>16.075614999999999</v>
      </c>
      <c r="G1183">
        <v>116</v>
      </c>
      <c r="H1183" t="s">
        <v>13</v>
      </c>
      <c r="I1183" t="s">
        <v>1440</v>
      </c>
      <c r="J1183" s="9">
        <v>62788218</v>
      </c>
      <c r="K1183">
        <f>J1183/D1183</f>
        <v>1.2557643599999999</v>
      </c>
      <c r="L1183">
        <v>2016</v>
      </c>
      <c r="M1183" t="s">
        <v>34</v>
      </c>
      <c r="N1183">
        <v>1</v>
      </c>
      <c r="O1183">
        <v>1</v>
      </c>
      <c r="P1183">
        <v>0</v>
      </c>
      <c r="Q1183">
        <v>0</v>
      </c>
      <c r="R1183">
        <v>1</v>
      </c>
      <c r="S1183">
        <v>0</v>
      </c>
      <c r="T1183">
        <v>1</v>
      </c>
      <c r="U1183">
        <v>1</v>
      </c>
      <c r="V1183">
        <v>0</v>
      </c>
      <c r="W1183">
        <v>0</v>
      </c>
      <c r="X1183">
        <v>1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</row>
    <row r="1184" spans="1:30" ht="14.4" customHeight="1" x14ac:dyDescent="0.3">
      <c r="A1184">
        <v>1183</v>
      </c>
      <c r="B1184">
        <v>0</v>
      </c>
      <c r="C1184">
        <v>62003.968253968203</v>
      </c>
      <c r="D1184">
        <v>125000000</v>
      </c>
      <c r="E1184" t="s">
        <v>11</v>
      </c>
      <c r="F1184">
        <v>16.837109999999999</v>
      </c>
      <c r="G1184">
        <v>92</v>
      </c>
      <c r="H1184" t="s">
        <v>13</v>
      </c>
      <c r="I1184" t="s">
        <v>1441</v>
      </c>
      <c r="J1184" s="9">
        <v>346864462</v>
      </c>
      <c r="K1184">
        <f>J1184/D1184</f>
        <v>2.7749156959999999</v>
      </c>
      <c r="L1184">
        <v>2016</v>
      </c>
      <c r="M1184" t="s">
        <v>25</v>
      </c>
      <c r="N1184">
        <v>1</v>
      </c>
      <c r="O1184">
        <v>0</v>
      </c>
      <c r="P1184">
        <v>1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1</v>
      </c>
      <c r="AC1184">
        <v>0</v>
      </c>
      <c r="AD1184">
        <v>0</v>
      </c>
    </row>
    <row r="1185" spans="1:30" x14ac:dyDescent="0.3">
      <c r="A1185">
        <v>1184</v>
      </c>
      <c r="B1185">
        <v>1</v>
      </c>
      <c r="C1185">
        <v>22500</v>
      </c>
      <c r="D1185">
        <v>45000000</v>
      </c>
      <c r="E1185" t="s">
        <v>11</v>
      </c>
      <c r="F1185">
        <v>9.5107619999999997</v>
      </c>
      <c r="G1185">
        <v>111</v>
      </c>
      <c r="H1185" t="s">
        <v>1442</v>
      </c>
      <c r="I1185" t="s">
        <v>1443</v>
      </c>
      <c r="J1185" s="9">
        <v>212000000</v>
      </c>
      <c r="K1185">
        <f>J1185/D1185</f>
        <v>4.7111111111111112</v>
      </c>
      <c r="L1185">
        <v>2000</v>
      </c>
      <c r="M1185" t="s">
        <v>25</v>
      </c>
      <c r="N1185">
        <v>1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</v>
      </c>
      <c r="V1185">
        <v>0</v>
      </c>
      <c r="W1185">
        <v>0</v>
      </c>
      <c r="X1185">
        <v>1</v>
      </c>
      <c r="Y1185">
        <v>0</v>
      </c>
      <c r="Z1185">
        <v>0</v>
      </c>
      <c r="AA1185">
        <v>0</v>
      </c>
      <c r="AB1185">
        <v>1</v>
      </c>
      <c r="AC1185">
        <v>0</v>
      </c>
      <c r="AD1185">
        <v>0</v>
      </c>
    </row>
    <row r="1186" spans="1:30" ht="14.4" customHeight="1" x14ac:dyDescent="0.3">
      <c r="A1186">
        <v>1185</v>
      </c>
      <c r="B1186">
        <v>0</v>
      </c>
      <c r="C1186">
        <v>22918.400297618999</v>
      </c>
      <c r="D1186">
        <v>46203495</v>
      </c>
      <c r="E1186" t="s">
        <v>11</v>
      </c>
      <c r="F1186">
        <v>8.4454229999999999</v>
      </c>
      <c r="G1186">
        <v>108</v>
      </c>
      <c r="H1186" t="s">
        <v>1444</v>
      </c>
      <c r="I1186" t="s">
        <v>1445</v>
      </c>
      <c r="J1186" s="9">
        <v>11472454</v>
      </c>
      <c r="K1186">
        <f>J1186/D1186</f>
        <v>0.24830273121113458</v>
      </c>
      <c r="L1186">
        <v>2016</v>
      </c>
      <c r="M1186" t="s">
        <v>15</v>
      </c>
      <c r="N1186">
        <v>1</v>
      </c>
      <c r="O1186">
        <v>1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1</v>
      </c>
      <c r="Z1186">
        <v>0</v>
      </c>
      <c r="AA1186">
        <v>0</v>
      </c>
      <c r="AB1186">
        <v>0</v>
      </c>
      <c r="AC1186">
        <v>0</v>
      </c>
      <c r="AD1186">
        <v>0</v>
      </c>
    </row>
    <row r="1187" spans="1:30" x14ac:dyDescent="0.3">
      <c r="A1187">
        <v>1186</v>
      </c>
      <c r="B1187">
        <v>1</v>
      </c>
      <c r="C1187">
        <v>13446.2151394422</v>
      </c>
      <c r="D1187">
        <v>27000000</v>
      </c>
      <c r="E1187" t="s">
        <v>11</v>
      </c>
      <c r="F1187">
        <v>4.6319780000000002</v>
      </c>
      <c r="G1187">
        <v>117</v>
      </c>
      <c r="H1187" t="s">
        <v>13</v>
      </c>
      <c r="I1187" t="s">
        <v>1446</v>
      </c>
      <c r="J1187" s="9">
        <v>44352417</v>
      </c>
      <c r="K1187">
        <f>J1187/D1187</f>
        <v>1.6426821111111112</v>
      </c>
      <c r="L1187">
        <v>2008</v>
      </c>
      <c r="M1187" t="s">
        <v>32</v>
      </c>
      <c r="N1187">
        <v>1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1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1</v>
      </c>
    </row>
    <row r="1188" spans="1:30" ht="14.4" customHeight="1" x14ac:dyDescent="0.3">
      <c r="A1188">
        <v>1187</v>
      </c>
      <c r="B1188">
        <v>0</v>
      </c>
      <c r="C1188">
        <v>1497.0059880239501</v>
      </c>
      <c r="D1188">
        <v>3000000</v>
      </c>
      <c r="E1188" t="s">
        <v>11</v>
      </c>
      <c r="F1188">
        <v>0.12900400000000001</v>
      </c>
      <c r="G1188">
        <v>94</v>
      </c>
      <c r="H1188" t="s">
        <v>13</v>
      </c>
      <c r="I1188" t="s">
        <v>1447</v>
      </c>
      <c r="J1188" s="9">
        <v>6804016</v>
      </c>
      <c r="K1188">
        <f>J1188/D1188</f>
        <v>2.2680053333333334</v>
      </c>
      <c r="L1188">
        <v>2004</v>
      </c>
      <c r="M1188" t="s">
        <v>25</v>
      </c>
      <c r="N1188">
        <v>1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1</v>
      </c>
      <c r="X1188">
        <v>0</v>
      </c>
      <c r="Y1188">
        <v>0</v>
      </c>
      <c r="Z1188">
        <v>0</v>
      </c>
      <c r="AA1188">
        <v>0</v>
      </c>
      <c r="AB1188">
        <v>1</v>
      </c>
      <c r="AC1188">
        <v>0</v>
      </c>
      <c r="AD1188">
        <v>0</v>
      </c>
    </row>
    <row r="1189" spans="1:30" ht="14.4" customHeight="1" x14ac:dyDescent="0.3">
      <c r="A1189">
        <v>1188</v>
      </c>
      <c r="B1189">
        <v>0</v>
      </c>
      <c r="C1189">
        <v>14903.129657228001</v>
      </c>
      <c r="D1189">
        <v>30000000</v>
      </c>
      <c r="E1189" t="s">
        <v>11</v>
      </c>
      <c r="F1189">
        <v>8.0477349999999994</v>
      </c>
      <c r="G1189">
        <v>111</v>
      </c>
      <c r="H1189" t="s">
        <v>13</v>
      </c>
      <c r="I1189" t="s">
        <v>1448</v>
      </c>
      <c r="J1189" s="9">
        <v>36894225</v>
      </c>
      <c r="K1189">
        <f>J1189/D1189</f>
        <v>1.2298074999999999</v>
      </c>
      <c r="L1189">
        <v>2013</v>
      </c>
      <c r="M1189" t="s">
        <v>15</v>
      </c>
      <c r="N1189">
        <v>1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1</v>
      </c>
      <c r="V1189">
        <v>0</v>
      </c>
      <c r="W1189">
        <v>0</v>
      </c>
      <c r="X1189">
        <v>1</v>
      </c>
      <c r="Y1189">
        <v>1</v>
      </c>
      <c r="Z1189">
        <v>0</v>
      </c>
      <c r="AA1189">
        <v>0</v>
      </c>
      <c r="AB1189">
        <v>0</v>
      </c>
      <c r="AC1189">
        <v>0</v>
      </c>
      <c r="AD1189">
        <v>0</v>
      </c>
    </row>
    <row r="1190" spans="1:30" ht="14.4" customHeight="1" x14ac:dyDescent="0.3">
      <c r="A1190">
        <v>1189</v>
      </c>
      <c r="B1190">
        <v>1</v>
      </c>
      <c r="C1190">
        <v>2232.53918650793</v>
      </c>
      <c r="D1190">
        <v>4500799</v>
      </c>
      <c r="E1190" t="s">
        <v>142</v>
      </c>
      <c r="F1190">
        <v>0.79685399999999995</v>
      </c>
      <c r="G1190">
        <v>105</v>
      </c>
      <c r="H1190" t="s">
        <v>143</v>
      </c>
      <c r="I1190" t="s">
        <v>1449</v>
      </c>
      <c r="J1190" s="9">
        <v>4314688</v>
      </c>
      <c r="K1190">
        <f>J1190/D1190</f>
        <v>0.95864934203904684</v>
      </c>
      <c r="L1190">
        <v>2016</v>
      </c>
      <c r="M1190" t="s">
        <v>25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  <c r="Y1190">
        <v>0</v>
      </c>
      <c r="Z1190">
        <v>0</v>
      </c>
      <c r="AA1190">
        <v>0</v>
      </c>
      <c r="AB1190">
        <v>1</v>
      </c>
      <c r="AC1190">
        <v>0</v>
      </c>
      <c r="AD1190">
        <v>0</v>
      </c>
    </row>
    <row r="1191" spans="1:30" ht="14.4" customHeight="1" x14ac:dyDescent="0.3">
      <c r="A1191">
        <v>1190</v>
      </c>
      <c r="B1191">
        <v>0</v>
      </c>
      <c r="C1191">
        <v>35035.035035034998</v>
      </c>
      <c r="D1191">
        <v>70000000</v>
      </c>
      <c r="E1191" t="s">
        <v>11</v>
      </c>
      <c r="F1191">
        <v>11.898185</v>
      </c>
      <c r="G1191">
        <v>99</v>
      </c>
      <c r="H1191" t="s">
        <v>1450</v>
      </c>
      <c r="I1191" t="s">
        <v>1451</v>
      </c>
      <c r="J1191" s="9">
        <v>218613188</v>
      </c>
      <c r="K1191">
        <f>J1191/D1191</f>
        <v>3.1230455428571426</v>
      </c>
      <c r="L1191">
        <v>1998</v>
      </c>
      <c r="M1191" t="s">
        <v>46</v>
      </c>
      <c r="N1191">
        <v>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1</v>
      </c>
      <c r="AD1191">
        <v>0</v>
      </c>
    </row>
    <row r="1192" spans="1:30" ht="14.4" customHeight="1" x14ac:dyDescent="0.3">
      <c r="A1192">
        <v>1191</v>
      </c>
      <c r="B1192">
        <v>0</v>
      </c>
      <c r="C1192">
        <v>5497.2513743128402</v>
      </c>
      <c r="D1192">
        <v>11000000</v>
      </c>
      <c r="E1192" t="s">
        <v>11</v>
      </c>
      <c r="F1192">
        <v>4.8900670000000002</v>
      </c>
      <c r="G1192">
        <v>86</v>
      </c>
      <c r="H1192" t="s">
        <v>1452</v>
      </c>
      <c r="I1192" t="s">
        <v>1453</v>
      </c>
      <c r="J1192" s="9">
        <v>23978402</v>
      </c>
      <c r="K1192">
        <f>J1192/D1192</f>
        <v>2.1798547272727271</v>
      </c>
      <c r="L1192">
        <v>2001</v>
      </c>
      <c r="M1192" t="s">
        <v>15</v>
      </c>
      <c r="N1192">
        <v>1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1</v>
      </c>
      <c r="V1192">
        <v>0</v>
      </c>
      <c r="W1192">
        <v>0</v>
      </c>
      <c r="X1192">
        <v>1</v>
      </c>
      <c r="Y1192">
        <v>1</v>
      </c>
      <c r="Z1192">
        <v>0</v>
      </c>
      <c r="AA1192">
        <v>0</v>
      </c>
      <c r="AB1192">
        <v>0</v>
      </c>
      <c r="AC1192">
        <v>0</v>
      </c>
      <c r="AD1192">
        <v>0</v>
      </c>
    </row>
    <row r="1193" spans="1:30" ht="14.4" customHeight="1" x14ac:dyDescent="0.3">
      <c r="A1193">
        <v>1192</v>
      </c>
      <c r="B1193">
        <v>0</v>
      </c>
      <c r="C1193">
        <v>6448.4126984126897</v>
      </c>
      <c r="D1193">
        <v>13000000</v>
      </c>
      <c r="E1193" t="s">
        <v>11</v>
      </c>
      <c r="F1193">
        <v>14.017754</v>
      </c>
      <c r="G1193">
        <v>132</v>
      </c>
      <c r="H1193" t="s">
        <v>13</v>
      </c>
      <c r="I1193" t="s">
        <v>1454</v>
      </c>
      <c r="J1193" s="9">
        <v>3500605</v>
      </c>
      <c r="K1193">
        <f>J1193/D1193</f>
        <v>0.26927730769230768</v>
      </c>
      <c r="L1193">
        <v>2016</v>
      </c>
      <c r="M1193" t="s">
        <v>15</v>
      </c>
      <c r="N1193">
        <v>1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1</v>
      </c>
      <c r="X1193">
        <v>0</v>
      </c>
      <c r="Y1193">
        <v>1</v>
      </c>
      <c r="Z1193">
        <v>0</v>
      </c>
      <c r="AA1193">
        <v>0</v>
      </c>
      <c r="AB1193">
        <v>0</v>
      </c>
      <c r="AC1193">
        <v>0</v>
      </c>
      <c r="AD1193">
        <v>0</v>
      </c>
    </row>
    <row r="1194" spans="1:30" x14ac:dyDescent="0.3">
      <c r="A1194">
        <v>1193</v>
      </c>
      <c r="B1194">
        <v>0</v>
      </c>
      <c r="C1194">
        <v>6458.02285146547</v>
      </c>
      <c r="D1194">
        <v>13000000</v>
      </c>
      <c r="E1194" t="s">
        <v>11</v>
      </c>
      <c r="F1194">
        <v>8.6110769999999999</v>
      </c>
      <c r="G1194">
        <v>94</v>
      </c>
      <c r="H1194" t="s">
        <v>13</v>
      </c>
      <c r="I1194" t="s">
        <v>1455</v>
      </c>
      <c r="J1194" s="9">
        <v>68572378</v>
      </c>
      <c r="K1194">
        <f>J1194/D1194</f>
        <v>5.2747983076923077</v>
      </c>
      <c r="L1194">
        <v>2013</v>
      </c>
      <c r="M1194" t="s">
        <v>25</v>
      </c>
      <c r="N1194">
        <v>1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1</v>
      </c>
      <c r="AC1194">
        <v>0</v>
      </c>
      <c r="AD1194">
        <v>0</v>
      </c>
    </row>
    <row r="1195" spans="1:30" ht="14.4" customHeight="1" x14ac:dyDescent="0.3">
      <c r="A1195">
        <v>1194</v>
      </c>
      <c r="B1195">
        <v>0</v>
      </c>
      <c r="C1195">
        <v>7440.4761904761899</v>
      </c>
      <c r="D1195">
        <v>15000000</v>
      </c>
      <c r="E1195" t="s">
        <v>11</v>
      </c>
      <c r="F1195">
        <v>14.421528</v>
      </c>
      <c r="G1195">
        <v>103</v>
      </c>
      <c r="H1195" t="s">
        <v>13</v>
      </c>
      <c r="I1195" t="s">
        <v>1456</v>
      </c>
      <c r="J1195" s="9">
        <v>108286421</v>
      </c>
      <c r="K1195">
        <f>J1195/D1195</f>
        <v>7.2190947333333337</v>
      </c>
      <c r="L1195">
        <v>2016</v>
      </c>
      <c r="M1195" t="s">
        <v>25</v>
      </c>
      <c r="N1195">
        <v>1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1</v>
      </c>
      <c r="U1195">
        <v>0</v>
      </c>
      <c r="V1195">
        <v>0</v>
      </c>
      <c r="W1195">
        <v>1</v>
      </c>
      <c r="X1195">
        <v>0</v>
      </c>
      <c r="Y1195">
        <v>0</v>
      </c>
      <c r="Z1195">
        <v>0</v>
      </c>
      <c r="AA1195">
        <v>0</v>
      </c>
      <c r="AB1195">
        <v>1</v>
      </c>
      <c r="AC1195">
        <v>0</v>
      </c>
      <c r="AD1195">
        <v>0</v>
      </c>
    </row>
    <row r="1196" spans="1:30" x14ac:dyDescent="0.3">
      <c r="A1196">
        <v>1195</v>
      </c>
      <c r="B1196">
        <v>0</v>
      </c>
      <c r="C1196">
        <v>19990.004997501201</v>
      </c>
      <c r="D1196">
        <v>40000000</v>
      </c>
      <c r="E1196" t="s">
        <v>11</v>
      </c>
      <c r="F1196">
        <v>14.840318</v>
      </c>
      <c r="G1196">
        <v>119</v>
      </c>
      <c r="H1196" t="s">
        <v>13</v>
      </c>
      <c r="I1196" t="s">
        <v>1457</v>
      </c>
      <c r="J1196" s="9">
        <v>65754228</v>
      </c>
      <c r="K1196">
        <f>J1196/D1196</f>
        <v>1.6438557</v>
      </c>
      <c r="L1196">
        <v>2001</v>
      </c>
      <c r="M1196" t="s">
        <v>15</v>
      </c>
      <c r="N1196">
        <v>1</v>
      </c>
      <c r="O1196">
        <v>0</v>
      </c>
      <c r="P1196">
        <v>0</v>
      </c>
      <c r="Q1196">
        <v>0</v>
      </c>
      <c r="R1196">
        <v>1</v>
      </c>
      <c r="S1196">
        <v>0</v>
      </c>
      <c r="T1196">
        <v>0</v>
      </c>
      <c r="U1196">
        <v>0</v>
      </c>
      <c r="V1196">
        <v>1</v>
      </c>
      <c r="W1196">
        <v>1</v>
      </c>
      <c r="X1196">
        <v>0</v>
      </c>
      <c r="Y1196">
        <v>1</v>
      </c>
      <c r="Z1196">
        <v>0</v>
      </c>
      <c r="AA1196">
        <v>0</v>
      </c>
      <c r="AB1196">
        <v>0</v>
      </c>
      <c r="AC1196">
        <v>0</v>
      </c>
      <c r="AD1196">
        <v>0</v>
      </c>
    </row>
    <row r="1197" spans="1:30" ht="14.4" customHeight="1" x14ac:dyDescent="0.3">
      <c r="A1197">
        <v>1196</v>
      </c>
      <c r="B1197">
        <v>0</v>
      </c>
      <c r="C1197">
        <v>9296.1834908005894</v>
      </c>
      <c r="D1197">
        <v>18694625</v>
      </c>
      <c r="E1197" t="s">
        <v>58</v>
      </c>
      <c r="F1197">
        <v>8.9829600000000003</v>
      </c>
      <c r="G1197">
        <v>127</v>
      </c>
      <c r="H1197" t="s">
        <v>1458</v>
      </c>
      <c r="I1197" t="s">
        <v>1459</v>
      </c>
      <c r="J1197" s="9">
        <v>20374201</v>
      </c>
      <c r="K1197">
        <f>J1197/D1197</f>
        <v>1.0898427221728171</v>
      </c>
      <c r="L1197">
        <v>2011</v>
      </c>
      <c r="M1197" t="s">
        <v>25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B1197">
        <v>1</v>
      </c>
      <c r="AC1197">
        <v>0</v>
      </c>
      <c r="AD1197">
        <v>0</v>
      </c>
    </row>
    <row r="1198" spans="1:30" ht="14.4" customHeight="1" x14ac:dyDescent="0.3">
      <c r="A1198">
        <v>1197</v>
      </c>
      <c r="B1198">
        <v>0</v>
      </c>
      <c r="C1198">
        <v>10923.850903614401</v>
      </c>
      <c r="D1198">
        <v>21760311</v>
      </c>
      <c r="E1198" t="s">
        <v>11</v>
      </c>
      <c r="F1198">
        <v>4.3372140000000003</v>
      </c>
      <c r="G1198">
        <v>115</v>
      </c>
      <c r="H1198" t="s">
        <v>13</v>
      </c>
      <c r="I1198" t="s">
        <v>1460</v>
      </c>
      <c r="J1198" s="9">
        <v>17530973</v>
      </c>
      <c r="K1198">
        <f>J1198/D1198</f>
        <v>0.80563981829120002</v>
      </c>
      <c r="L1198">
        <v>1992</v>
      </c>
      <c r="M1198" t="s">
        <v>15</v>
      </c>
      <c r="N1198">
        <v>1</v>
      </c>
      <c r="O1198">
        <v>0</v>
      </c>
      <c r="P1198">
        <v>0</v>
      </c>
      <c r="Q1198">
        <v>0</v>
      </c>
      <c r="R1198">
        <v>0</v>
      </c>
      <c r="S1198">
        <v>1</v>
      </c>
      <c r="T1198">
        <v>0</v>
      </c>
      <c r="U1198">
        <v>0</v>
      </c>
      <c r="V1198">
        <v>0</v>
      </c>
      <c r="W1198">
        <v>1</v>
      </c>
      <c r="X1198">
        <v>0</v>
      </c>
      <c r="Y1198">
        <v>1</v>
      </c>
      <c r="Z1198">
        <v>0</v>
      </c>
      <c r="AA1198">
        <v>0</v>
      </c>
      <c r="AB1198">
        <v>0</v>
      </c>
      <c r="AC1198">
        <v>0</v>
      </c>
      <c r="AD1198">
        <v>0</v>
      </c>
    </row>
    <row r="1199" spans="1:30" ht="14.4" customHeight="1" x14ac:dyDescent="0.3">
      <c r="A1199">
        <v>1198</v>
      </c>
      <c r="B1199">
        <v>0</v>
      </c>
      <c r="C1199">
        <v>20070.245860511699</v>
      </c>
      <c r="D1199">
        <v>40000000</v>
      </c>
      <c r="E1199" t="s">
        <v>11</v>
      </c>
      <c r="F1199">
        <v>12.637157999999999</v>
      </c>
      <c r="G1199">
        <v>128</v>
      </c>
      <c r="H1199" t="s">
        <v>13</v>
      </c>
      <c r="I1199" t="s">
        <v>1461</v>
      </c>
      <c r="J1199" s="9">
        <v>176997168</v>
      </c>
      <c r="K1199">
        <f>J1199/D1199</f>
        <v>4.4249292000000002</v>
      </c>
      <c r="L1199">
        <v>1993</v>
      </c>
      <c r="M1199" t="s">
        <v>25</v>
      </c>
      <c r="N1199">
        <v>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1</v>
      </c>
      <c r="U1199">
        <v>1</v>
      </c>
      <c r="V1199">
        <v>0</v>
      </c>
      <c r="W1199">
        <v>1</v>
      </c>
      <c r="X1199">
        <v>0</v>
      </c>
      <c r="Y1199">
        <v>0</v>
      </c>
      <c r="Z1199">
        <v>0</v>
      </c>
      <c r="AA1199">
        <v>0</v>
      </c>
      <c r="AB1199">
        <v>1</v>
      </c>
      <c r="AC1199">
        <v>0</v>
      </c>
      <c r="AD1199">
        <v>0</v>
      </c>
    </row>
    <row r="1200" spans="1:30" x14ac:dyDescent="0.3">
      <c r="A1200">
        <v>1199</v>
      </c>
      <c r="B1200">
        <v>0</v>
      </c>
      <c r="C1200">
        <v>1413.42756183745</v>
      </c>
      <c r="D1200">
        <v>2800000</v>
      </c>
      <c r="E1200" t="s">
        <v>11</v>
      </c>
      <c r="F1200">
        <v>8.173864</v>
      </c>
      <c r="G1200">
        <v>87</v>
      </c>
      <c r="H1200" t="s">
        <v>13</v>
      </c>
      <c r="I1200" t="s">
        <v>1462</v>
      </c>
      <c r="J1200" s="9">
        <v>26279000</v>
      </c>
      <c r="K1200">
        <f>J1200/D1200</f>
        <v>9.3853571428571421</v>
      </c>
      <c r="L1200">
        <v>1981</v>
      </c>
      <c r="M1200" t="s">
        <v>15</v>
      </c>
      <c r="N1200">
        <v>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1</v>
      </c>
      <c r="Y1200">
        <v>1</v>
      </c>
      <c r="Z1200">
        <v>0</v>
      </c>
      <c r="AA1200">
        <v>0</v>
      </c>
      <c r="AB1200">
        <v>0</v>
      </c>
      <c r="AC1200">
        <v>0</v>
      </c>
      <c r="AD1200">
        <v>0</v>
      </c>
    </row>
    <row r="1201" spans="1:30" ht="14.4" customHeight="1" x14ac:dyDescent="0.3">
      <c r="A1201">
        <v>1200</v>
      </c>
      <c r="B1201">
        <v>0</v>
      </c>
      <c r="C1201">
        <v>348.43205574912798</v>
      </c>
      <c r="D1201">
        <v>700000</v>
      </c>
      <c r="E1201" t="s">
        <v>11</v>
      </c>
      <c r="F1201">
        <v>0.71284399999999903</v>
      </c>
      <c r="G1201">
        <v>85</v>
      </c>
      <c r="H1201" t="s">
        <v>86</v>
      </c>
      <c r="I1201" t="s">
        <v>1463</v>
      </c>
      <c r="J1201" s="9">
        <v>1179676</v>
      </c>
      <c r="K1201">
        <f>J1201/D1201</f>
        <v>1.6852514285714286</v>
      </c>
      <c r="L1201">
        <v>2009</v>
      </c>
      <c r="M1201" t="s">
        <v>15</v>
      </c>
      <c r="N1201">
        <v>0</v>
      </c>
      <c r="O1201">
        <v>1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1</v>
      </c>
      <c r="Z1201">
        <v>0</v>
      </c>
      <c r="AA1201">
        <v>0</v>
      </c>
      <c r="AB1201">
        <v>0</v>
      </c>
      <c r="AC1201">
        <v>0</v>
      </c>
      <c r="AD1201">
        <v>0</v>
      </c>
    </row>
    <row r="1202" spans="1:30" ht="14.4" customHeight="1" x14ac:dyDescent="0.3">
      <c r="A1202">
        <v>1201</v>
      </c>
      <c r="B1202">
        <v>0</v>
      </c>
      <c r="C1202">
        <v>1494.7683109118</v>
      </c>
      <c r="D1202">
        <v>3000000</v>
      </c>
      <c r="E1202" t="s">
        <v>11</v>
      </c>
      <c r="F1202">
        <v>1.0171030000000001</v>
      </c>
      <c r="G1202">
        <v>80</v>
      </c>
      <c r="H1202" t="s">
        <v>37</v>
      </c>
      <c r="I1202" t="s">
        <v>1464</v>
      </c>
      <c r="J1202" s="9">
        <v>1449945</v>
      </c>
      <c r="K1202">
        <f>J1202/D1202</f>
        <v>0.48331499999999999</v>
      </c>
      <c r="L1202">
        <v>2007</v>
      </c>
      <c r="M1202" t="s">
        <v>34</v>
      </c>
      <c r="N1202">
        <v>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</row>
    <row r="1203" spans="1:30" ht="14.4" customHeight="1" x14ac:dyDescent="0.3">
      <c r="A1203">
        <v>1202</v>
      </c>
      <c r="B1203">
        <v>0</v>
      </c>
      <c r="C1203">
        <v>15896.6716343765</v>
      </c>
      <c r="D1203">
        <v>32000000</v>
      </c>
      <c r="E1203" t="s">
        <v>11</v>
      </c>
      <c r="F1203">
        <v>13.332386999999899</v>
      </c>
      <c r="G1203">
        <v>155</v>
      </c>
      <c r="H1203" t="s">
        <v>13</v>
      </c>
      <c r="I1203" t="s">
        <v>1465</v>
      </c>
      <c r="J1203" s="9">
        <v>57284237</v>
      </c>
      <c r="K1203">
        <f>J1203/D1203</f>
        <v>1.7901324062499999</v>
      </c>
      <c r="L1203">
        <v>2013</v>
      </c>
      <c r="M1203" t="s">
        <v>32</v>
      </c>
      <c r="N1203">
        <v>0</v>
      </c>
      <c r="O1203">
        <v>1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1</v>
      </c>
    </row>
    <row r="1204" spans="1:30" ht="14.4" customHeight="1" x14ac:dyDescent="0.3">
      <c r="A1204">
        <v>1203</v>
      </c>
      <c r="B1204">
        <v>0</v>
      </c>
      <c r="C1204">
        <v>11934.3610144206</v>
      </c>
      <c r="D1204">
        <v>24000000</v>
      </c>
      <c r="E1204" t="s">
        <v>11</v>
      </c>
      <c r="F1204">
        <v>6.5629819999999999</v>
      </c>
      <c r="G1204">
        <v>89</v>
      </c>
      <c r="H1204" t="s">
        <v>13</v>
      </c>
      <c r="I1204" t="s">
        <v>1466</v>
      </c>
      <c r="J1204" s="9">
        <v>30551495</v>
      </c>
      <c r="K1204">
        <f>J1204/D1204</f>
        <v>1.2729789583333333</v>
      </c>
      <c r="L1204">
        <v>2011</v>
      </c>
      <c r="M1204" t="s">
        <v>15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1</v>
      </c>
      <c r="Y1204">
        <v>1</v>
      </c>
      <c r="Z1204">
        <v>0</v>
      </c>
      <c r="AA1204">
        <v>0</v>
      </c>
      <c r="AB1204">
        <v>0</v>
      </c>
      <c r="AC1204">
        <v>0</v>
      </c>
      <c r="AD1204">
        <v>0</v>
      </c>
    </row>
    <row r="1205" spans="1:30" x14ac:dyDescent="0.3">
      <c r="A1205">
        <v>1204</v>
      </c>
      <c r="B1205">
        <v>0</v>
      </c>
      <c r="C1205">
        <v>6950.8347607052801</v>
      </c>
      <c r="D1205">
        <v>13797407</v>
      </c>
      <c r="E1205" t="s">
        <v>11</v>
      </c>
      <c r="F1205">
        <v>5.3858620000000004</v>
      </c>
      <c r="G1205">
        <v>100</v>
      </c>
      <c r="H1205" t="s">
        <v>13</v>
      </c>
      <c r="I1205" t="s">
        <v>1467</v>
      </c>
      <c r="J1205" s="9">
        <v>7840873</v>
      </c>
      <c r="K1205">
        <f>J1205/D1205</f>
        <v>0.56828598301115563</v>
      </c>
      <c r="L1205">
        <v>1985</v>
      </c>
      <c r="M1205" t="s">
        <v>15</v>
      </c>
      <c r="N1205">
        <v>1</v>
      </c>
      <c r="O1205">
        <v>1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1</v>
      </c>
      <c r="Z1205">
        <v>0</v>
      </c>
      <c r="AA1205">
        <v>0</v>
      </c>
      <c r="AB1205">
        <v>0</v>
      </c>
      <c r="AC1205">
        <v>0</v>
      </c>
      <c r="AD1205">
        <v>0</v>
      </c>
    </row>
    <row r="1206" spans="1:30" ht="14.4" customHeight="1" x14ac:dyDescent="0.3">
      <c r="A1206">
        <v>1205</v>
      </c>
      <c r="B1206">
        <v>1</v>
      </c>
      <c r="C1206">
        <v>134596.21136590201</v>
      </c>
      <c r="D1206">
        <v>270000000</v>
      </c>
      <c r="E1206" t="s">
        <v>11</v>
      </c>
      <c r="F1206">
        <v>13.284711999999899</v>
      </c>
      <c r="G1206">
        <v>154</v>
      </c>
      <c r="H1206" t="s">
        <v>561</v>
      </c>
      <c r="I1206" t="s">
        <v>1468</v>
      </c>
      <c r="J1206" s="9">
        <v>391081192</v>
      </c>
      <c r="K1206">
        <f>J1206/D1206</f>
        <v>1.4484488592592593</v>
      </c>
      <c r="L1206">
        <v>2006</v>
      </c>
      <c r="M1206" t="s">
        <v>32</v>
      </c>
      <c r="N1206">
        <v>1</v>
      </c>
      <c r="O1206">
        <v>0</v>
      </c>
      <c r="P1206">
        <v>0</v>
      </c>
      <c r="Q1206">
        <v>0</v>
      </c>
      <c r="R1206">
        <v>1</v>
      </c>
      <c r="S1206">
        <v>0</v>
      </c>
      <c r="T1206">
        <v>0</v>
      </c>
      <c r="U1206">
        <v>1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1</v>
      </c>
    </row>
    <row r="1207" spans="1:30" ht="14.4" customHeight="1" x14ac:dyDescent="0.3">
      <c r="A1207">
        <v>1206</v>
      </c>
      <c r="B1207">
        <v>1</v>
      </c>
      <c r="C1207">
        <v>23000</v>
      </c>
      <c r="D1207">
        <v>46000000</v>
      </c>
      <c r="E1207" t="s">
        <v>11</v>
      </c>
      <c r="F1207">
        <v>7.4200189999999999</v>
      </c>
      <c r="G1207">
        <v>99</v>
      </c>
      <c r="H1207" t="s">
        <v>1469</v>
      </c>
      <c r="I1207" t="s">
        <v>1470</v>
      </c>
      <c r="J1207" s="9">
        <v>107196498</v>
      </c>
      <c r="K1207">
        <f>J1207/D1207</f>
        <v>2.330358652173913</v>
      </c>
      <c r="L1207">
        <v>2000</v>
      </c>
      <c r="M1207" t="s">
        <v>25</v>
      </c>
      <c r="N1207">
        <v>1</v>
      </c>
      <c r="O1207">
        <v>1</v>
      </c>
      <c r="P1207">
        <v>0</v>
      </c>
      <c r="Q1207">
        <v>1</v>
      </c>
      <c r="R1207">
        <v>0</v>
      </c>
      <c r="S1207">
        <v>0</v>
      </c>
      <c r="T1207">
        <v>1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1</v>
      </c>
      <c r="AC1207">
        <v>0</v>
      </c>
      <c r="AD1207">
        <v>0</v>
      </c>
    </row>
    <row r="1208" spans="1:30" ht="14.4" customHeight="1" x14ac:dyDescent="0.3">
      <c r="A1208">
        <v>1207</v>
      </c>
      <c r="B1208">
        <v>0</v>
      </c>
      <c r="C1208">
        <v>12425.4473161033</v>
      </c>
      <c r="D1208">
        <v>25000000</v>
      </c>
      <c r="E1208" t="s">
        <v>11</v>
      </c>
      <c r="F1208">
        <v>11.746053</v>
      </c>
      <c r="G1208">
        <v>104</v>
      </c>
      <c r="H1208" t="s">
        <v>13</v>
      </c>
      <c r="I1208" t="s">
        <v>1471</v>
      </c>
      <c r="J1208" s="9">
        <v>119772232</v>
      </c>
      <c r="K1208">
        <f>J1208/D1208</f>
        <v>4.79088928</v>
      </c>
      <c r="L1208">
        <v>2012</v>
      </c>
      <c r="M1208" t="s">
        <v>46</v>
      </c>
      <c r="N1208">
        <v>1</v>
      </c>
      <c r="O1208">
        <v>0</v>
      </c>
      <c r="P1208">
        <v>1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</v>
      </c>
      <c r="Y1208">
        <v>0</v>
      </c>
      <c r="Z1208">
        <v>0</v>
      </c>
      <c r="AA1208">
        <v>0</v>
      </c>
      <c r="AB1208">
        <v>0</v>
      </c>
      <c r="AC1208">
        <v>1</v>
      </c>
      <c r="AD1208">
        <v>0</v>
      </c>
    </row>
    <row r="1209" spans="1:30" x14ac:dyDescent="0.3">
      <c r="A1209">
        <v>1208</v>
      </c>
      <c r="B1209">
        <v>0</v>
      </c>
      <c r="C1209">
        <v>29835.902536051701</v>
      </c>
      <c r="D1209">
        <v>60000000</v>
      </c>
      <c r="E1209" t="s">
        <v>11</v>
      </c>
      <c r="F1209">
        <v>8.2599520000000002</v>
      </c>
      <c r="G1209">
        <v>87</v>
      </c>
      <c r="H1209" t="s">
        <v>1472</v>
      </c>
      <c r="I1209" t="s">
        <v>1473</v>
      </c>
      <c r="J1209" s="9">
        <v>78309131</v>
      </c>
      <c r="K1209">
        <f>J1209/D1209</f>
        <v>1.3051521833333333</v>
      </c>
      <c r="L1209">
        <v>2011</v>
      </c>
      <c r="M1209" t="s">
        <v>25</v>
      </c>
      <c r="N1209">
        <v>1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1</v>
      </c>
      <c r="U1209">
        <v>1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1</v>
      </c>
      <c r="AC1209">
        <v>0</v>
      </c>
      <c r="AD1209">
        <v>0</v>
      </c>
    </row>
    <row r="1210" spans="1:30" ht="14.4" customHeight="1" x14ac:dyDescent="0.3">
      <c r="A1210">
        <v>1209</v>
      </c>
      <c r="B1210">
        <v>0</v>
      </c>
      <c r="C1210">
        <v>14925.3731343283</v>
      </c>
      <c r="D1210">
        <v>30000000</v>
      </c>
      <c r="E1210" t="s">
        <v>11</v>
      </c>
      <c r="F1210">
        <v>6.212898</v>
      </c>
      <c r="G1210">
        <v>98</v>
      </c>
      <c r="H1210" t="s">
        <v>13</v>
      </c>
      <c r="I1210" t="s">
        <v>1474</v>
      </c>
      <c r="J1210" s="9">
        <v>102000000</v>
      </c>
      <c r="K1210">
        <f>J1210/D1210</f>
        <v>3.4</v>
      </c>
      <c r="L1210">
        <v>2010</v>
      </c>
      <c r="M1210" t="s">
        <v>25</v>
      </c>
      <c r="N1210">
        <v>1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1</v>
      </c>
      <c r="AC1210">
        <v>0</v>
      </c>
      <c r="AD1210">
        <v>0</v>
      </c>
    </row>
    <row r="1211" spans="1:30" ht="14.4" customHeight="1" x14ac:dyDescent="0.3">
      <c r="A1211">
        <v>1210</v>
      </c>
      <c r="B1211">
        <v>1</v>
      </c>
      <c r="C1211">
        <v>6483.79052369077</v>
      </c>
      <c r="D1211">
        <v>13000000</v>
      </c>
      <c r="E1211" t="s">
        <v>58</v>
      </c>
      <c r="F1211">
        <v>6.3613429999999997</v>
      </c>
      <c r="G1211">
        <v>129</v>
      </c>
      <c r="H1211" t="s">
        <v>61</v>
      </c>
      <c r="I1211" t="s">
        <v>1475</v>
      </c>
      <c r="J1211" s="9">
        <v>23727301</v>
      </c>
      <c r="K1211">
        <f>J1211/D1211</f>
        <v>1.825177</v>
      </c>
      <c r="L1211">
        <v>2005</v>
      </c>
      <c r="M1211" t="s">
        <v>32</v>
      </c>
      <c r="N1211">
        <v>0</v>
      </c>
      <c r="O1211">
        <v>1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</v>
      </c>
      <c r="W1211">
        <v>1</v>
      </c>
      <c r="X1211">
        <v>1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1</v>
      </c>
    </row>
    <row r="1212" spans="1:30" x14ac:dyDescent="0.3">
      <c r="A1212">
        <v>1211</v>
      </c>
      <c r="B1212">
        <v>0</v>
      </c>
      <c r="C1212">
        <v>2488.80039820806</v>
      </c>
      <c r="D1212">
        <v>5000000</v>
      </c>
      <c r="E1212" t="s">
        <v>11</v>
      </c>
      <c r="F1212">
        <v>13.336773000000001</v>
      </c>
      <c r="G1212">
        <v>97</v>
      </c>
      <c r="H1212" t="s">
        <v>80</v>
      </c>
      <c r="I1212" t="s">
        <v>1476</v>
      </c>
      <c r="J1212" s="9">
        <v>9760104</v>
      </c>
      <c r="K1212">
        <f>J1212/D1212</f>
        <v>1.9520207999999999</v>
      </c>
      <c r="L1212">
        <v>2009</v>
      </c>
      <c r="M1212" t="s">
        <v>15</v>
      </c>
      <c r="N1212">
        <v>0</v>
      </c>
      <c r="O1212">
        <v>1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0</v>
      </c>
      <c r="Y1212">
        <v>1</v>
      </c>
      <c r="Z1212">
        <v>0</v>
      </c>
      <c r="AA1212">
        <v>0</v>
      </c>
      <c r="AB1212">
        <v>0</v>
      </c>
      <c r="AC1212">
        <v>0</v>
      </c>
      <c r="AD1212">
        <v>0</v>
      </c>
    </row>
    <row r="1213" spans="1:30" x14ac:dyDescent="0.3">
      <c r="A1213">
        <v>1212</v>
      </c>
      <c r="B1213">
        <v>0</v>
      </c>
      <c r="C1213">
        <v>18914.883026381201</v>
      </c>
      <c r="D1213">
        <v>38000000</v>
      </c>
      <c r="E1213" t="s">
        <v>11</v>
      </c>
      <c r="F1213">
        <v>8.4507989999999999</v>
      </c>
      <c r="G1213">
        <v>96</v>
      </c>
      <c r="H1213" t="s">
        <v>13</v>
      </c>
      <c r="I1213" t="s">
        <v>1477</v>
      </c>
      <c r="J1213" s="9">
        <v>205298907</v>
      </c>
      <c r="K1213">
        <f>J1213/D1213</f>
        <v>5.4026028157894741</v>
      </c>
      <c r="L1213">
        <v>2009</v>
      </c>
      <c r="M1213" t="s">
        <v>15</v>
      </c>
      <c r="N1213">
        <v>1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1</v>
      </c>
      <c r="W1213">
        <v>0</v>
      </c>
      <c r="X1213">
        <v>1</v>
      </c>
      <c r="Y1213">
        <v>1</v>
      </c>
      <c r="Z1213">
        <v>0</v>
      </c>
      <c r="AA1213">
        <v>0</v>
      </c>
      <c r="AB1213">
        <v>0</v>
      </c>
      <c r="AC1213">
        <v>0</v>
      </c>
      <c r="AD1213">
        <v>0</v>
      </c>
    </row>
    <row r="1214" spans="1:30" ht="14.4" customHeight="1" x14ac:dyDescent="0.3">
      <c r="A1214">
        <v>1213</v>
      </c>
      <c r="B1214">
        <v>0</v>
      </c>
      <c r="C1214">
        <v>324.37405731523302</v>
      </c>
      <c r="D1214">
        <v>645180</v>
      </c>
      <c r="E1214" t="s">
        <v>11</v>
      </c>
      <c r="F1214">
        <v>5.8419309999999998</v>
      </c>
      <c r="G1214">
        <v>103</v>
      </c>
      <c r="H1214" t="s">
        <v>13</v>
      </c>
      <c r="I1214" t="s">
        <v>1478</v>
      </c>
      <c r="J1214" s="9">
        <v>14743391</v>
      </c>
      <c r="K1214">
        <f>J1214/D1214</f>
        <v>22.85159335379274</v>
      </c>
      <c r="L1214">
        <v>1989</v>
      </c>
      <c r="M1214" t="s">
        <v>15</v>
      </c>
      <c r="N1214">
        <v>0</v>
      </c>
      <c r="O1214">
        <v>1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1</v>
      </c>
      <c r="Z1214">
        <v>0</v>
      </c>
      <c r="AA1214">
        <v>0</v>
      </c>
      <c r="AB1214">
        <v>0</v>
      </c>
      <c r="AC1214">
        <v>0</v>
      </c>
      <c r="AD1214">
        <v>0</v>
      </c>
    </row>
    <row r="1215" spans="1:30" ht="14.4" customHeight="1" x14ac:dyDescent="0.3">
      <c r="A1215">
        <v>1214</v>
      </c>
      <c r="B1215">
        <v>0</v>
      </c>
      <c r="C1215">
        <v>124.378109452736</v>
      </c>
      <c r="D1215">
        <v>250000</v>
      </c>
      <c r="E1215" t="s">
        <v>11</v>
      </c>
      <c r="F1215">
        <v>0.38671699999999998</v>
      </c>
      <c r="G1215">
        <v>97</v>
      </c>
      <c r="H1215" t="s">
        <v>13</v>
      </c>
      <c r="I1215" t="s">
        <v>1479</v>
      </c>
      <c r="J1215" s="9">
        <v>23859</v>
      </c>
      <c r="K1215">
        <f>J1215/D1215</f>
        <v>9.5436000000000007E-2</v>
      </c>
      <c r="L1215">
        <v>2010</v>
      </c>
      <c r="M1215" t="s">
        <v>15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0</v>
      </c>
      <c r="AD1215">
        <v>0</v>
      </c>
    </row>
    <row r="1216" spans="1:30" ht="14.4" customHeight="1" x14ac:dyDescent="0.3">
      <c r="A1216">
        <v>1215</v>
      </c>
      <c r="B1216">
        <v>0</v>
      </c>
      <c r="C1216">
        <v>11171.7974180734</v>
      </c>
      <c r="D1216">
        <v>22500000</v>
      </c>
      <c r="E1216" t="s">
        <v>11</v>
      </c>
      <c r="F1216">
        <v>9.6156640000000007</v>
      </c>
      <c r="G1216">
        <v>112</v>
      </c>
      <c r="H1216" t="s">
        <v>1480</v>
      </c>
      <c r="I1216" t="s">
        <v>1481</v>
      </c>
      <c r="J1216" s="9">
        <v>15520023</v>
      </c>
      <c r="K1216">
        <f>J1216/D1216</f>
        <v>0.68977880000000003</v>
      </c>
      <c r="L1216">
        <v>2014</v>
      </c>
      <c r="M1216" t="s">
        <v>25</v>
      </c>
      <c r="N1216">
        <v>1</v>
      </c>
      <c r="O1216">
        <v>1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1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0</v>
      </c>
      <c r="AD1216">
        <v>0</v>
      </c>
    </row>
    <row r="1217" spans="1:30" ht="14.4" customHeight="1" x14ac:dyDescent="0.3">
      <c r="A1217">
        <v>1216</v>
      </c>
      <c r="B1217">
        <v>1</v>
      </c>
      <c r="C1217">
        <v>2613.0653266331601</v>
      </c>
      <c r="D1217">
        <v>5200000</v>
      </c>
      <c r="E1217" t="s">
        <v>11</v>
      </c>
      <c r="F1217">
        <v>6.7001729999999897</v>
      </c>
      <c r="G1217">
        <v>99</v>
      </c>
      <c r="H1217" t="s">
        <v>13</v>
      </c>
      <c r="I1217" t="s">
        <v>1483</v>
      </c>
      <c r="J1217" s="9">
        <v>2459895</v>
      </c>
      <c r="K1217">
        <f>J1217/D1217</f>
        <v>0.47305673076923077</v>
      </c>
      <c r="L1217">
        <v>1990</v>
      </c>
      <c r="M1217" t="s">
        <v>15</v>
      </c>
      <c r="N1217">
        <v>1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1</v>
      </c>
      <c r="Z1217">
        <v>0</v>
      </c>
      <c r="AA1217">
        <v>0</v>
      </c>
      <c r="AB1217">
        <v>0</v>
      </c>
      <c r="AC1217">
        <v>0</v>
      </c>
      <c r="AD1217">
        <v>0</v>
      </c>
    </row>
    <row r="1218" spans="1:30" ht="14.4" customHeight="1" x14ac:dyDescent="0.3">
      <c r="A1218">
        <v>1217</v>
      </c>
      <c r="B1218">
        <v>1</v>
      </c>
      <c r="C1218">
        <v>12980.5292061907</v>
      </c>
      <c r="D1218">
        <v>26000000</v>
      </c>
      <c r="E1218" t="s">
        <v>11</v>
      </c>
      <c r="F1218">
        <v>12.638572999999999</v>
      </c>
      <c r="G1218">
        <v>90</v>
      </c>
      <c r="H1218" t="s">
        <v>13</v>
      </c>
      <c r="I1218" t="s">
        <v>1484</v>
      </c>
      <c r="J1218" s="9">
        <v>90426405</v>
      </c>
      <c r="K1218">
        <f>J1218/D1218</f>
        <v>3.4779386538461536</v>
      </c>
      <c r="L1218">
        <v>2003</v>
      </c>
      <c r="M1218" t="s">
        <v>15</v>
      </c>
      <c r="N1218">
        <v>1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0</v>
      </c>
      <c r="AB1218">
        <v>0</v>
      </c>
      <c r="AC1218">
        <v>0</v>
      </c>
      <c r="AD1218">
        <v>0</v>
      </c>
    </row>
    <row r="1219" spans="1:30" ht="14.4" customHeight="1" x14ac:dyDescent="0.3">
      <c r="A1219">
        <v>1218</v>
      </c>
      <c r="B1219">
        <v>1</v>
      </c>
      <c r="C1219">
        <v>7039.3001007049297</v>
      </c>
      <c r="D1219">
        <v>13980050</v>
      </c>
      <c r="E1219" t="s">
        <v>11</v>
      </c>
      <c r="F1219">
        <v>6.345885</v>
      </c>
      <c r="G1219">
        <v>93</v>
      </c>
      <c r="H1219" t="s">
        <v>13</v>
      </c>
      <c r="I1219" t="s">
        <v>1485</v>
      </c>
      <c r="J1219" s="9">
        <v>14481606</v>
      </c>
      <c r="K1219">
        <f>J1219/D1219</f>
        <v>1.0358765526589675</v>
      </c>
      <c r="L1219">
        <v>1986</v>
      </c>
      <c r="M1219" t="s">
        <v>15</v>
      </c>
      <c r="N1219">
        <v>1</v>
      </c>
      <c r="O1219">
        <v>0</v>
      </c>
      <c r="P1219">
        <v>0</v>
      </c>
      <c r="Q1219">
        <v>0</v>
      </c>
      <c r="R1219">
        <v>0</v>
      </c>
      <c r="S1219">
        <v>1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1</v>
      </c>
      <c r="Z1219">
        <v>0</v>
      </c>
      <c r="AA1219">
        <v>0</v>
      </c>
      <c r="AB1219">
        <v>0</v>
      </c>
      <c r="AC1219">
        <v>0</v>
      </c>
      <c r="AD1219">
        <v>0</v>
      </c>
    </row>
    <row r="1220" spans="1:30" ht="14.4" customHeight="1" x14ac:dyDescent="0.3">
      <c r="A1220">
        <v>1219</v>
      </c>
      <c r="B1220">
        <v>0</v>
      </c>
      <c r="C1220">
        <v>1736.1111111111099</v>
      </c>
      <c r="D1220">
        <v>3500000</v>
      </c>
      <c r="E1220" t="s">
        <v>11</v>
      </c>
      <c r="F1220">
        <v>6.4882770000000001</v>
      </c>
      <c r="G1220">
        <v>72</v>
      </c>
      <c r="H1220" t="s">
        <v>13</v>
      </c>
      <c r="I1220" t="s">
        <v>1486</v>
      </c>
      <c r="J1220" s="9">
        <v>3775000</v>
      </c>
      <c r="K1220">
        <f>J1220/D1220</f>
        <v>1.0785714285714285</v>
      </c>
      <c r="L1220">
        <v>2016</v>
      </c>
      <c r="M1220" t="s">
        <v>25</v>
      </c>
      <c r="N1220">
        <v>1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1</v>
      </c>
      <c r="V1220">
        <v>0</v>
      </c>
      <c r="W1220">
        <v>1</v>
      </c>
      <c r="X1220">
        <v>0</v>
      </c>
      <c r="Y1220">
        <v>0</v>
      </c>
      <c r="Z1220">
        <v>0</v>
      </c>
      <c r="AA1220">
        <v>0</v>
      </c>
      <c r="AB1220">
        <v>1</v>
      </c>
      <c r="AC1220">
        <v>0</v>
      </c>
      <c r="AD1220">
        <v>0</v>
      </c>
    </row>
    <row r="1221" spans="1:30" ht="14.4" customHeight="1" x14ac:dyDescent="0.3">
      <c r="A1221">
        <v>1220</v>
      </c>
      <c r="B1221">
        <v>1</v>
      </c>
      <c r="C1221">
        <v>1214.1057934508799</v>
      </c>
      <c r="D1221">
        <v>2410000</v>
      </c>
      <c r="E1221" t="s">
        <v>11</v>
      </c>
      <c r="F1221">
        <v>9.1103480000000001</v>
      </c>
      <c r="G1221">
        <v>100</v>
      </c>
      <c r="H1221" t="s">
        <v>1011</v>
      </c>
      <c r="I1221" t="s">
        <v>1487</v>
      </c>
      <c r="J1221" s="9">
        <v>10755447</v>
      </c>
      <c r="K1221">
        <f>J1221/D1221</f>
        <v>4.4628410788381743</v>
      </c>
      <c r="L1221">
        <v>1985</v>
      </c>
      <c r="M1221" t="s">
        <v>15</v>
      </c>
      <c r="N1221">
        <v>1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</v>
      </c>
      <c r="V1221">
        <v>0</v>
      </c>
      <c r="W1221">
        <v>0</v>
      </c>
      <c r="X1221">
        <v>0</v>
      </c>
      <c r="Y1221">
        <v>1</v>
      </c>
      <c r="Z1221">
        <v>0</v>
      </c>
      <c r="AA1221">
        <v>0</v>
      </c>
      <c r="AB1221">
        <v>0</v>
      </c>
      <c r="AC1221">
        <v>0</v>
      </c>
      <c r="AD1221">
        <v>0</v>
      </c>
    </row>
    <row r="1222" spans="1:30" ht="14.4" customHeight="1" x14ac:dyDescent="0.3">
      <c r="A1222">
        <v>1221</v>
      </c>
      <c r="B1222">
        <v>0</v>
      </c>
      <c r="C1222">
        <v>20425.6270512183</v>
      </c>
      <c r="D1222">
        <v>41075936</v>
      </c>
      <c r="E1222" t="s">
        <v>11</v>
      </c>
      <c r="F1222">
        <v>7.0890839999999997</v>
      </c>
      <c r="G1222">
        <v>120</v>
      </c>
      <c r="H1222" t="s">
        <v>72</v>
      </c>
      <c r="I1222" t="s">
        <v>1488</v>
      </c>
      <c r="J1222" s="9">
        <v>34710627</v>
      </c>
      <c r="K1222">
        <f>J1222/D1222</f>
        <v>0.84503557021804687</v>
      </c>
      <c r="L1222">
        <v>2011</v>
      </c>
      <c r="M1222" t="s">
        <v>15</v>
      </c>
      <c r="N1222">
        <v>0</v>
      </c>
      <c r="O1222">
        <v>1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1</v>
      </c>
      <c r="X1222">
        <v>0</v>
      </c>
      <c r="Y1222">
        <v>1</v>
      </c>
      <c r="Z1222">
        <v>0</v>
      </c>
      <c r="AA1222">
        <v>0</v>
      </c>
      <c r="AB1222">
        <v>0</v>
      </c>
      <c r="AC1222">
        <v>0</v>
      </c>
      <c r="AD1222">
        <v>0</v>
      </c>
    </row>
    <row r="1223" spans="1:30" ht="14.4" customHeight="1" x14ac:dyDescent="0.3">
      <c r="A1223">
        <v>1222</v>
      </c>
      <c r="B1223">
        <v>0</v>
      </c>
      <c r="C1223">
        <v>8937.4379344587796</v>
      </c>
      <c r="D1223">
        <v>18000000</v>
      </c>
      <c r="E1223" t="s">
        <v>11</v>
      </c>
      <c r="F1223">
        <v>7.6968399999999901</v>
      </c>
      <c r="G1223">
        <v>94</v>
      </c>
      <c r="H1223" t="s">
        <v>13</v>
      </c>
      <c r="I1223" t="s">
        <v>1489</v>
      </c>
      <c r="J1223" s="9">
        <v>25312387</v>
      </c>
      <c r="K1223">
        <f>J1223/D1223</f>
        <v>1.4062437222222222</v>
      </c>
      <c r="L1223">
        <v>2014</v>
      </c>
      <c r="M1223" t="s">
        <v>34</v>
      </c>
      <c r="N1223">
        <v>1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</v>
      </c>
      <c r="W1223">
        <v>1</v>
      </c>
      <c r="X1223">
        <v>1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</row>
    <row r="1224" spans="1:30" ht="14.4" customHeight="1" x14ac:dyDescent="0.3">
      <c r="A1224">
        <v>1223</v>
      </c>
      <c r="B1224">
        <v>0</v>
      </c>
      <c r="C1224">
        <v>7940.7157947686101</v>
      </c>
      <c r="D1224">
        <v>15786143</v>
      </c>
      <c r="E1224" t="s">
        <v>11</v>
      </c>
      <c r="F1224">
        <v>2.8216079999999999</v>
      </c>
      <c r="G1224">
        <v>124</v>
      </c>
      <c r="H1224" t="s">
        <v>13</v>
      </c>
      <c r="I1224" t="s">
        <v>1490</v>
      </c>
      <c r="J1224" s="9">
        <v>8674093</v>
      </c>
      <c r="K1224">
        <f>J1224/D1224</f>
        <v>0.54947513144914495</v>
      </c>
      <c r="L1224">
        <v>1988</v>
      </c>
      <c r="M1224" t="s">
        <v>32</v>
      </c>
      <c r="N1224">
        <v>1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1</v>
      </c>
    </row>
    <row r="1225" spans="1:30" ht="14.4" customHeight="1" x14ac:dyDescent="0.3">
      <c r="A1225">
        <v>1224</v>
      </c>
      <c r="B1225">
        <v>0</v>
      </c>
      <c r="C1225">
        <v>2538.07106598984</v>
      </c>
      <c r="D1225">
        <v>5000000</v>
      </c>
      <c r="E1225" t="s">
        <v>11</v>
      </c>
      <c r="F1225">
        <v>0.61965700000000001</v>
      </c>
      <c r="G1225">
        <v>94</v>
      </c>
      <c r="H1225" t="s">
        <v>13</v>
      </c>
      <c r="I1225" t="s">
        <v>1491</v>
      </c>
      <c r="J1225" s="9">
        <v>3000000</v>
      </c>
      <c r="K1225">
        <f>J1225/D1225</f>
        <v>0.6</v>
      </c>
      <c r="L1225">
        <v>1970</v>
      </c>
      <c r="M1225" t="s">
        <v>32</v>
      </c>
      <c r="N1225">
        <v>1</v>
      </c>
      <c r="O1225">
        <v>0</v>
      </c>
      <c r="P1225">
        <v>1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1</v>
      </c>
      <c r="X1225">
        <v>1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1</v>
      </c>
    </row>
    <row r="1226" spans="1:30" ht="14.4" customHeight="1" x14ac:dyDescent="0.3">
      <c r="A1226">
        <v>1225</v>
      </c>
      <c r="B1226">
        <v>0</v>
      </c>
      <c r="C1226">
        <v>2487.56218905472</v>
      </c>
      <c r="D1226">
        <v>5000000</v>
      </c>
      <c r="E1226" t="s">
        <v>11</v>
      </c>
      <c r="F1226">
        <v>7.0079929999999901</v>
      </c>
      <c r="G1226">
        <v>91</v>
      </c>
      <c r="H1226" t="s">
        <v>13</v>
      </c>
      <c r="I1226" t="s">
        <v>1492</v>
      </c>
      <c r="J1226" s="9">
        <v>5129058</v>
      </c>
      <c r="K1226">
        <f>J1226/D1226</f>
        <v>1.0258115999999999</v>
      </c>
      <c r="L1226">
        <v>2010</v>
      </c>
      <c r="M1226" t="s">
        <v>25</v>
      </c>
      <c r="N1226">
        <v>1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1</v>
      </c>
      <c r="X1226">
        <v>0</v>
      </c>
      <c r="Y1226">
        <v>0</v>
      </c>
      <c r="Z1226">
        <v>0</v>
      </c>
      <c r="AA1226">
        <v>0</v>
      </c>
      <c r="AB1226">
        <v>1</v>
      </c>
      <c r="AC1226">
        <v>0</v>
      </c>
      <c r="AD1226">
        <v>0</v>
      </c>
    </row>
    <row r="1227" spans="1:30" ht="14.4" customHeight="1" x14ac:dyDescent="0.3">
      <c r="A1227">
        <v>1226</v>
      </c>
      <c r="B1227">
        <v>0</v>
      </c>
      <c r="C1227">
        <v>10923.850903614401</v>
      </c>
      <c r="D1227">
        <v>21760311</v>
      </c>
      <c r="E1227" t="s">
        <v>11</v>
      </c>
      <c r="F1227">
        <v>5.6950029999999998</v>
      </c>
      <c r="G1227">
        <v>91</v>
      </c>
      <c r="H1227" t="s">
        <v>13</v>
      </c>
      <c r="I1227" t="s">
        <v>1493</v>
      </c>
      <c r="J1227" s="9">
        <v>30524763</v>
      </c>
      <c r="K1227">
        <f>J1227/D1227</f>
        <v>1.4027723684647706</v>
      </c>
      <c r="L1227">
        <v>1992</v>
      </c>
      <c r="M1227" t="s">
        <v>15</v>
      </c>
      <c r="N1227">
        <v>1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0</v>
      </c>
      <c r="AA1227">
        <v>0</v>
      </c>
      <c r="AB1227">
        <v>0</v>
      </c>
      <c r="AC1227">
        <v>0</v>
      </c>
      <c r="AD1227">
        <v>0</v>
      </c>
    </row>
    <row r="1228" spans="1:30" ht="14.4" customHeight="1" x14ac:dyDescent="0.3">
      <c r="A1228">
        <v>1227</v>
      </c>
      <c r="B1228">
        <v>0</v>
      </c>
      <c r="C1228">
        <v>29865.604778496701</v>
      </c>
      <c r="D1228">
        <v>60000000</v>
      </c>
      <c r="E1228" t="s">
        <v>11</v>
      </c>
      <c r="F1228">
        <v>8.9057320000000004</v>
      </c>
      <c r="G1228">
        <v>127</v>
      </c>
      <c r="H1228" t="s">
        <v>130</v>
      </c>
      <c r="I1228" t="s">
        <v>1494</v>
      </c>
      <c r="J1228" s="9">
        <v>87784194</v>
      </c>
      <c r="K1228">
        <f>J1228/D1228</f>
        <v>1.4630699</v>
      </c>
      <c r="L1228">
        <v>2009</v>
      </c>
      <c r="M1228" t="s">
        <v>15</v>
      </c>
      <c r="N1228">
        <v>1</v>
      </c>
      <c r="O1228">
        <v>1</v>
      </c>
      <c r="P1228">
        <v>0</v>
      </c>
      <c r="Q1228">
        <v>0</v>
      </c>
      <c r="R1228">
        <v>0</v>
      </c>
      <c r="S1228">
        <v>1</v>
      </c>
      <c r="T1228">
        <v>0</v>
      </c>
      <c r="U1228">
        <v>1</v>
      </c>
      <c r="V1228">
        <v>0</v>
      </c>
      <c r="W1228">
        <v>0</v>
      </c>
      <c r="X1228">
        <v>0</v>
      </c>
      <c r="Y1228">
        <v>1</v>
      </c>
      <c r="Z1228">
        <v>0</v>
      </c>
      <c r="AA1228">
        <v>0</v>
      </c>
      <c r="AB1228">
        <v>0</v>
      </c>
      <c r="AC1228">
        <v>0</v>
      </c>
      <c r="AD1228">
        <v>0</v>
      </c>
    </row>
    <row r="1229" spans="1:30" ht="14.4" customHeight="1" x14ac:dyDescent="0.3">
      <c r="A1229">
        <v>1228</v>
      </c>
      <c r="B1229">
        <v>0</v>
      </c>
      <c r="C1229">
        <v>12607.1608673726</v>
      </c>
      <c r="D1229">
        <v>25000000</v>
      </c>
      <c r="E1229" t="s">
        <v>11</v>
      </c>
      <c r="F1229">
        <v>11.299673</v>
      </c>
      <c r="G1229">
        <v>170</v>
      </c>
      <c r="H1229" t="s">
        <v>99</v>
      </c>
      <c r="I1229" t="s">
        <v>617</v>
      </c>
      <c r="J1229" s="9">
        <v>65884703</v>
      </c>
      <c r="K1229">
        <f>J1229/D1229</f>
        <v>2.63538812</v>
      </c>
      <c r="L1229">
        <v>1983</v>
      </c>
      <c r="M1229" t="s">
        <v>25</v>
      </c>
      <c r="N1229">
        <v>1</v>
      </c>
      <c r="O1229">
        <v>0</v>
      </c>
      <c r="P1229">
        <v>0</v>
      </c>
      <c r="Q1229">
        <v>0</v>
      </c>
      <c r="R1229">
        <v>0</v>
      </c>
      <c r="S1229">
        <v>1</v>
      </c>
      <c r="T1229">
        <v>1</v>
      </c>
      <c r="U1229">
        <v>1</v>
      </c>
      <c r="V1229">
        <v>0</v>
      </c>
      <c r="W1229">
        <v>1</v>
      </c>
      <c r="X1229">
        <v>0</v>
      </c>
      <c r="Y1229">
        <v>0</v>
      </c>
      <c r="Z1229">
        <v>0</v>
      </c>
      <c r="AA1229">
        <v>0</v>
      </c>
      <c r="AB1229">
        <v>1</v>
      </c>
      <c r="AC1229">
        <v>0</v>
      </c>
      <c r="AD1229">
        <v>0</v>
      </c>
    </row>
    <row r="1230" spans="1:30" ht="14.4" customHeight="1" x14ac:dyDescent="0.3">
      <c r="A1230">
        <v>1229</v>
      </c>
      <c r="B1230">
        <v>0</v>
      </c>
      <c r="C1230">
        <v>19950.124688279298</v>
      </c>
      <c r="D1230">
        <v>40000000</v>
      </c>
      <c r="E1230" t="s">
        <v>11</v>
      </c>
      <c r="F1230">
        <v>9.5302779999999991</v>
      </c>
      <c r="G1230">
        <v>135</v>
      </c>
      <c r="H1230" t="s">
        <v>13</v>
      </c>
      <c r="I1230" t="s">
        <v>1495</v>
      </c>
      <c r="J1230" s="9">
        <v>31670620</v>
      </c>
      <c r="K1230">
        <f>J1230/D1230</f>
        <v>0.79176550000000001</v>
      </c>
      <c r="L1230">
        <v>2005</v>
      </c>
      <c r="M1230" t="s">
        <v>32</v>
      </c>
      <c r="N1230">
        <v>1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1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</v>
      </c>
    </row>
    <row r="1231" spans="1:30" ht="14.4" customHeight="1" x14ac:dyDescent="0.3">
      <c r="A1231">
        <v>1230</v>
      </c>
      <c r="B1231">
        <v>1</v>
      </c>
      <c r="C1231">
        <v>6529.3822199899496</v>
      </c>
      <c r="D1231">
        <v>13000000</v>
      </c>
      <c r="E1231" t="s">
        <v>11</v>
      </c>
      <c r="F1231">
        <v>2.6283500000000002</v>
      </c>
      <c r="G1231">
        <v>95</v>
      </c>
      <c r="H1231" t="s">
        <v>13</v>
      </c>
      <c r="I1231" t="s">
        <v>1496</v>
      </c>
      <c r="J1231" s="9">
        <v>3752426</v>
      </c>
      <c r="K1231">
        <f>J1231/D1231</f>
        <v>0.28864815384615383</v>
      </c>
      <c r="L1231">
        <v>1991</v>
      </c>
      <c r="M1231" t="s">
        <v>53</v>
      </c>
      <c r="N1231">
        <v>1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1</v>
      </c>
      <c r="Y1231">
        <v>0</v>
      </c>
      <c r="Z1231">
        <v>1</v>
      </c>
      <c r="AA1231">
        <v>0</v>
      </c>
      <c r="AB1231">
        <v>0</v>
      </c>
      <c r="AC1231">
        <v>0</v>
      </c>
      <c r="AD1231">
        <v>0</v>
      </c>
    </row>
    <row r="1232" spans="1:30" ht="14.4" customHeight="1" x14ac:dyDescent="0.3">
      <c r="A1232">
        <v>1231</v>
      </c>
      <c r="B1232">
        <v>0</v>
      </c>
      <c r="C1232">
        <v>407.124681933842</v>
      </c>
      <c r="D1232">
        <v>800000</v>
      </c>
      <c r="E1232" t="s">
        <v>11</v>
      </c>
      <c r="F1232">
        <v>2.4616699999999998</v>
      </c>
      <c r="G1232">
        <v>105</v>
      </c>
      <c r="H1232" t="s">
        <v>13</v>
      </c>
      <c r="I1232" t="s">
        <v>1497</v>
      </c>
      <c r="J1232" s="9">
        <v>6792000</v>
      </c>
      <c r="K1232">
        <f>J1232/D1232</f>
        <v>8.49</v>
      </c>
      <c r="L1232">
        <v>1965</v>
      </c>
      <c r="M1232" t="s">
        <v>15</v>
      </c>
      <c r="N1232">
        <v>1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1</v>
      </c>
      <c r="X1232">
        <v>0</v>
      </c>
      <c r="Y1232">
        <v>1</v>
      </c>
      <c r="Z1232">
        <v>0</v>
      </c>
      <c r="AA1232">
        <v>0</v>
      </c>
      <c r="AB1232">
        <v>0</v>
      </c>
      <c r="AC1232">
        <v>0</v>
      </c>
      <c r="AD1232">
        <v>0</v>
      </c>
    </row>
    <row r="1233" spans="1:30" ht="14.4" customHeight="1" x14ac:dyDescent="0.3">
      <c r="A1233">
        <v>1232</v>
      </c>
      <c r="B1233">
        <v>0</v>
      </c>
      <c r="C1233">
        <v>2177.6824762855699</v>
      </c>
      <c r="D1233">
        <v>4361898</v>
      </c>
      <c r="E1233" t="s">
        <v>11</v>
      </c>
      <c r="F1233">
        <v>2.8733559999999998</v>
      </c>
      <c r="G1233">
        <v>92</v>
      </c>
      <c r="H1233" t="s">
        <v>44</v>
      </c>
      <c r="I1233" t="s">
        <v>1498</v>
      </c>
      <c r="J1233" s="9">
        <v>3031801</v>
      </c>
      <c r="K1233">
        <f>J1233/D1233</f>
        <v>0.69506462553686488</v>
      </c>
      <c r="L1233">
        <v>2003</v>
      </c>
      <c r="M1233" t="s">
        <v>15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1</v>
      </c>
      <c r="Y1233">
        <v>1</v>
      </c>
      <c r="Z1233">
        <v>0</v>
      </c>
      <c r="AA1233">
        <v>0</v>
      </c>
      <c r="AB1233">
        <v>0</v>
      </c>
      <c r="AC1233">
        <v>0</v>
      </c>
      <c r="AD1233">
        <v>0</v>
      </c>
    </row>
    <row r="1234" spans="1:30" x14ac:dyDescent="0.3">
      <c r="A1234">
        <v>1233</v>
      </c>
      <c r="B1234">
        <v>0</v>
      </c>
      <c r="C1234">
        <v>1741.2935323383001</v>
      </c>
      <c r="D1234">
        <v>3500000</v>
      </c>
      <c r="E1234" t="s">
        <v>1499</v>
      </c>
      <c r="F1234">
        <v>6.0976839999999903</v>
      </c>
      <c r="G1234">
        <v>103</v>
      </c>
      <c r="H1234" t="s">
        <v>1139</v>
      </c>
      <c r="I1234" t="s">
        <v>1500</v>
      </c>
      <c r="J1234" s="9">
        <v>4159678</v>
      </c>
      <c r="K1234">
        <f>J1234/D1234</f>
        <v>1.1884794285714286</v>
      </c>
      <c r="L1234">
        <v>2010</v>
      </c>
      <c r="M1234" t="s">
        <v>15</v>
      </c>
      <c r="N1234">
        <v>0</v>
      </c>
      <c r="O1234">
        <v>1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0</v>
      </c>
    </row>
    <row r="1235" spans="1:30" ht="14.4" customHeight="1" x14ac:dyDescent="0.3">
      <c r="A1235">
        <v>1234</v>
      </c>
      <c r="B1235">
        <v>0</v>
      </c>
      <c r="C1235">
        <v>57884.231536926098</v>
      </c>
      <c r="D1235">
        <v>116000000</v>
      </c>
      <c r="E1235" t="s">
        <v>11</v>
      </c>
      <c r="F1235">
        <v>9.8673800000000007</v>
      </c>
      <c r="G1235">
        <v>170</v>
      </c>
      <c r="H1235" t="s">
        <v>13</v>
      </c>
      <c r="I1235" t="s">
        <v>1501</v>
      </c>
      <c r="J1235" s="9">
        <v>102000000</v>
      </c>
      <c r="K1235">
        <f>J1235/D1235</f>
        <v>0.87931034482758619</v>
      </c>
      <c r="L1235">
        <v>2004</v>
      </c>
      <c r="M1235" t="s">
        <v>15</v>
      </c>
      <c r="N1235">
        <v>1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0</v>
      </c>
      <c r="U1235">
        <v>0</v>
      </c>
      <c r="V1235">
        <v>0</v>
      </c>
      <c r="W1235">
        <v>1</v>
      </c>
      <c r="X1235">
        <v>0</v>
      </c>
      <c r="Y1235">
        <v>1</v>
      </c>
      <c r="Z1235">
        <v>0</v>
      </c>
      <c r="AA1235">
        <v>0</v>
      </c>
      <c r="AB1235">
        <v>0</v>
      </c>
      <c r="AC1235">
        <v>0</v>
      </c>
      <c r="AD1235">
        <v>0</v>
      </c>
    </row>
    <row r="1236" spans="1:30" ht="14.4" customHeight="1" x14ac:dyDescent="0.3">
      <c r="A1236">
        <v>1235</v>
      </c>
      <c r="B1236">
        <v>0</v>
      </c>
      <c r="C1236">
        <v>3980.0995024875601</v>
      </c>
      <c r="D1236">
        <v>8000000</v>
      </c>
      <c r="E1236" t="s">
        <v>11</v>
      </c>
      <c r="F1236">
        <v>8.1720129999999997</v>
      </c>
      <c r="G1236">
        <v>101</v>
      </c>
      <c r="H1236" t="s">
        <v>13</v>
      </c>
      <c r="I1236" t="s">
        <v>1502</v>
      </c>
      <c r="J1236" s="9">
        <v>6491240</v>
      </c>
      <c r="K1236">
        <f>J1236/D1236</f>
        <v>0.81140500000000004</v>
      </c>
      <c r="L1236">
        <v>2010</v>
      </c>
      <c r="M1236" t="s">
        <v>46</v>
      </c>
      <c r="N1236">
        <v>1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1</v>
      </c>
      <c r="Y1236">
        <v>0</v>
      </c>
      <c r="Z1236">
        <v>0</v>
      </c>
      <c r="AA1236">
        <v>0</v>
      </c>
      <c r="AB1236">
        <v>0</v>
      </c>
      <c r="AC1236">
        <v>1</v>
      </c>
      <c r="AD1236">
        <v>0</v>
      </c>
    </row>
    <row r="1237" spans="1:30" ht="14.4" customHeight="1" x14ac:dyDescent="0.3">
      <c r="A1237">
        <v>1236</v>
      </c>
      <c r="B1237">
        <v>0</v>
      </c>
      <c r="C1237">
        <v>473.81546134663301</v>
      </c>
      <c r="D1237">
        <v>950000</v>
      </c>
      <c r="E1237" t="s">
        <v>11</v>
      </c>
      <c r="F1237">
        <v>9.6202500000000004</v>
      </c>
      <c r="G1237">
        <v>103</v>
      </c>
      <c r="H1237" t="s">
        <v>13</v>
      </c>
      <c r="I1237" t="s">
        <v>1503</v>
      </c>
      <c r="J1237" s="9">
        <v>7022209</v>
      </c>
      <c r="K1237">
        <f>J1237/D1237</f>
        <v>7.3917989473684207</v>
      </c>
      <c r="L1237">
        <v>2005</v>
      </c>
      <c r="M1237" t="s">
        <v>15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1</v>
      </c>
      <c r="X1237">
        <v>0</v>
      </c>
      <c r="Y1237">
        <v>1</v>
      </c>
      <c r="Z1237">
        <v>0</v>
      </c>
      <c r="AA1237">
        <v>0</v>
      </c>
      <c r="AB1237">
        <v>0</v>
      </c>
      <c r="AC1237">
        <v>0</v>
      </c>
      <c r="AD1237">
        <v>0</v>
      </c>
    </row>
    <row r="1238" spans="1:30" ht="14.4" customHeight="1" x14ac:dyDescent="0.3">
      <c r="A1238">
        <v>1237</v>
      </c>
      <c r="B1238">
        <v>1</v>
      </c>
      <c r="C1238">
        <v>2491.28051818634</v>
      </c>
      <c r="D1238">
        <v>5000000</v>
      </c>
      <c r="E1238" t="s">
        <v>142</v>
      </c>
      <c r="F1238">
        <v>1.7924020000000001</v>
      </c>
      <c r="G1238">
        <v>125</v>
      </c>
      <c r="H1238" t="s">
        <v>143</v>
      </c>
      <c r="I1238" t="s">
        <v>1504</v>
      </c>
      <c r="J1238" s="9">
        <v>55635037</v>
      </c>
      <c r="K1238">
        <f>J1238/D1238</f>
        <v>11.1270074</v>
      </c>
      <c r="L1238">
        <v>2007</v>
      </c>
      <c r="M1238" t="s">
        <v>15</v>
      </c>
      <c r="N1238">
        <v>0</v>
      </c>
      <c r="O1238">
        <v>1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1</v>
      </c>
      <c r="X1238">
        <v>1</v>
      </c>
      <c r="Y1238">
        <v>1</v>
      </c>
      <c r="Z1238">
        <v>0</v>
      </c>
      <c r="AA1238">
        <v>0</v>
      </c>
      <c r="AB1238">
        <v>0</v>
      </c>
      <c r="AC1238">
        <v>0</v>
      </c>
      <c r="AD1238">
        <v>0</v>
      </c>
    </row>
    <row r="1239" spans="1:30" ht="14.4" customHeight="1" x14ac:dyDescent="0.3">
      <c r="A1239">
        <v>1238</v>
      </c>
      <c r="B1239">
        <v>1</v>
      </c>
      <c r="C1239">
        <v>2095.8083832335301</v>
      </c>
      <c r="D1239">
        <v>4200000</v>
      </c>
      <c r="E1239" t="s">
        <v>142</v>
      </c>
      <c r="F1239">
        <v>8.8038690000000006</v>
      </c>
      <c r="G1239">
        <v>114</v>
      </c>
      <c r="H1239" t="s">
        <v>144</v>
      </c>
      <c r="I1239" t="s">
        <v>1505</v>
      </c>
      <c r="J1239" s="9">
        <v>32000000</v>
      </c>
      <c r="K1239">
        <f>J1239/D1239</f>
        <v>7.6190476190476186</v>
      </c>
      <c r="L1239">
        <v>2004</v>
      </c>
      <c r="M1239" t="s">
        <v>34</v>
      </c>
      <c r="N1239">
        <v>0</v>
      </c>
      <c r="O1239">
        <v>1</v>
      </c>
      <c r="P1239">
        <v>0</v>
      </c>
      <c r="Q1239">
        <v>0</v>
      </c>
      <c r="R1239">
        <v>0</v>
      </c>
      <c r="S1239">
        <v>0</v>
      </c>
      <c r="T1239">
        <v>1</v>
      </c>
      <c r="U1239">
        <v>1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</row>
    <row r="1240" spans="1:30" ht="14.4" customHeight="1" x14ac:dyDescent="0.3">
      <c r="A1240">
        <v>1239</v>
      </c>
      <c r="B1240">
        <v>0</v>
      </c>
      <c r="C1240">
        <v>24838.549428713301</v>
      </c>
      <c r="D1240">
        <v>50000000</v>
      </c>
      <c r="E1240" t="s">
        <v>11</v>
      </c>
      <c r="F1240">
        <v>10.337211</v>
      </c>
      <c r="G1240">
        <v>88</v>
      </c>
      <c r="H1240" t="s">
        <v>13</v>
      </c>
      <c r="I1240" t="s">
        <v>1506</v>
      </c>
      <c r="J1240" s="9">
        <v>224803475</v>
      </c>
      <c r="K1240">
        <f>J1240/D1240</f>
        <v>4.4960694999999999</v>
      </c>
      <c r="L1240">
        <v>2013</v>
      </c>
      <c r="M1240" t="s">
        <v>25</v>
      </c>
      <c r="N1240">
        <v>1</v>
      </c>
      <c r="O1240">
        <v>1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1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1</v>
      </c>
      <c r="AC1240">
        <v>0</v>
      </c>
      <c r="AD1240">
        <v>0</v>
      </c>
    </row>
    <row r="1241" spans="1:30" x14ac:dyDescent="0.3">
      <c r="A1241">
        <v>1240</v>
      </c>
      <c r="B1241">
        <v>1</v>
      </c>
      <c r="C1241">
        <v>17587.939698492399</v>
      </c>
      <c r="D1241">
        <v>35000000</v>
      </c>
      <c r="E1241" t="s">
        <v>11</v>
      </c>
      <c r="F1241">
        <v>11.736241</v>
      </c>
      <c r="G1241">
        <v>108</v>
      </c>
      <c r="H1241" t="s">
        <v>13</v>
      </c>
      <c r="I1241" t="s">
        <v>1507</v>
      </c>
      <c r="J1241" s="9">
        <v>57120318</v>
      </c>
      <c r="K1241">
        <f>J1241/D1241</f>
        <v>1.6320090857142857</v>
      </c>
      <c r="L1241">
        <v>1990</v>
      </c>
      <c r="M1241" t="s">
        <v>46</v>
      </c>
      <c r="N1241">
        <v>1</v>
      </c>
      <c r="O1241">
        <v>0</v>
      </c>
      <c r="P1241">
        <v>1</v>
      </c>
      <c r="Q1241">
        <v>0</v>
      </c>
      <c r="R1241">
        <v>0</v>
      </c>
      <c r="S1241">
        <v>0</v>
      </c>
      <c r="T1241">
        <v>1</v>
      </c>
      <c r="U1241">
        <v>1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1</v>
      </c>
      <c r="AD1241">
        <v>0</v>
      </c>
    </row>
    <row r="1242" spans="1:30" ht="14.4" customHeight="1" x14ac:dyDescent="0.3">
      <c r="A1242">
        <v>1241</v>
      </c>
      <c r="B1242">
        <v>0</v>
      </c>
      <c r="C1242">
        <v>107.52688172043</v>
      </c>
      <c r="D1242">
        <v>210000</v>
      </c>
      <c r="E1242" t="s">
        <v>11</v>
      </c>
      <c r="F1242">
        <v>3.4240569999999999</v>
      </c>
      <c r="G1242">
        <v>80</v>
      </c>
      <c r="H1242" t="s">
        <v>59</v>
      </c>
      <c r="I1242" t="s">
        <v>1508</v>
      </c>
      <c r="J1242" s="9">
        <v>5000000</v>
      </c>
      <c r="K1242">
        <f>J1242/D1242</f>
        <v>23.80952380952381</v>
      </c>
      <c r="L1242">
        <v>1953</v>
      </c>
      <c r="M1242" t="s">
        <v>49</v>
      </c>
      <c r="N1242">
        <v>1</v>
      </c>
      <c r="O1242">
        <v>0</v>
      </c>
      <c r="P1242">
        <v>0</v>
      </c>
      <c r="Q1242">
        <v>0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1</v>
      </c>
      <c r="AB1242">
        <v>0</v>
      </c>
      <c r="AC1242">
        <v>0</v>
      </c>
      <c r="AD1242">
        <v>0</v>
      </c>
    </row>
    <row r="1243" spans="1:30" ht="14.4" customHeight="1" x14ac:dyDescent="0.3">
      <c r="A1243">
        <v>1242</v>
      </c>
      <c r="B1243">
        <v>0</v>
      </c>
      <c r="C1243">
        <v>3027.2452068617499</v>
      </c>
      <c r="D1243">
        <v>6000000</v>
      </c>
      <c r="E1243" t="s">
        <v>11</v>
      </c>
      <c r="F1243">
        <v>13.293569</v>
      </c>
      <c r="G1243">
        <v>115</v>
      </c>
      <c r="H1243" t="s">
        <v>13</v>
      </c>
      <c r="I1243" t="s">
        <v>1509</v>
      </c>
      <c r="J1243" s="9">
        <v>1317657</v>
      </c>
      <c r="K1243">
        <f>J1243/D1243</f>
        <v>0.21960950000000001</v>
      </c>
      <c r="L1243">
        <v>1982</v>
      </c>
      <c r="M1243" t="s">
        <v>15</v>
      </c>
      <c r="N1243">
        <v>1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1</v>
      </c>
      <c r="W1243">
        <v>1</v>
      </c>
      <c r="X1243">
        <v>0</v>
      </c>
      <c r="Y1243">
        <v>1</v>
      </c>
      <c r="Z1243">
        <v>0</v>
      </c>
      <c r="AA1243">
        <v>0</v>
      </c>
      <c r="AB1243">
        <v>0</v>
      </c>
      <c r="AC1243">
        <v>0</v>
      </c>
      <c r="AD1243">
        <v>0</v>
      </c>
    </row>
    <row r="1244" spans="1:30" ht="14.4" customHeight="1" x14ac:dyDescent="0.3">
      <c r="A1244">
        <v>1243</v>
      </c>
      <c r="B1244">
        <v>1</v>
      </c>
      <c r="C1244">
        <v>1996.0079840319299</v>
      </c>
      <c r="D1244">
        <v>4000000</v>
      </c>
      <c r="E1244" t="s">
        <v>142</v>
      </c>
      <c r="F1244">
        <v>1.7600910000000001</v>
      </c>
      <c r="G1244">
        <v>72</v>
      </c>
      <c r="H1244" t="s">
        <v>143</v>
      </c>
      <c r="I1244" t="s">
        <v>1510</v>
      </c>
      <c r="J1244" s="9">
        <v>1730000</v>
      </c>
      <c r="K1244">
        <f>J1244/D1244</f>
        <v>0.4325</v>
      </c>
      <c r="L1244">
        <v>2004</v>
      </c>
      <c r="M1244" t="s">
        <v>25</v>
      </c>
      <c r="N1244">
        <v>0</v>
      </c>
      <c r="O1244">
        <v>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1</v>
      </c>
      <c r="Y1244">
        <v>0</v>
      </c>
      <c r="Z1244">
        <v>0</v>
      </c>
      <c r="AA1244">
        <v>0</v>
      </c>
      <c r="AB1244">
        <v>1</v>
      </c>
      <c r="AC1244">
        <v>0</v>
      </c>
      <c r="AD1244">
        <v>0</v>
      </c>
    </row>
    <row r="1245" spans="1:30" ht="14.4" customHeight="1" x14ac:dyDescent="0.3">
      <c r="A1245">
        <v>1244</v>
      </c>
      <c r="B1245">
        <v>0</v>
      </c>
      <c r="C1245">
        <v>3047.2320975114199</v>
      </c>
      <c r="D1245">
        <v>6000000</v>
      </c>
      <c r="E1245" t="s">
        <v>11</v>
      </c>
      <c r="F1245">
        <v>6.7145770000000002</v>
      </c>
      <c r="G1245">
        <v>110</v>
      </c>
      <c r="H1245" t="s">
        <v>99</v>
      </c>
      <c r="I1245" t="s">
        <v>1511</v>
      </c>
      <c r="J1245" s="9">
        <v>102308889</v>
      </c>
      <c r="K1245">
        <f>J1245/D1245</f>
        <v>17.051481500000001</v>
      </c>
      <c r="L1245">
        <v>1969</v>
      </c>
      <c r="M1245" t="s">
        <v>46</v>
      </c>
      <c r="N1245">
        <v>1</v>
      </c>
      <c r="O1245">
        <v>0</v>
      </c>
      <c r="P1245">
        <v>1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1</v>
      </c>
      <c r="AD1245">
        <v>0</v>
      </c>
    </row>
    <row r="1246" spans="1:30" ht="14.4" customHeight="1" x14ac:dyDescent="0.3">
      <c r="A1246">
        <v>1245</v>
      </c>
      <c r="B1246">
        <v>1</v>
      </c>
      <c r="C1246">
        <v>10035.1229302558</v>
      </c>
      <c r="D1246">
        <v>20000000</v>
      </c>
      <c r="E1246" t="s">
        <v>11</v>
      </c>
      <c r="F1246">
        <v>5.9905720000000002</v>
      </c>
      <c r="G1246">
        <v>112</v>
      </c>
      <c r="H1246" t="s">
        <v>13</v>
      </c>
      <c r="I1246" t="s">
        <v>1512</v>
      </c>
      <c r="J1246" s="9">
        <v>153698625</v>
      </c>
      <c r="K1246">
        <f>J1246/D1246</f>
        <v>7.68493125</v>
      </c>
      <c r="L1246">
        <v>1993</v>
      </c>
      <c r="M1246" t="s">
        <v>15</v>
      </c>
      <c r="N1246">
        <v>1</v>
      </c>
      <c r="O1246">
        <v>1</v>
      </c>
      <c r="P1246">
        <v>0</v>
      </c>
      <c r="Q1246">
        <v>0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</v>
      </c>
      <c r="Z1246">
        <v>0</v>
      </c>
      <c r="AA1246">
        <v>0</v>
      </c>
      <c r="AB1246">
        <v>0</v>
      </c>
      <c r="AC1246">
        <v>0</v>
      </c>
      <c r="AD1246">
        <v>0</v>
      </c>
    </row>
    <row r="1247" spans="1:30" x14ac:dyDescent="0.3">
      <c r="A1247">
        <v>1246</v>
      </c>
      <c r="B1247">
        <v>1</v>
      </c>
      <c r="C1247">
        <v>3227.4081429990001</v>
      </c>
      <c r="D1247">
        <v>6500000</v>
      </c>
      <c r="E1247" t="s">
        <v>11</v>
      </c>
      <c r="F1247">
        <v>23.242452</v>
      </c>
      <c r="G1247">
        <v>99</v>
      </c>
      <c r="H1247" t="s">
        <v>13</v>
      </c>
      <c r="I1247" t="s">
        <v>1513</v>
      </c>
      <c r="J1247" s="9">
        <v>255273813</v>
      </c>
      <c r="K1247">
        <f>J1247/D1247</f>
        <v>39.272894307692304</v>
      </c>
      <c r="L1247">
        <v>2014</v>
      </c>
      <c r="M1247" t="s">
        <v>25</v>
      </c>
      <c r="N1247">
        <v>1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1</v>
      </c>
      <c r="AC1247">
        <v>0</v>
      </c>
      <c r="AD1247">
        <v>0</v>
      </c>
    </row>
    <row r="1248" spans="1:30" x14ac:dyDescent="0.3">
      <c r="A1248">
        <v>1247</v>
      </c>
      <c r="B1248">
        <v>0</v>
      </c>
      <c r="C1248">
        <v>1860.2098393574199</v>
      </c>
      <c r="D1248">
        <v>3705538</v>
      </c>
      <c r="E1248" t="s">
        <v>11</v>
      </c>
      <c r="F1248">
        <v>7.4043289999999997</v>
      </c>
      <c r="G1248">
        <v>112</v>
      </c>
      <c r="H1248" t="s">
        <v>13</v>
      </c>
      <c r="I1248" t="s">
        <v>1514</v>
      </c>
      <c r="J1248" s="9">
        <v>62548947</v>
      </c>
      <c r="K1248">
        <f>J1248/D1248</f>
        <v>16.879855772630048</v>
      </c>
      <c r="L1248">
        <v>1992</v>
      </c>
      <c r="M1248" t="s">
        <v>32</v>
      </c>
      <c r="N1248">
        <v>0</v>
      </c>
      <c r="O1248">
        <v>1</v>
      </c>
      <c r="P1248">
        <v>0</v>
      </c>
      <c r="Q1248">
        <v>0</v>
      </c>
      <c r="R1248">
        <v>0</v>
      </c>
      <c r="S1248">
        <v>0</v>
      </c>
      <c r="T1248">
        <v>1</v>
      </c>
      <c r="U1248">
        <v>0</v>
      </c>
      <c r="V1248">
        <v>1</v>
      </c>
      <c r="W1248">
        <v>1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1</v>
      </c>
    </row>
    <row r="1249" spans="1:30" x14ac:dyDescent="0.3">
      <c r="A1249">
        <v>1248</v>
      </c>
      <c r="B1249">
        <v>0</v>
      </c>
      <c r="C1249">
        <v>6024.0963855421596</v>
      </c>
      <c r="D1249">
        <v>12000000</v>
      </c>
      <c r="E1249" t="s">
        <v>11</v>
      </c>
      <c r="F1249">
        <v>8.8169509999999995</v>
      </c>
      <c r="G1249">
        <v>91</v>
      </c>
      <c r="H1249" t="s">
        <v>13</v>
      </c>
      <c r="I1249" t="s">
        <v>1515</v>
      </c>
      <c r="J1249" s="9">
        <v>37170057</v>
      </c>
      <c r="K1249">
        <f>J1249/D1249</f>
        <v>3.0975047500000001</v>
      </c>
      <c r="L1249">
        <v>1992</v>
      </c>
      <c r="M1249" t="s">
        <v>15</v>
      </c>
      <c r="N1249">
        <v>1</v>
      </c>
      <c r="O1249">
        <v>0</v>
      </c>
      <c r="P1249">
        <v>0</v>
      </c>
      <c r="Q1249">
        <v>0</v>
      </c>
      <c r="R1249">
        <v>0</v>
      </c>
      <c r="S1249">
        <v>1</v>
      </c>
      <c r="T1249">
        <v>1</v>
      </c>
      <c r="U1249">
        <v>0</v>
      </c>
      <c r="V1249">
        <v>0</v>
      </c>
      <c r="W1249">
        <v>1</v>
      </c>
      <c r="X1249">
        <v>0</v>
      </c>
      <c r="Y1249">
        <v>1</v>
      </c>
      <c r="Z1249">
        <v>0</v>
      </c>
      <c r="AA1249">
        <v>0</v>
      </c>
      <c r="AB1249">
        <v>0</v>
      </c>
      <c r="AC1249">
        <v>0</v>
      </c>
      <c r="AD1249">
        <v>0</v>
      </c>
    </row>
    <row r="1250" spans="1:30" ht="14.4" customHeight="1" x14ac:dyDescent="0.3">
      <c r="A1250">
        <v>1249</v>
      </c>
      <c r="B1250">
        <v>0</v>
      </c>
      <c r="C1250">
        <v>5979.0732436472299</v>
      </c>
      <c r="D1250">
        <v>12000000</v>
      </c>
      <c r="E1250" t="s">
        <v>11</v>
      </c>
      <c r="F1250">
        <v>8.0251179999999902</v>
      </c>
      <c r="G1250">
        <v>106</v>
      </c>
      <c r="H1250" t="s">
        <v>99</v>
      </c>
      <c r="I1250" t="s">
        <v>1516</v>
      </c>
      <c r="J1250" s="9">
        <v>11293663</v>
      </c>
      <c r="K1250">
        <f>J1250/D1250</f>
        <v>0.94113858333333333</v>
      </c>
      <c r="L1250">
        <v>2007</v>
      </c>
      <c r="M1250" t="s">
        <v>15</v>
      </c>
      <c r="N1250">
        <v>1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1</v>
      </c>
      <c r="W1250">
        <v>1</v>
      </c>
      <c r="X1250">
        <v>1</v>
      </c>
      <c r="Y1250">
        <v>1</v>
      </c>
      <c r="Z1250">
        <v>0</v>
      </c>
      <c r="AA1250">
        <v>0</v>
      </c>
      <c r="AB1250">
        <v>0</v>
      </c>
      <c r="AC1250">
        <v>0</v>
      </c>
      <c r="AD1250">
        <v>0</v>
      </c>
    </row>
    <row r="1251" spans="1:30" ht="14.4" customHeight="1" x14ac:dyDescent="0.3">
      <c r="A1251">
        <v>1250</v>
      </c>
      <c r="B1251">
        <v>1</v>
      </c>
      <c r="C1251">
        <v>47263.6815920398</v>
      </c>
      <c r="D1251">
        <v>95000000</v>
      </c>
      <c r="E1251" t="s">
        <v>11</v>
      </c>
      <c r="F1251">
        <v>9.785895</v>
      </c>
      <c r="G1251">
        <v>118</v>
      </c>
      <c r="H1251" t="s">
        <v>13</v>
      </c>
      <c r="I1251" t="s">
        <v>1517</v>
      </c>
      <c r="J1251" s="9">
        <v>226497209</v>
      </c>
      <c r="K1251">
        <f>J1251/D1251</f>
        <v>2.3841811473684209</v>
      </c>
      <c r="L1251">
        <v>2010</v>
      </c>
      <c r="M1251" t="s">
        <v>53</v>
      </c>
      <c r="N1251">
        <v>1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1</v>
      </c>
      <c r="AA1251">
        <v>0</v>
      </c>
      <c r="AB1251">
        <v>0</v>
      </c>
      <c r="AC1251">
        <v>0</v>
      </c>
      <c r="AD1251">
        <v>0</v>
      </c>
    </row>
    <row r="1252" spans="1:30" ht="14.4" customHeight="1" x14ac:dyDescent="0.3">
      <c r="A1252">
        <v>1251</v>
      </c>
      <c r="B1252">
        <v>0</v>
      </c>
      <c r="C1252">
        <v>9945.3008453505699</v>
      </c>
      <c r="D1252">
        <v>20000000</v>
      </c>
      <c r="E1252" t="s">
        <v>11</v>
      </c>
      <c r="F1252">
        <v>12.763976</v>
      </c>
      <c r="G1252">
        <v>107</v>
      </c>
      <c r="H1252" t="s">
        <v>1518</v>
      </c>
      <c r="I1252" t="s">
        <v>1519</v>
      </c>
      <c r="J1252" s="9">
        <v>4634062</v>
      </c>
      <c r="K1252">
        <f>J1252/D1252</f>
        <v>0.2317031</v>
      </c>
      <c r="L1252">
        <v>2011</v>
      </c>
      <c r="M1252" t="s">
        <v>32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1</v>
      </c>
      <c r="U1252">
        <v>1</v>
      </c>
      <c r="V1252">
        <v>0</v>
      </c>
      <c r="W1252">
        <v>0</v>
      </c>
      <c r="X1252">
        <v>1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1</v>
      </c>
    </row>
    <row r="1253" spans="1:30" ht="14.4" customHeight="1" x14ac:dyDescent="0.3">
      <c r="A1253">
        <v>1252</v>
      </c>
      <c r="B1253">
        <v>0</v>
      </c>
      <c r="C1253">
        <v>898.461538461538</v>
      </c>
      <c r="D1253">
        <v>1752000</v>
      </c>
      <c r="E1253" t="s">
        <v>11</v>
      </c>
      <c r="F1253">
        <v>11.709777000000001</v>
      </c>
      <c r="G1253">
        <v>110</v>
      </c>
      <c r="H1253" t="s">
        <v>13</v>
      </c>
      <c r="I1253" t="s">
        <v>1520</v>
      </c>
      <c r="J1253" s="9">
        <v>5000000</v>
      </c>
      <c r="K1253">
        <f>J1253/D1253</f>
        <v>2.8538812785388128</v>
      </c>
      <c r="L1253">
        <v>1950</v>
      </c>
      <c r="M1253" t="s">
        <v>25</v>
      </c>
      <c r="N1253">
        <v>1</v>
      </c>
      <c r="O1253">
        <v>0</v>
      </c>
      <c r="P1253">
        <v>0</v>
      </c>
      <c r="Q1253">
        <v>1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0</v>
      </c>
      <c r="Y1253">
        <v>0</v>
      </c>
      <c r="Z1253">
        <v>0</v>
      </c>
      <c r="AA1253">
        <v>0</v>
      </c>
      <c r="AB1253">
        <v>1</v>
      </c>
      <c r="AC1253">
        <v>0</v>
      </c>
      <c r="AD1253">
        <v>0</v>
      </c>
    </row>
    <row r="1254" spans="1:30" ht="14.4" customHeight="1" x14ac:dyDescent="0.3">
      <c r="A1254">
        <v>1253</v>
      </c>
      <c r="B1254">
        <v>1</v>
      </c>
      <c r="C1254">
        <v>5976.0956175298797</v>
      </c>
      <c r="D1254">
        <v>12000000</v>
      </c>
      <c r="E1254" t="s">
        <v>11</v>
      </c>
      <c r="F1254">
        <v>13.065315</v>
      </c>
      <c r="G1254">
        <v>107</v>
      </c>
      <c r="H1254" t="s">
        <v>13</v>
      </c>
      <c r="I1254" t="s">
        <v>1521</v>
      </c>
      <c r="J1254" s="9">
        <v>43493123</v>
      </c>
      <c r="K1254">
        <f>J1254/D1254</f>
        <v>3.6244269166666667</v>
      </c>
      <c r="L1254">
        <v>2008</v>
      </c>
      <c r="M1254" t="s">
        <v>15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1</v>
      </c>
      <c r="Y1254">
        <v>1</v>
      </c>
      <c r="Z1254">
        <v>0</v>
      </c>
      <c r="AA1254">
        <v>0</v>
      </c>
      <c r="AB1254">
        <v>0</v>
      </c>
      <c r="AC1254">
        <v>0</v>
      </c>
      <c r="AD1254">
        <v>0</v>
      </c>
    </row>
    <row r="1255" spans="1:30" x14ac:dyDescent="0.3">
      <c r="A1255">
        <v>1254</v>
      </c>
      <c r="B1255">
        <v>0</v>
      </c>
      <c r="C1255">
        <v>16450.648055832498</v>
      </c>
      <c r="D1255">
        <v>33000000</v>
      </c>
      <c r="E1255" t="s">
        <v>11</v>
      </c>
      <c r="F1255">
        <v>7.4185739999999996</v>
      </c>
      <c r="G1255">
        <v>105</v>
      </c>
      <c r="H1255" t="s">
        <v>559</v>
      </c>
      <c r="I1255" t="s">
        <v>1522</v>
      </c>
      <c r="J1255" s="9">
        <v>62022014</v>
      </c>
      <c r="K1255">
        <f>J1255/D1255</f>
        <v>1.8794549696969698</v>
      </c>
      <c r="L1255">
        <v>2006</v>
      </c>
      <c r="M1255" t="s">
        <v>34</v>
      </c>
      <c r="N1255">
        <v>1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1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</row>
    <row r="1256" spans="1:30" ht="14.4" customHeight="1" x14ac:dyDescent="0.3">
      <c r="A1256">
        <v>1255</v>
      </c>
      <c r="B1256">
        <v>0</v>
      </c>
      <c r="C1256">
        <v>11414.3920595533</v>
      </c>
      <c r="D1256">
        <v>23000000</v>
      </c>
      <c r="E1256" t="s">
        <v>11</v>
      </c>
      <c r="F1256">
        <v>12.214589999999999</v>
      </c>
      <c r="G1256">
        <v>101</v>
      </c>
      <c r="H1256" t="s">
        <v>19</v>
      </c>
      <c r="I1256" t="s">
        <v>1523</v>
      </c>
      <c r="J1256" s="9">
        <v>79799880</v>
      </c>
      <c r="K1256">
        <f>J1256/D1256</f>
        <v>3.46956</v>
      </c>
      <c r="L1256">
        <v>2015</v>
      </c>
      <c r="M1256" t="s">
        <v>15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</v>
      </c>
      <c r="Y1256">
        <v>1</v>
      </c>
      <c r="Z1256">
        <v>0</v>
      </c>
      <c r="AA1256">
        <v>0</v>
      </c>
      <c r="AB1256">
        <v>0</v>
      </c>
      <c r="AC1256">
        <v>0</v>
      </c>
      <c r="AD1256">
        <v>0</v>
      </c>
    </row>
    <row r="1257" spans="1:30" ht="14.4" customHeight="1" x14ac:dyDescent="0.3">
      <c r="A1257">
        <v>1256</v>
      </c>
      <c r="B1257">
        <v>0</v>
      </c>
      <c r="C1257">
        <v>21347.917536015801</v>
      </c>
      <c r="D1257">
        <v>42973358</v>
      </c>
      <c r="E1257" t="s">
        <v>11</v>
      </c>
      <c r="F1257">
        <v>16.373622000000001</v>
      </c>
      <c r="G1257">
        <v>131</v>
      </c>
      <c r="H1257" t="s">
        <v>410</v>
      </c>
      <c r="I1257" t="s">
        <v>1524</v>
      </c>
      <c r="J1257" s="9">
        <v>76586316</v>
      </c>
      <c r="K1257">
        <f>J1257/D1257</f>
        <v>1.7821813226697341</v>
      </c>
      <c r="L1257">
        <v>2013</v>
      </c>
      <c r="M1257" t="s">
        <v>15</v>
      </c>
      <c r="N1257">
        <v>1</v>
      </c>
      <c r="O1257">
        <v>1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1</v>
      </c>
      <c r="X1257">
        <v>0</v>
      </c>
      <c r="Y1257">
        <v>1</v>
      </c>
      <c r="Z1257">
        <v>0</v>
      </c>
      <c r="AA1257">
        <v>0</v>
      </c>
      <c r="AB1257">
        <v>0</v>
      </c>
      <c r="AC1257">
        <v>0</v>
      </c>
      <c r="AD1257">
        <v>0</v>
      </c>
    </row>
    <row r="1258" spans="1:30" ht="14.4" customHeight="1" x14ac:dyDescent="0.3">
      <c r="A1258">
        <v>1257</v>
      </c>
      <c r="B1258">
        <v>0</v>
      </c>
      <c r="C1258">
        <v>1501.5015015014999</v>
      </c>
      <c r="D1258">
        <v>3000000</v>
      </c>
      <c r="E1258" t="s">
        <v>11</v>
      </c>
      <c r="F1258">
        <v>5.4936970000000001</v>
      </c>
      <c r="G1258">
        <v>139</v>
      </c>
      <c r="H1258" t="s">
        <v>37</v>
      </c>
      <c r="I1258" t="s">
        <v>1525</v>
      </c>
      <c r="J1258" s="9">
        <v>2807390</v>
      </c>
      <c r="K1258">
        <f>J1258/D1258</f>
        <v>0.93579666666666672</v>
      </c>
      <c r="L1258">
        <v>1998</v>
      </c>
      <c r="M1258" t="s">
        <v>15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</v>
      </c>
      <c r="X1258">
        <v>1</v>
      </c>
      <c r="Y1258">
        <v>1</v>
      </c>
      <c r="Z1258">
        <v>0</v>
      </c>
      <c r="AA1258">
        <v>0</v>
      </c>
      <c r="AB1258">
        <v>0</v>
      </c>
      <c r="AC1258">
        <v>0</v>
      </c>
      <c r="AD1258">
        <v>0</v>
      </c>
    </row>
    <row r="1259" spans="1:30" ht="14.4" customHeight="1" x14ac:dyDescent="0.3">
      <c r="A1259">
        <v>1258</v>
      </c>
      <c r="B1259">
        <v>0</v>
      </c>
      <c r="C1259">
        <v>12550.2008032128</v>
      </c>
      <c r="D1259">
        <v>25000000</v>
      </c>
      <c r="E1259" t="s">
        <v>11</v>
      </c>
      <c r="F1259">
        <v>13.72021</v>
      </c>
      <c r="G1259">
        <v>87</v>
      </c>
      <c r="H1259" t="s">
        <v>13</v>
      </c>
      <c r="I1259" t="s">
        <v>1526</v>
      </c>
      <c r="J1259" s="9">
        <v>10736401</v>
      </c>
      <c r="K1259">
        <f>J1259/D1259</f>
        <v>0.42945603999999998</v>
      </c>
      <c r="L1259">
        <v>1992</v>
      </c>
      <c r="M1259" t="s">
        <v>15</v>
      </c>
      <c r="N1259">
        <v>1</v>
      </c>
      <c r="O1259">
        <v>0</v>
      </c>
      <c r="P1259">
        <v>0</v>
      </c>
      <c r="Q1259">
        <v>0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  <c r="Y1259">
        <v>1</v>
      </c>
      <c r="Z1259">
        <v>0</v>
      </c>
      <c r="AA1259">
        <v>0</v>
      </c>
      <c r="AB1259">
        <v>0</v>
      </c>
      <c r="AC1259">
        <v>0</v>
      </c>
      <c r="AD1259">
        <v>0</v>
      </c>
    </row>
    <row r="1260" spans="1:30" x14ac:dyDescent="0.3">
      <c r="A1260">
        <v>1259</v>
      </c>
      <c r="B1260">
        <v>0</v>
      </c>
      <c r="C1260">
        <v>5376.7242424242404</v>
      </c>
      <c r="D1260">
        <v>10645914</v>
      </c>
      <c r="E1260" t="s">
        <v>11</v>
      </c>
      <c r="F1260">
        <v>1.014961</v>
      </c>
      <c r="G1260">
        <v>103</v>
      </c>
      <c r="H1260" t="s">
        <v>13</v>
      </c>
      <c r="I1260" t="s">
        <v>1527</v>
      </c>
      <c r="J1260" s="9">
        <v>6321392</v>
      </c>
      <c r="K1260">
        <f>J1260/D1260</f>
        <v>0.5937857472829482</v>
      </c>
      <c r="L1260">
        <v>1980</v>
      </c>
      <c r="M1260" t="s">
        <v>15</v>
      </c>
      <c r="N1260">
        <v>1</v>
      </c>
      <c r="O1260">
        <v>0</v>
      </c>
      <c r="P1260">
        <v>0</v>
      </c>
      <c r="Q1260">
        <v>0</v>
      </c>
      <c r="R1260">
        <v>0</v>
      </c>
      <c r="S1260">
        <v>1</v>
      </c>
      <c r="T1260">
        <v>0</v>
      </c>
      <c r="U1260">
        <v>0</v>
      </c>
      <c r="V1260">
        <v>1</v>
      </c>
      <c r="W1260">
        <v>1</v>
      </c>
      <c r="X1260">
        <v>1</v>
      </c>
      <c r="Y1260">
        <v>1</v>
      </c>
      <c r="Z1260">
        <v>0</v>
      </c>
      <c r="AA1260">
        <v>0</v>
      </c>
      <c r="AB1260">
        <v>0</v>
      </c>
      <c r="AC1260">
        <v>0</v>
      </c>
      <c r="AD1260">
        <v>0</v>
      </c>
    </row>
    <row r="1261" spans="1:30" ht="14.4" customHeight="1" x14ac:dyDescent="0.3">
      <c r="A1261">
        <v>1260</v>
      </c>
      <c r="B1261">
        <v>1</v>
      </c>
      <c r="C1261">
        <v>3191.9656716417899</v>
      </c>
      <c r="D1261">
        <v>6415851</v>
      </c>
      <c r="E1261" t="s">
        <v>142</v>
      </c>
      <c r="F1261">
        <v>0.31843699999999903</v>
      </c>
      <c r="G1261">
        <v>93</v>
      </c>
      <c r="H1261" t="s">
        <v>143</v>
      </c>
      <c r="I1261" t="s">
        <v>1528</v>
      </c>
      <c r="J1261" s="9">
        <v>10198357</v>
      </c>
      <c r="K1261">
        <f>J1261/D1261</f>
        <v>1.5895563971170776</v>
      </c>
      <c r="L1261">
        <v>2010</v>
      </c>
      <c r="M1261" t="s">
        <v>25</v>
      </c>
      <c r="N1261">
        <v>0</v>
      </c>
      <c r="O1261">
        <v>1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0</v>
      </c>
      <c r="X1261">
        <v>1</v>
      </c>
      <c r="Y1261">
        <v>0</v>
      </c>
      <c r="Z1261">
        <v>0</v>
      </c>
      <c r="AA1261">
        <v>0</v>
      </c>
      <c r="AB1261">
        <v>1</v>
      </c>
      <c r="AC1261">
        <v>0</v>
      </c>
      <c r="AD1261">
        <v>0</v>
      </c>
    </row>
    <row r="1262" spans="1:30" ht="14.4" customHeight="1" x14ac:dyDescent="0.3">
      <c r="A1262">
        <v>1261</v>
      </c>
      <c r="B1262">
        <v>0</v>
      </c>
      <c r="C1262">
        <v>2691.6212196331098</v>
      </c>
      <c r="D1262">
        <v>5429000</v>
      </c>
      <c r="E1262" t="s">
        <v>107</v>
      </c>
      <c r="F1262">
        <v>33.536358999999997</v>
      </c>
      <c r="G1262">
        <v>93</v>
      </c>
      <c r="H1262" t="s">
        <v>496</v>
      </c>
      <c r="I1262" t="s">
        <v>1529</v>
      </c>
      <c r="J1262" s="9">
        <v>5000000</v>
      </c>
      <c r="K1262">
        <f>J1262/D1262</f>
        <v>0.92097992263768647</v>
      </c>
      <c r="L1262">
        <v>2017</v>
      </c>
      <c r="M1262" t="s">
        <v>15</v>
      </c>
      <c r="N1262">
        <v>0</v>
      </c>
      <c r="O1262">
        <v>1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1</v>
      </c>
      <c r="Z1262">
        <v>0</v>
      </c>
      <c r="AA1262">
        <v>0</v>
      </c>
      <c r="AB1262">
        <v>0</v>
      </c>
      <c r="AC1262">
        <v>0</v>
      </c>
      <c r="AD1262">
        <v>0</v>
      </c>
    </row>
    <row r="1263" spans="1:30" ht="14.4" customHeight="1" x14ac:dyDescent="0.3">
      <c r="A1263">
        <v>1262</v>
      </c>
      <c r="B1263">
        <v>0</v>
      </c>
      <c r="C1263">
        <v>2729.5285359801401</v>
      </c>
      <c r="D1263">
        <v>5500000</v>
      </c>
      <c r="E1263" t="s">
        <v>18</v>
      </c>
      <c r="F1263">
        <v>2.9427110000000001</v>
      </c>
      <c r="G1263">
        <v>123</v>
      </c>
      <c r="H1263" t="s">
        <v>264</v>
      </c>
      <c r="I1263" t="s">
        <v>1530</v>
      </c>
      <c r="J1263" s="9">
        <v>22159216</v>
      </c>
      <c r="K1263">
        <f>J1263/D1263</f>
        <v>4.0289483636363634</v>
      </c>
      <c r="L1263">
        <v>2015</v>
      </c>
      <c r="M1263" t="s">
        <v>15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1</v>
      </c>
      <c r="X1263">
        <v>1</v>
      </c>
      <c r="Y1263">
        <v>1</v>
      </c>
      <c r="Z1263">
        <v>0</v>
      </c>
      <c r="AA1263">
        <v>0</v>
      </c>
      <c r="AB1263">
        <v>0</v>
      </c>
      <c r="AC1263">
        <v>0</v>
      </c>
      <c r="AD1263">
        <v>0</v>
      </c>
    </row>
    <row r="1264" spans="1:30" ht="14.4" customHeight="1" x14ac:dyDescent="0.3">
      <c r="A1264">
        <v>1263</v>
      </c>
      <c r="B1264">
        <v>0</v>
      </c>
      <c r="C1264">
        <v>12431.626056688199</v>
      </c>
      <c r="D1264">
        <v>25000000</v>
      </c>
      <c r="E1264" t="s">
        <v>11</v>
      </c>
      <c r="F1264">
        <v>8.8805700000000005</v>
      </c>
      <c r="G1264">
        <v>107</v>
      </c>
      <c r="H1264" t="s">
        <v>13</v>
      </c>
      <c r="I1264" t="s">
        <v>1531</v>
      </c>
      <c r="J1264" s="9">
        <v>147780440</v>
      </c>
      <c r="K1264">
        <f>J1264/D1264</f>
        <v>5.9112175999999996</v>
      </c>
      <c r="L1264">
        <v>2011</v>
      </c>
      <c r="M1264" t="s">
        <v>15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</v>
      </c>
      <c r="W1264">
        <v>0</v>
      </c>
      <c r="X1264">
        <v>1</v>
      </c>
      <c r="Y1264">
        <v>1</v>
      </c>
      <c r="Z1264">
        <v>0</v>
      </c>
      <c r="AA1264">
        <v>0</v>
      </c>
      <c r="AB1264">
        <v>0</v>
      </c>
      <c r="AC1264">
        <v>0</v>
      </c>
      <c r="AD1264">
        <v>0</v>
      </c>
    </row>
    <row r="1265" spans="1:30" ht="14.4" customHeight="1" x14ac:dyDescent="0.3">
      <c r="A1265">
        <v>1264</v>
      </c>
      <c r="B1265">
        <v>1</v>
      </c>
      <c r="C1265">
        <v>3494.75786320519</v>
      </c>
      <c r="D1265">
        <v>7000000</v>
      </c>
      <c r="E1265" t="s">
        <v>11</v>
      </c>
      <c r="F1265">
        <v>5.7012780000000003</v>
      </c>
      <c r="G1265">
        <v>90</v>
      </c>
      <c r="H1265" t="s">
        <v>13</v>
      </c>
      <c r="I1265" t="s">
        <v>1532</v>
      </c>
      <c r="J1265" s="9">
        <v>13818181</v>
      </c>
      <c r="K1265">
        <f>J1265/D1265</f>
        <v>1.9740258571428571</v>
      </c>
      <c r="L1265">
        <v>2003</v>
      </c>
      <c r="M1265" t="s">
        <v>15</v>
      </c>
      <c r="N1265">
        <v>1</v>
      </c>
      <c r="O1265">
        <v>1</v>
      </c>
      <c r="P1265">
        <v>0</v>
      </c>
      <c r="Q1265">
        <v>0</v>
      </c>
      <c r="R1265">
        <v>0</v>
      </c>
      <c r="S1265">
        <v>0</v>
      </c>
      <c r="T1265">
        <v>1</v>
      </c>
      <c r="U1265">
        <v>1</v>
      </c>
      <c r="V1265">
        <v>0</v>
      </c>
      <c r="W1265">
        <v>0</v>
      </c>
      <c r="X1265">
        <v>0</v>
      </c>
      <c r="Y1265">
        <v>1</v>
      </c>
      <c r="Z1265">
        <v>0</v>
      </c>
      <c r="AA1265">
        <v>0</v>
      </c>
      <c r="AB1265">
        <v>0</v>
      </c>
      <c r="AC1265">
        <v>0</v>
      </c>
      <c r="AD1265">
        <v>0</v>
      </c>
    </row>
    <row r="1266" spans="1:30" ht="14.4" customHeight="1" x14ac:dyDescent="0.3">
      <c r="A1266">
        <v>1265</v>
      </c>
      <c r="B1266">
        <v>0</v>
      </c>
      <c r="C1266">
        <v>1491.0536779324</v>
      </c>
      <c r="D1266">
        <v>3000000</v>
      </c>
      <c r="E1266" t="s">
        <v>11</v>
      </c>
      <c r="F1266">
        <v>10.893224</v>
      </c>
      <c r="G1266">
        <v>87</v>
      </c>
      <c r="H1266" t="s">
        <v>13</v>
      </c>
      <c r="I1266" t="s">
        <v>1533</v>
      </c>
      <c r="J1266" s="9">
        <v>11947954</v>
      </c>
      <c r="K1266">
        <f>J1266/D1266</f>
        <v>3.9826513333333335</v>
      </c>
      <c r="L1266">
        <v>2012</v>
      </c>
      <c r="M1266" t="s">
        <v>53</v>
      </c>
      <c r="N1266">
        <v>1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0</v>
      </c>
      <c r="X1266">
        <v>1</v>
      </c>
      <c r="Y1266">
        <v>0</v>
      </c>
      <c r="Z1266">
        <v>1</v>
      </c>
      <c r="AA1266">
        <v>0</v>
      </c>
      <c r="AB1266">
        <v>0</v>
      </c>
      <c r="AC1266">
        <v>0</v>
      </c>
      <c r="AD1266">
        <v>0</v>
      </c>
    </row>
    <row r="1267" spans="1:30" ht="14.4" customHeight="1" x14ac:dyDescent="0.3">
      <c r="A1267">
        <v>1266</v>
      </c>
      <c r="B1267">
        <v>0</v>
      </c>
      <c r="C1267">
        <v>34808.552958726999</v>
      </c>
      <c r="D1267">
        <v>70000000</v>
      </c>
      <c r="E1267" t="s">
        <v>11</v>
      </c>
      <c r="F1267">
        <v>6.7537459999999996</v>
      </c>
      <c r="G1267">
        <v>116</v>
      </c>
      <c r="H1267" t="s">
        <v>13</v>
      </c>
      <c r="I1267" t="s">
        <v>1534</v>
      </c>
      <c r="J1267" s="9">
        <v>202466756</v>
      </c>
      <c r="K1267">
        <f>J1267/D1267</f>
        <v>2.8923822285714285</v>
      </c>
      <c r="L1267">
        <v>2011</v>
      </c>
      <c r="M1267" t="s">
        <v>46</v>
      </c>
      <c r="N1267">
        <v>1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1</v>
      </c>
      <c r="AD1267">
        <v>0</v>
      </c>
    </row>
    <row r="1268" spans="1:30" ht="14.4" customHeight="1" x14ac:dyDescent="0.3">
      <c r="A1268">
        <v>1267</v>
      </c>
      <c r="B1268">
        <v>1</v>
      </c>
      <c r="C1268">
        <v>2488.80039820806</v>
      </c>
      <c r="D1268">
        <v>5000000</v>
      </c>
      <c r="E1268" t="s">
        <v>11</v>
      </c>
      <c r="F1268">
        <v>10.510467999999999</v>
      </c>
      <c r="G1268">
        <v>90</v>
      </c>
      <c r="H1268" t="s">
        <v>1535</v>
      </c>
      <c r="I1268" t="s">
        <v>1536</v>
      </c>
      <c r="J1268" s="9">
        <v>38610009</v>
      </c>
      <c r="K1268">
        <f>J1268/D1268</f>
        <v>7.7220018000000001</v>
      </c>
      <c r="L1268">
        <v>2009</v>
      </c>
      <c r="M1268" t="s">
        <v>46</v>
      </c>
      <c r="N1268">
        <v>1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1</v>
      </c>
      <c r="AD1268">
        <v>0</v>
      </c>
    </row>
    <row r="1269" spans="1:30" ht="14.4" customHeight="1" x14ac:dyDescent="0.3">
      <c r="A1269">
        <v>1268</v>
      </c>
      <c r="B1269">
        <v>1</v>
      </c>
      <c r="C1269">
        <v>32306.163021868699</v>
      </c>
      <c r="D1269">
        <v>65000000</v>
      </c>
      <c r="E1269" t="s">
        <v>11</v>
      </c>
      <c r="F1269">
        <v>0.94875900000000002</v>
      </c>
      <c r="G1269">
        <v>95</v>
      </c>
      <c r="H1269" t="s">
        <v>13</v>
      </c>
      <c r="I1269" t="s">
        <v>1537</v>
      </c>
      <c r="J1269" s="9">
        <v>240159255</v>
      </c>
      <c r="K1269">
        <f>J1269/D1269</f>
        <v>3.6947577692307694</v>
      </c>
      <c r="L1269">
        <v>2012</v>
      </c>
      <c r="M1269" t="s">
        <v>32</v>
      </c>
      <c r="N1269">
        <v>1</v>
      </c>
      <c r="O1269">
        <v>1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1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</v>
      </c>
    </row>
    <row r="1270" spans="1:30" x14ac:dyDescent="0.3">
      <c r="A1270">
        <v>1269</v>
      </c>
      <c r="B1270">
        <v>1</v>
      </c>
      <c r="C1270">
        <v>323.383084577114</v>
      </c>
      <c r="D1270">
        <v>650000</v>
      </c>
      <c r="E1270" t="s">
        <v>11</v>
      </c>
      <c r="F1270">
        <v>7.8142550000000002</v>
      </c>
      <c r="G1270">
        <v>98</v>
      </c>
      <c r="H1270" t="s">
        <v>13</v>
      </c>
      <c r="I1270" t="s">
        <v>1538</v>
      </c>
      <c r="J1270" s="9">
        <v>33245</v>
      </c>
      <c r="K1270">
        <f>J1270/D1270</f>
        <v>5.1146153846153848E-2</v>
      </c>
      <c r="L1270">
        <v>2010</v>
      </c>
      <c r="M1270" t="s">
        <v>25</v>
      </c>
      <c r="N1270">
        <v>1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1</v>
      </c>
      <c r="U1270">
        <v>1</v>
      </c>
      <c r="V1270">
        <v>0</v>
      </c>
      <c r="W1270">
        <v>1</v>
      </c>
      <c r="X1270">
        <v>0</v>
      </c>
      <c r="Y1270">
        <v>0</v>
      </c>
      <c r="Z1270">
        <v>0</v>
      </c>
      <c r="AA1270">
        <v>0</v>
      </c>
      <c r="AB1270">
        <v>1</v>
      </c>
      <c r="AC1270">
        <v>0</v>
      </c>
      <c r="AD1270">
        <v>0</v>
      </c>
    </row>
    <row r="1271" spans="1:30" ht="14.4" customHeight="1" x14ac:dyDescent="0.3">
      <c r="A1271">
        <v>1270</v>
      </c>
      <c r="B1271">
        <v>0</v>
      </c>
      <c r="C1271">
        <v>35964.035964035902</v>
      </c>
      <c r="D1271">
        <v>72000000</v>
      </c>
      <c r="E1271" t="s">
        <v>11</v>
      </c>
      <c r="F1271">
        <v>11.211568</v>
      </c>
      <c r="G1271">
        <v>106</v>
      </c>
      <c r="H1271" t="s">
        <v>354</v>
      </c>
      <c r="I1271" t="s">
        <v>1539</v>
      </c>
      <c r="J1271" s="9">
        <v>408247917</v>
      </c>
      <c r="K1271">
        <f>J1271/D1271</f>
        <v>5.6701099583333336</v>
      </c>
      <c r="L1271">
        <v>2002</v>
      </c>
      <c r="M1271" t="s">
        <v>15</v>
      </c>
      <c r="N1271">
        <v>1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1</v>
      </c>
      <c r="U1271">
        <v>0</v>
      </c>
      <c r="V1271">
        <v>0</v>
      </c>
      <c r="W1271">
        <v>1</v>
      </c>
      <c r="X1271">
        <v>0</v>
      </c>
      <c r="Y1271">
        <v>1</v>
      </c>
      <c r="Z1271">
        <v>0</v>
      </c>
      <c r="AA1271">
        <v>0</v>
      </c>
      <c r="AB1271">
        <v>0</v>
      </c>
      <c r="AC1271">
        <v>0</v>
      </c>
      <c r="AD1271">
        <v>0</v>
      </c>
    </row>
    <row r="1272" spans="1:30" ht="14.4" customHeight="1" x14ac:dyDescent="0.3">
      <c r="A1272">
        <v>1271</v>
      </c>
      <c r="B1272">
        <v>0</v>
      </c>
      <c r="C1272">
        <v>9049.7737556561005</v>
      </c>
      <c r="D1272">
        <v>18000000</v>
      </c>
      <c r="E1272" t="s">
        <v>11</v>
      </c>
      <c r="F1272">
        <v>7.5213460000000003</v>
      </c>
      <c r="G1272">
        <v>122</v>
      </c>
      <c r="H1272" t="s">
        <v>13</v>
      </c>
      <c r="I1272" t="s">
        <v>1540</v>
      </c>
      <c r="J1272" s="9">
        <v>26828365</v>
      </c>
      <c r="K1272">
        <f>J1272/D1272</f>
        <v>1.4904647222222223</v>
      </c>
      <c r="L1272">
        <v>1989</v>
      </c>
      <c r="M1272" t="s">
        <v>15</v>
      </c>
      <c r="N1272">
        <v>1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v>0</v>
      </c>
      <c r="AB1272">
        <v>0</v>
      </c>
      <c r="AC1272">
        <v>0</v>
      </c>
      <c r="AD1272">
        <v>0</v>
      </c>
    </row>
    <row r="1273" spans="1:30" x14ac:dyDescent="0.3">
      <c r="A1273">
        <v>1272</v>
      </c>
      <c r="B1273">
        <v>0</v>
      </c>
      <c r="C1273">
        <v>5964.2147117296199</v>
      </c>
      <c r="D1273">
        <v>12000000</v>
      </c>
      <c r="E1273" t="s">
        <v>11</v>
      </c>
      <c r="F1273">
        <v>12.159818</v>
      </c>
      <c r="G1273">
        <v>110</v>
      </c>
      <c r="H1273" t="s">
        <v>37</v>
      </c>
      <c r="I1273" t="s">
        <v>1541</v>
      </c>
      <c r="J1273" s="9">
        <v>81272766</v>
      </c>
      <c r="K1273">
        <f>J1273/D1273</f>
        <v>6.7727304999999998</v>
      </c>
      <c r="L1273">
        <v>2012</v>
      </c>
      <c r="M1273" t="s">
        <v>15</v>
      </c>
      <c r="N1273">
        <v>1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1</v>
      </c>
      <c r="U1273">
        <v>1</v>
      </c>
      <c r="V1273">
        <v>0</v>
      </c>
      <c r="W1273">
        <v>0</v>
      </c>
      <c r="X1273">
        <v>0</v>
      </c>
      <c r="Y1273">
        <v>1</v>
      </c>
      <c r="Z1273">
        <v>0</v>
      </c>
      <c r="AA1273">
        <v>0</v>
      </c>
      <c r="AB1273">
        <v>0</v>
      </c>
      <c r="AC1273">
        <v>0</v>
      </c>
      <c r="AD1273">
        <v>0</v>
      </c>
    </row>
    <row r="1274" spans="1:30" x14ac:dyDescent="0.3">
      <c r="A1274">
        <v>1273</v>
      </c>
      <c r="B1274">
        <v>0</v>
      </c>
      <c r="C1274">
        <v>7460.7815802717596</v>
      </c>
      <c r="D1274">
        <v>14824573</v>
      </c>
      <c r="E1274" t="s">
        <v>11</v>
      </c>
      <c r="F1274">
        <v>8.4399999999999905E-4</v>
      </c>
      <c r="G1274">
        <v>94</v>
      </c>
      <c r="H1274" t="s">
        <v>19</v>
      </c>
      <c r="I1274" t="s">
        <v>1542</v>
      </c>
      <c r="J1274" s="9">
        <v>989000</v>
      </c>
      <c r="K1274">
        <f>J1274/D1274</f>
        <v>6.6713557280874122E-2</v>
      </c>
      <c r="L1274">
        <v>1987</v>
      </c>
      <c r="M1274" t="s">
        <v>15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  <c r="Y1274">
        <v>1</v>
      </c>
      <c r="Z1274">
        <v>0</v>
      </c>
      <c r="AA1274">
        <v>0</v>
      </c>
      <c r="AB1274">
        <v>0</v>
      </c>
      <c r="AC1274">
        <v>0</v>
      </c>
      <c r="AD1274">
        <v>0</v>
      </c>
    </row>
    <row r="1275" spans="1:30" x14ac:dyDescent="0.3">
      <c r="A1275">
        <v>1274</v>
      </c>
      <c r="B1275">
        <v>0</v>
      </c>
      <c r="C1275">
        <v>13888.8888888888</v>
      </c>
      <c r="D1275">
        <v>28000000</v>
      </c>
      <c r="E1275" t="s">
        <v>11</v>
      </c>
      <c r="F1275">
        <v>7.9546229999999998</v>
      </c>
      <c r="G1275">
        <v>108</v>
      </c>
      <c r="H1275" t="s">
        <v>13</v>
      </c>
      <c r="I1275" t="s">
        <v>1543</v>
      </c>
      <c r="J1275" s="9">
        <v>16374328</v>
      </c>
      <c r="K1275">
        <f>J1275/D1275</f>
        <v>0.58479742857142858</v>
      </c>
      <c r="L1275">
        <v>2016</v>
      </c>
      <c r="M1275" t="s">
        <v>25</v>
      </c>
      <c r="N1275">
        <v>1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</v>
      </c>
      <c r="U1275">
        <v>0</v>
      </c>
      <c r="V1275">
        <v>1</v>
      </c>
      <c r="W1275">
        <v>0</v>
      </c>
      <c r="X1275">
        <v>1</v>
      </c>
      <c r="Y1275">
        <v>0</v>
      </c>
      <c r="Z1275">
        <v>0</v>
      </c>
      <c r="AA1275">
        <v>0</v>
      </c>
      <c r="AB1275">
        <v>1</v>
      </c>
      <c r="AC1275">
        <v>0</v>
      </c>
      <c r="AD1275">
        <v>0</v>
      </c>
    </row>
    <row r="1276" spans="1:30" ht="14.4" customHeight="1" x14ac:dyDescent="0.3">
      <c r="A1276">
        <v>1275</v>
      </c>
      <c r="B1276">
        <v>0</v>
      </c>
      <c r="C1276">
        <v>18763.8655672163</v>
      </c>
      <c r="D1276">
        <v>37546495</v>
      </c>
      <c r="E1276" t="s">
        <v>11</v>
      </c>
      <c r="F1276">
        <v>5.3788330000000002</v>
      </c>
      <c r="G1276">
        <v>95</v>
      </c>
      <c r="H1276" t="s">
        <v>59</v>
      </c>
      <c r="I1276" t="s">
        <v>1544</v>
      </c>
      <c r="J1276" s="9">
        <v>16017403</v>
      </c>
      <c r="K1276">
        <f>J1276/D1276</f>
        <v>0.42660181729346508</v>
      </c>
      <c r="L1276">
        <v>2001</v>
      </c>
      <c r="M1276" t="s">
        <v>15</v>
      </c>
      <c r="N1276">
        <v>1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1</v>
      </c>
      <c r="U1276">
        <v>0</v>
      </c>
      <c r="V1276">
        <v>1</v>
      </c>
      <c r="W1276">
        <v>1</v>
      </c>
      <c r="X1276">
        <v>0</v>
      </c>
      <c r="Y1276">
        <v>1</v>
      </c>
      <c r="Z1276">
        <v>0</v>
      </c>
      <c r="AA1276">
        <v>0</v>
      </c>
      <c r="AB1276">
        <v>0</v>
      </c>
      <c r="AC1276">
        <v>0</v>
      </c>
      <c r="AD1276">
        <v>0</v>
      </c>
    </row>
    <row r="1277" spans="1:30" ht="14.4" customHeight="1" x14ac:dyDescent="0.3">
      <c r="A1277">
        <v>1276</v>
      </c>
      <c r="B1277">
        <v>0</v>
      </c>
      <c r="C1277">
        <v>15022.533800701</v>
      </c>
      <c r="D1277">
        <v>30000000</v>
      </c>
      <c r="E1277" t="s">
        <v>11</v>
      </c>
      <c r="F1277">
        <v>2.8998089999999999</v>
      </c>
      <c r="G1277">
        <v>140</v>
      </c>
      <c r="H1277" t="s">
        <v>13</v>
      </c>
      <c r="I1277" t="s">
        <v>1545</v>
      </c>
      <c r="J1277" s="9">
        <v>13130349</v>
      </c>
      <c r="K1277">
        <f>J1277/D1277</f>
        <v>0.43767830000000002</v>
      </c>
      <c r="L1277">
        <v>1997</v>
      </c>
      <c r="M1277" t="s">
        <v>15</v>
      </c>
      <c r="N1277">
        <v>1</v>
      </c>
      <c r="O1277">
        <v>0</v>
      </c>
      <c r="P1277">
        <v>0</v>
      </c>
      <c r="Q1277">
        <v>0</v>
      </c>
      <c r="R1277">
        <v>1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1</v>
      </c>
      <c r="Z1277">
        <v>0</v>
      </c>
      <c r="AA1277">
        <v>0</v>
      </c>
      <c r="AB1277">
        <v>0</v>
      </c>
      <c r="AC1277">
        <v>0</v>
      </c>
      <c r="AD1277">
        <v>0</v>
      </c>
    </row>
    <row r="1278" spans="1:30" ht="14.4" customHeight="1" x14ac:dyDescent="0.3">
      <c r="A1278">
        <v>1277</v>
      </c>
      <c r="B1278">
        <v>0</v>
      </c>
      <c r="C1278">
        <v>22876.463027295202</v>
      </c>
      <c r="D1278">
        <v>46096073</v>
      </c>
      <c r="E1278" t="s">
        <v>11</v>
      </c>
      <c r="F1278">
        <v>8.8444520000000004</v>
      </c>
      <c r="G1278">
        <v>100</v>
      </c>
      <c r="H1278" t="s">
        <v>13</v>
      </c>
      <c r="I1278" t="s">
        <v>1546</v>
      </c>
      <c r="J1278" s="9">
        <v>3214116</v>
      </c>
      <c r="K1278">
        <f>J1278/D1278</f>
        <v>6.9726460212782115E-2</v>
      </c>
      <c r="L1278">
        <v>2015</v>
      </c>
      <c r="M1278" t="s">
        <v>15</v>
      </c>
      <c r="N1278">
        <v>1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1</v>
      </c>
      <c r="Y1278">
        <v>1</v>
      </c>
      <c r="Z1278">
        <v>0</v>
      </c>
      <c r="AA1278">
        <v>0</v>
      </c>
      <c r="AB1278">
        <v>0</v>
      </c>
      <c r="AC1278">
        <v>0</v>
      </c>
      <c r="AD1278">
        <v>0</v>
      </c>
    </row>
    <row r="1279" spans="1:30" ht="14.4" customHeight="1" x14ac:dyDescent="0.3">
      <c r="A1279">
        <v>1278</v>
      </c>
      <c r="B1279">
        <v>1</v>
      </c>
      <c r="C1279">
        <v>34051.076614922298</v>
      </c>
      <c r="D1279">
        <v>68000000</v>
      </c>
      <c r="E1279" t="s">
        <v>11</v>
      </c>
      <c r="F1279">
        <v>10.976330000000001</v>
      </c>
      <c r="G1279">
        <v>116</v>
      </c>
      <c r="H1279" t="s">
        <v>37</v>
      </c>
      <c r="I1279" t="s">
        <v>1547</v>
      </c>
      <c r="J1279" s="9">
        <v>118063304</v>
      </c>
      <c r="K1279">
        <f>J1279/D1279</f>
        <v>1.7362250588235295</v>
      </c>
      <c r="L1279">
        <v>1997</v>
      </c>
      <c r="M1279" t="s">
        <v>25</v>
      </c>
      <c r="N1279">
        <v>1</v>
      </c>
      <c r="O1279">
        <v>0</v>
      </c>
      <c r="P1279">
        <v>0</v>
      </c>
      <c r="Q1279">
        <v>1</v>
      </c>
      <c r="R1279">
        <v>0</v>
      </c>
      <c r="S1279">
        <v>0</v>
      </c>
      <c r="T1279">
        <v>1</v>
      </c>
      <c r="U1279">
        <v>1</v>
      </c>
      <c r="V1279">
        <v>1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</v>
      </c>
      <c r="AC1279">
        <v>0</v>
      </c>
      <c r="AD1279">
        <v>0</v>
      </c>
    </row>
    <row r="1280" spans="1:30" ht="14.4" customHeight="1" x14ac:dyDescent="0.3">
      <c r="A1280">
        <v>1279</v>
      </c>
      <c r="B1280">
        <v>1</v>
      </c>
      <c r="C1280">
        <v>15037.593984962399</v>
      </c>
      <c r="D1280">
        <v>30000000</v>
      </c>
      <c r="E1280" t="s">
        <v>11</v>
      </c>
      <c r="F1280">
        <v>21.946943000000001</v>
      </c>
      <c r="G1280">
        <v>81</v>
      </c>
      <c r="H1280" t="s">
        <v>13</v>
      </c>
      <c r="I1280" t="s">
        <v>1548</v>
      </c>
      <c r="J1280" s="9">
        <v>373554033</v>
      </c>
      <c r="K1280">
        <f>J1280/D1280</f>
        <v>12.451801100000001</v>
      </c>
      <c r="L1280">
        <v>1995</v>
      </c>
      <c r="M1280" t="s">
        <v>53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1</v>
      </c>
      <c r="AA1280">
        <v>0</v>
      </c>
      <c r="AB1280">
        <v>0</v>
      </c>
      <c r="AC1280">
        <v>0</v>
      </c>
      <c r="AD1280">
        <v>0</v>
      </c>
    </row>
    <row r="1281" spans="1:30" ht="14.4" customHeight="1" x14ac:dyDescent="0.3">
      <c r="A1281">
        <v>1280</v>
      </c>
      <c r="B1281">
        <v>0</v>
      </c>
      <c r="C1281">
        <v>7444.1687344913098</v>
      </c>
      <c r="D1281">
        <v>15000000</v>
      </c>
      <c r="E1281" t="s">
        <v>11</v>
      </c>
      <c r="F1281">
        <v>15.553312999999999</v>
      </c>
      <c r="G1281">
        <v>98</v>
      </c>
      <c r="H1281" t="s">
        <v>42</v>
      </c>
      <c r="I1281" t="s">
        <v>1549</v>
      </c>
      <c r="J1281" s="9">
        <v>61548707</v>
      </c>
      <c r="K1281">
        <f>J1281/D1281</f>
        <v>4.1032471333333334</v>
      </c>
      <c r="L1281">
        <v>2015</v>
      </c>
      <c r="M1281" t="s">
        <v>25</v>
      </c>
      <c r="N1281">
        <v>1</v>
      </c>
      <c r="O1281">
        <v>0</v>
      </c>
      <c r="P1281">
        <v>0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0</v>
      </c>
      <c r="W1281">
        <v>0</v>
      </c>
      <c r="X1281">
        <v>1</v>
      </c>
      <c r="Y1281">
        <v>0</v>
      </c>
      <c r="Z1281">
        <v>0</v>
      </c>
      <c r="AA1281">
        <v>0</v>
      </c>
      <c r="AB1281">
        <v>1</v>
      </c>
      <c r="AC1281">
        <v>0</v>
      </c>
      <c r="AD1281">
        <v>0</v>
      </c>
    </row>
    <row r="1282" spans="1:30" ht="14.4" customHeight="1" x14ac:dyDescent="0.3">
      <c r="A1282">
        <v>1281</v>
      </c>
      <c r="B1282">
        <v>0</v>
      </c>
      <c r="C1282">
        <v>5000</v>
      </c>
      <c r="D1282">
        <v>10000000</v>
      </c>
      <c r="E1282" t="s">
        <v>11</v>
      </c>
      <c r="F1282">
        <v>6.3701049999999997</v>
      </c>
      <c r="G1282">
        <v>101</v>
      </c>
      <c r="H1282" t="s">
        <v>13</v>
      </c>
      <c r="I1282" t="s">
        <v>1550</v>
      </c>
      <c r="J1282" s="9">
        <v>1631839</v>
      </c>
      <c r="K1282">
        <f>J1282/D1282</f>
        <v>0.16318389999999999</v>
      </c>
      <c r="L1282">
        <v>2000</v>
      </c>
      <c r="M1282" t="s">
        <v>15</v>
      </c>
      <c r="N1282">
        <v>1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1</v>
      </c>
      <c r="U1282">
        <v>1</v>
      </c>
      <c r="V1282">
        <v>1</v>
      </c>
      <c r="W1282">
        <v>0</v>
      </c>
      <c r="X1282">
        <v>1</v>
      </c>
      <c r="Y1282">
        <v>1</v>
      </c>
      <c r="Z1282">
        <v>0</v>
      </c>
      <c r="AA1282">
        <v>0</v>
      </c>
      <c r="AB1282">
        <v>0</v>
      </c>
      <c r="AC1282">
        <v>0</v>
      </c>
      <c r="AD1282">
        <v>0</v>
      </c>
    </row>
    <row r="1283" spans="1:30" ht="14.4" customHeight="1" x14ac:dyDescent="0.3">
      <c r="A1283">
        <v>1282</v>
      </c>
      <c r="B1283">
        <v>1</v>
      </c>
      <c r="C1283">
        <v>4962.7791563275396</v>
      </c>
      <c r="D1283">
        <v>10000000</v>
      </c>
      <c r="E1283" t="s">
        <v>11</v>
      </c>
      <c r="F1283">
        <v>17.602927999999999</v>
      </c>
      <c r="G1283">
        <v>97</v>
      </c>
      <c r="H1283" t="s">
        <v>13</v>
      </c>
      <c r="I1283" t="s">
        <v>1551</v>
      </c>
      <c r="J1283" s="9">
        <v>52882018</v>
      </c>
      <c r="K1283">
        <f>J1283/D1283</f>
        <v>5.2882018000000004</v>
      </c>
      <c r="L1283">
        <v>2015</v>
      </c>
      <c r="M1283" t="s">
        <v>32</v>
      </c>
      <c r="N1283">
        <v>1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1</v>
      </c>
    </row>
    <row r="1284" spans="1:30" ht="14.4" customHeight="1" x14ac:dyDescent="0.3">
      <c r="A1284">
        <v>1283</v>
      </c>
      <c r="B1284">
        <v>0</v>
      </c>
      <c r="C1284">
        <v>32386.646736422499</v>
      </c>
      <c r="D1284">
        <v>65000000</v>
      </c>
      <c r="E1284" t="s">
        <v>11</v>
      </c>
      <c r="F1284">
        <v>19.083822999999999</v>
      </c>
      <c r="G1284">
        <v>157</v>
      </c>
      <c r="H1284" t="s">
        <v>13</v>
      </c>
      <c r="I1284" t="s">
        <v>1552</v>
      </c>
      <c r="J1284" s="9">
        <v>84785914</v>
      </c>
      <c r="K1284">
        <f>J1284/D1284</f>
        <v>1.3043986769230769</v>
      </c>
      <c r="L1284">
        <v>2007</v>
      </c>
      <c r="M1284" t="s">
        <v>15</v>
      </c>
      <c r="N1284">
        <v>1</v>
      </c>
      <c r="O1284">
        <v>0</v>
      </c>
      <c r="P1284">
        <v>0</v>
      </c>
      <c r="Q1284">
        <v>1</v>
      </c>
      <c r="R1284">
        <v>1</v>
      </c>
      <c r="S1284">
        <v>0</v>
      </c>
      <c r="T1284">
        <v>1</v>
      </c>
      <c r="U1284">
        <v>0</v>
      </c>
      <c r="V1284">
        <v>0</v>
      </c>
      <c r="W1284">
        <v>1</v>
      </c>
      <c r="X1284">
        <v>0</v>
      </c>
      <c r="Y1284">
        <v>1</v>
      </c>
      <c r="Z1284">
        <v>0</v>
      </c>
      <c r="AA1284">
        <v>0</v>
      </c>
      <c r="AB1284">
        <v>0</v>
      </c>
      <c r="AC1284">
        <v>0</v>
      </c>
      <c r="AD1284">
        <v>0</v>
      </c>
    </row>
    <row r="1285" spans="1:30" ht="14.4" customHeight="1" x14ac:dyDescent="0.3">
      <c r="A1285">
        <v>1284</v>
      </c>
      <c r="B1285">
        <v>0</v>
      </c>
      <c r="C1285">
        <v>12444.001991040301</v>
      </c>
      <c r="D1285">
        <v>25000000</v>
      </c>
      <c r="E1285" t="s">
        <v>11</v>
      </c>
      <c r="F1285">
        <v>8.3385619999999996</v>
      </c>
      <c r="G1285">
        <v>109</v>
      </c>
      <c r="H1285" t="s">
        <v>13</v>
      </c>
      <c r="I1285" t="s">
        <v>1553</v>
      </c>
      <c r="J1285" s="9">
        <v>163670000</v>
      </c>
      <c r="K1285">
        <f>J1285/D1285</f>
        <v>6.5468000000000002</v>
      </c>
      <c r="L1285">
        <v>2009</v>
      </c>
      <c r="M1285" t="s">
        <v>49</v>
      </c>
      <c r="N1285">
        <v>1</v>
      </c>
      <c r="O1285">
        <v>0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1</v>
      </c>
      <c r="X1285">
        <v>0</v>
      </c>
      <c r="Y1285">
        <v>0</v>
      </c>
      <c r="Z1285">
        <v>0</v>
      </c>
      <c r="AA1285">
        <v>1</v>
      </c>
      <c r="AB1285">
        <v>0</v>
      </c>
      <c r="AC1285">
        <v>0</v>
      </c>
      <c r="AD1285">
        <v>0</v>
      </c>
    </row>
    <row r="1286" spans="1:30" ht="14.4" customHeight="1" x14ac:dyDescent="0.3">
      <c r="A1286">
        <v>1285</v>
      </c>
      <c r="B1286">
        <v>1</v>
      </c>
      <c r="C1286">
        <v>403.22580645161202</v>
      </c>
      <c r="D1286">
        <v>800000</v>
      </c>
      <c r="E1286" t="s">
        <v>11</v>
      </c>
      <c r="F1286">
        <v>11.846959999999999</v>
      </c>
      <c r="G1286">
        <v>93</v>
      </c>
      <c r="H1286" t="s">
        <v>486</v>
      </c>
      <c r="I1286" t="s">
        <v>1554</v>
      </c>
      <c r="J1286" s="9">
        <v>14000000</v>
      </c>
      <c r="K1286">
        <f>J1286/D1286</f>
        <v>17.5</v>
      </c>
      <c r="L1286">
        <v>1984</v>
      </c>
      <c r="M1286" t="s">
        <v>15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1</v>
      </c>
      <c r="X1286">
        <v>0</v>
      </c>
      <c r="Y1286">
        <v>1</v>
      </c>
      <c r="Z1286">
        <v>0</v>
      </c>
      <c r="AA1286">
        <v>0</v>
      </c>
      <c r="AB1286">
        <v>0</v>
      </c>
      <c r="AC1286">
        <v>0</v>
      </c>
      <c r="AD1286">
        <v>0</v>
      </c>
    </row>
    <row r="1287" spans="1:30" ht="14.4" customHeight="1" x14ac:dyDescent="0.3">
      <c r="A1287">
        <v>1286</v>
      </c>
      <c r="B1287">
        <v>1</v>
      </c>
      <c r="C1287">
        <v>6315.9843592330899</v>
      </c>
      <c r="D1287">
        <v>12518281</v>
      </c>
      <c r="E1287" t="s">
        <v>11</v>
      </c>
      <c r="F1287">
        <v>9.4427559999999993</v>
      </c>
      <c r="G1287">
        <v>90</v>
      </c>
      <c r="H1287" t="s">
        <v>13</v>
      </c>
      <c r="I1287" t="s">
        <v>1555</v>
      </c>
      <c r="J1287" s="9">
        <v>21134374</v>
      </c>
      <c r="K1287">
        <f>J1287/D1287</f>
        <v>1.6882808430326817</v>
      </c>
      <c r="L1287">
        <v>1982</v>
      </c>
      <c r="M1287" t="s">
        <v>32</v>
      </c>
      <c r="N1287">
        <v>1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1</v>
      </c>
      <c r="V1287">
        <v>0</v>
      </c>
      <c r="W1287">
        <v>0</v>
      </c>
      <c r="X1287">
        <v>1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1</v>
      </c>
    </row>
    <row r="1288" spans="1:30" ht="14.4" customHeight="1" x14ac:dyDescent="0.3">
      <c r="A1288">
        <v>1287</v>
      </c>
      <c r="B1288">
        <v>0</v>
      </c>
      <c r="C1288">
        <v>64580.2285146547</v>
      </c>
      <c r="D1288">
        <v>130000000</v>
      </c>
      <c r="E1288" t="s">
        <v>11</v>
      </c>
      <c r="F1288">
        <v>10.7476419999999</v>
      </c>
      <c r="G1288">
        <v>100</v>
      </c>
      <c r="H1288" t="s">
        <v>13</v>
      </c>
      <c r="I1288" t="s">
        <v>1556</v>
      </c>
      <c r="J1288" s="9">
        <v>243843127</v>
      </c>
      <c r="K1288">
        <f>J1288/D1288</f>
        <v>1.8757163615384616</v>
      </c>
      <c r="L1288">
        <v>2013</v>
      </c>
      <c r="M1288" t="s">
        <v>25</v>
      </c>
      <c r="N1288">
        <v>1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1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</v>
      </c>
      <c r="AC1288">
        <v>0</v>
      </c>
      <c r="AD1288">
        <v>0</v>
      </c>
    </row>
    <row r="1289" spans="1:30" ht="14.4" customHeight="1" x14ac:dyDescent="0.3">
      <c r="A1289">
        <v>1288</v>
      </c>
      <c r="B1289">
        <v>0</v>
      </c>
      <c r="C1289">
        <v>2250.1750992063398</v>
      </c>
      <c r="D1289">
        <v>4536353</v>
      </c>
      <c r="E1289" t="s">
        <v>142</v>
      </c>
      <c r="F1289">
        <v>0.780748</v>
      </c>
      <c r="G1289">
        <v>111</v>
      </c>
      <c r="H1289" t="s">
        <v>143</v>
      </c>
      <c r="I1289" t="s">
        <v>1557</v>
      </c>
      <c r="J1289" s="9">
        <v>243000</v>
      </c>
      <c r="K1289">
        <f>J1289/D1289</f>
        <v>5.3567259867122331E-2</v>
      </c>
      <c r="L1289">
        <v>2016</v>
      </c>
      <c r="M1289" t="s">
        <v>25</v>
      </c>
      <c r="N1289">
        <v>0</v>
      </c>
      <c r="O1289">
        <v>1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1</v>
      </c>
      <c r="X1289">
        <v>1</v>
      </c>
      <c r="Y1289">
        <v>0</v>
      </c>
      <c r="Z1289">
        <v>0</v>
      </c>
      <c r="AA1289">
        <v>0</v>
      </c>
      <c r="AB1289">
        <v>1</v>
      </c>
      <c r="AC1289">
        <v>0</v>
      </c>
      <c r="AD1289">
        <v>0</v>
      </c>
    </row>
    <row r="1290" spans="1:30" ht="14.4" customHeight="1" x14ac:dyDescent="0.3">
      <c r="A1290">
        <v>1289</v>
      </c>
      <c r="B1290">
        <v>0</v>
      </c>
      <c r="C1290">
        <v>8973.0807577268097</v>
      </c>
      <c r="D1290">
        <v>18000000</v>
      </c>
      <c r="E1290" t="s">
        <v>58</v>
      </c>
      <c r="F1290">
        <v>9.7467249999999996</v>
      </c>
      <c r="G1290">
        <v>105</v>
      </c>
      <c r="H1290" t="s">
        <v>59</v>
      </c>
      <c r="I1290" t="s">
        <v>1558</v>
      </c>
      <c r="J1290" s="9">
        <v>1831348</v>
      </c>
      <c r="K1290">
        <f>J1290/D1290</f>
        <v>0.10174155555555556</v>
      </c>
      <c r="L1290">
        <v>2006</v>
      </c>
      <c r="M1290" t="s">
        <v>25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1</v>
      </c>
      <c r="AC1290">
        <v>0</v>
      </c>
      <c r="AD1290">
        <v>0</v>
      </c>
    </row>
    <row r="1291" spans="1:30" ht="14.4" customHeight="1" x14ac:dyDescent="0.3">
      <c r="A1291">
        <v>1290</v>
      </c>
      <c r="B1291">
        <v>0</v>
      </c>
      <c r="C1291">
        <v>43672.456575682299</v>
      </c>
      <c r="D1291">
        <v>88000000</v>
      </c>
      <c r="E1291" t="s">
        <v>11</v>
      </c>
      <c r="F1291">
        <v>21.147960000000001</v>
      </c>
      <c r="G1291">
        <v>105</v>
      </c>
      <c r="H1291" t="s">
        <v>13</v>
      </c>
      <c r="I1291" t="s">
        <v>1559</v>
      </c>
      <c r="J1291" s="9">
        <v>243637091</v>
      </c>
      <c r="K1291">
        <f>J1291/D1291</f>
        <v>2.7686033068181817</v>
      </c>
      <c r="L1291">
        <v>2015</v>
      </c>
      <c r="M1291" t="s">
        <v>25</v>
      </c>
      <c r="N1291">
        <v>1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1</v>
      </c>
      <c r="V1291">
        <v>0</v>
      </c>
      <c r="W1291">
        <v>0</v>
      </c>
      <c r="X1291">
        <v>1</v>
      </c>
      <c r="Y1291">
        <v>0</v>
      </c>
      <c r="Z1291">
        <v>0</v>
      </c>
      <c r="AA1291">
        <v>0</v>
      </c>
      <c r="AB1291">
        <v>1</v>
      </c>
      <c r="AC1291">
        <v>0</v>
      </c>
      <c r="AD1291">
        <v>0</v>
      </c>
    </row>
    <row r="1292" spans="1:30" ht="14.4" customHeight="1" x14ac:dyDescent="0.3">
      <c r="A1292">
        <v>1291</v>
      </c>
      <c r="B1292">
        <v>0</v>
      </c>
      <c r="C1292">
        <v>394.21613394216098</v>
      </c>
      <c r="D1292">
        <v>777000</v>
      </c>
      <c r="E1292" t="s">
        <v>11</v>
      </c>
      <c r="F1292">
        <v>8.1520849999999996</v>
      </c>
      <c r="G1292">
        <v>86</v>
      </c>
      <c r="H1292" t="s">
        <v>13</v>
      </c>
      <c r="I1292" t="s">
        <v>1560</v>
      </c>
      <c r="J1292" s="9">
        <v>2437000</v>
      </c>
      <c r="K1292">
        <f>J1292/D1292</f>
        <v>3.1364221364221363</v>
      </c>
      <c r="L1292">
        <v>1971</v>
      </c>
      <c r="M1292" t="s">
        <v>25</v>
      </c>
      <c r="N1292">
        <v>1</v>
      </c>
      <c r="O1292">
        <v>0</v>
      </c>
      <c r="P1292">
        <v>0</v>
      </c>
      <c r="Q1292">
        <v>0</v>
      </c>
      <c r="R1292">
        <v>1</v>
      </c>
      <c r="S1292">
        <v>0</v>
      </c>
      <c r="T1292">
        <v>0</v>
      </c>
      <c r="U1292">
        <v>0</v>
      </c>
      <c r="V1292">
        <v>0</v>
      </c>
      <c r="W1292">
        <v>1</v>
      </c>
      <c r="X1292">
        <v>0</v>
      </c>
      <c r="Y1292">
        <v>0</v>
      </c>
      <c r="Z1292">
        <v>0</v>
      </c>
      <c r="AA1292">
        <v>0</v>
      </c>
      <c r="AB1292">
        <v>1</v>
      </c>
      <c r="AC1292">
        <v>0</v>
      </c>
      <c r="AD1292">
        <v>0</v>
      </c>
    </row>
    <row r="1293" spans="1:30" ht="14.4" customHeight="1" x14ac:dyDescent="0.3">
      <c r="A1293">
        <v>1292</v>
      </c>
      <c r="B1293">
        <v>0</v>
      </c>
      <c r="C1293">
        <v>20979.020979020901</v>
      </c>
      <c r="D1293">
        <v>42000000</v>
      </c>
      <c r="E1293" t="s">
        <v>11</v>
      </c>
      <c r="F1293">
        <v>8.3710050000000003</v>
      </c>
      <c r="G1293">
        <v>115</v>
      </c>
      <c r="H1293" t="s">
        <v>99</v>
      </c>
      <c r="I1293" t="s">
        <v>1561</v>
      </c>
      <c r="J1293" s="9">
        <v>63781810</v>
      </c>
      <c r="K1293">
        <f>J1293/D1293</f>
        <v>1.5186145238095239</v>
      </c>
      <c r="L1293">
        <v>2002</v>
      </c>
      <c r="M1293" t="s">
        <v>32</v>
      </c>
      <c r="N1293">
        <v>1</v>
      </c>
      <c r="O1293">
        <v>0</v>
      </c>
      <c r="P1293">
        <v>1</v>
      </c>
      <c r="Q1293">
        <v>0</v>
      </c>
      <c r="R1293">
        <v>0</v>
      </c>
      <c r="S1293">
        <v>0</v>
      </c>
      <c r="T1293">
        <v>1</v>
      </c>
      <c r="U1293">
        <v>0</v>
      </c>
      <c r="V1293">
        <v>0</v>
      </c>
      <c r="W1293">
        <v>1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1</v>
      </c>
    </row>
    <row r="1294" spans="1:30" ht="14.4" customHeight="1" x14ac:dyDescent="0.3">
      <c r="A1294">
        <v>1293</v>
      </c>
      <c r="B1294">
        <v>1</v>
      </c>
      <c r="C1294">
        <v>1003.00902708124</v>
      </c>
      <c r="D1294">
        <v>2000000</v>
      </c>
      <c r="E1294" t="s">
        <v>11</v>
      </c>
      <c r="F1294">
        <v>3.3923999999999999</v>
      </c>
      <c r="G1294">
        <v>85</v>
      </c>
      <c r="H1294" t="s">
        <v>13</v>
      </c>
      <c r="I1294" t="s">
        <v>1562</v>
      </c>
      <c r="J1294" s="9">
        <v>2260622</v>
      </c>
      <c r="K1294">
        <f>J1294/D1294</f>
        <v>1.1303110000000001</v>
      </c>
      <c r="L1294">
        <v>1994</v>
      </c>
      <c r="M1294" t="s">
        <v>25</v>
      </c>
      <c r="N1294">
        <v>1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</v>
      </c>
      <c r="Y1294">
        <v>0</v>
      </c>
      <c r="Z1294">
        <v>0</v>
      </c>
      <c r="AA1294">
        <v>0</v>
      </c>
      <c r="AB1294">
        <v>1</v>
      </c>
      <c r="AC1294">
        <v>0</v>
      </c>
      <c r="AD1294">
        <v>0</v>
      </c>
    </row>
    <row r="1295" spans="1:30" ht="14.4" customHeight="1" x14ac:dyDescent="0.3">
      <c r="A1295">
        <v>1294</v>
      </c>
      <c r="B1295">
        <v>0</v>
      </c>
      <c r="C1295">
        <v>5958.2919563058504</v>
      </c>
      <c r="D1295">
        <v>12000000</v>
      </c>
      <c r="E1295" t="s">
        <v>58</v>
      </c>
      <c r="F1295">
        <v>4.7262379999999897</v>
      </c>
      <c r="G1295">
        <v>106</v>
      </c>
      <c r="H1295" t="s">
        <v>1563</v>
      </c>
      <c r="I1295" t="s">
        <v>1564</v>
      </c>
      <c r="J1295" s="9">
        <v>21026290</v>
      </c>
      <c r="K1295">
        <f>J1295/D1295</f>
        <v>1.7521908333333334</v>
      </c>
      <c r="L1295">
        <v>2014</v>
      </c>
      <c r="M1295" t="s">
        <v>32</v>
      </c>
      <c r="N1295">
        <v>0</v>
      </c>
      <c r="O1295">
        <v>1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1</v>
      </c>
    </row>
    <row r="1296" spans="1:30" ht="14.4" customHeight="1" x14ac:dyDescent="0.3">
      <c r="A1296">
        <v>1295</v>
      </c>
      <c r="B1296">
        <v>0</v>
      </c>
      <c r="C1296">
        <v>5025.1256281407004</v>
      </c>
      <c r="D1296">
        <v>10000000</v>
      </c>
      <c r="E1296" t="s">
        <v>11</v>
      </c>
      <c r="F1296">
        <v>7.1766009999999998</v>
      </c>
      <c r="G1296">
        <v>96</v>
      </c>
      <c r="H1296" t="s">
        <v>13</v>
      </c>
      <c r="I1296" t="s">
        <v>1565</v>
      </c>
      <c r="J1296" s="9">
        <v>47410000</v>
      </c>
      <c r="K1296">
        <f>J1296/D1296</f>
        <v>4.7409999999999997</v>
      </c>
      <c r="L1296">
        <v>1990</v>
      </c>
      <c r="M1296" t="s">
        <v>15</v>
      </c>
      <c r="N1296">
        <v>1</v>
      </c>
      <c r="O1296">
        <v>0</v>
      </c>
      <c r="P1296">
        <v>0</v>
      </c>
      <c r="Q1296">
        <v>0</v>
      </c>
      <c r="R1296">
        <v>1</v>
      </c>
      <c r="S1296">
        <v>0</v>
      </c>
      <c r="T1296">
        <v>1</v>
      </c>
      <c r="U1296">
        <v>1</v>
      </c>
      <c r="V1296">
        <v>0</v>
      </c>
      <c r="W1296">
        <v>0</v>
      </c>
      <c r="X1296">
        <v>0</v>
      </c>
      <c r="Y1296">
        <v>1</v>
      </c>
      <c r="Z1296">
        <v>0</v>
      </c>
      <c r="AA1296">
        <v>0</v>
      </c>
      <c r="AB1296">
        <v>0</v>
      </c>
      <c r="AC1296">
        <v>0</v>
      </c>
      <c r="AD1296">
        <v>0</v>
      </c>
    </row>
    <row r="1297" spans="1:30" ht="14.4" customHeight="1" x14ac:dyDescent="0.3">
      <c r="A1297">
        <v>1296</v>
      </c>
      <c r="B1297">
        <v>0</v>
      </c>
      <c r="C1297">
        <v>17901.541521630999</v>
      </c>
      <c r="D1297">
        <v>36000000</v>
      </c>
      <c r="E1297" t="s">
        <v>11</v>
      </c>
      <c r="F1297">
        <v>9.2444690000000005</v>
      </c>
      <c r="G1297">
        <v>84</v>
      </c>
      <c r="H1297" t="s">
        <v>13</v>
      </c>
      <c r="I1297" t="s">
        <v>1566</v>
      </c>
      <c r="J1297" s="9">
        <v>189712432</v>
      </c>
      <c r="K1297">
        <f>J1297/D1297</f>
        <v>5.2697897777777776</v>
      </c>
      <c r="L1297">
        <v>2011</v>
      </c>
      <c r="M1297" t="s">
        <v>25</v>
      </c>
      <c r="N1297">
        <v>1</v>
      </c>
      <c r="O1297">
        <v>1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1</v>
      </c>
      <c r="AC1297">
        <v>0</v>
      </c>
      <c r="AD1297">
        <v>0</v>
      </c>
    </row>
    <row r="1298" spans="1:30" x14ac:dyDescent="0.3">
      <c r="A1298">
        <v>1297</v>
      </c>
      <c r="B1298">
        <v>0</v>
      </c>
      <c r="C1298">
        <v>7458.9756340129197</v>
      </c>
      <c r="D1298">
        <v>15000000</v>
      </c>
      <c r="E1298" t="s">
        <v>11</v>
      </c>
      <c r="F1298">
        <v>11.239011999999899</v>
      </c>
      <c r="G1298">
        <v>107</v>
      </c>
      <c r="H1298" t="s">
        <v>13</v>
      </c>
      <c r="I1298" t="s">
        <v>1567</v>
      </c>
      <c r="J1298" s="9">
        <v>59389433</v>
      </c>
      <c r="K1298">
        <f>J1298/D1298</f>
        <v>3.9592955333333335</v>
      </c>
      <c r="L1298">
        <v>2011</v>
      </c>
      <c r="M1298" t="s">
        <v>32</v>
      </c>
      <c r="N1298">
        <v>1</v>
      </c>
      <c r="O1298">
        <v>1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1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</v>
      </c>
    </row>
    <row r="1299" spans="1:30" x14ac:dyDescent="0.3">
      <c r="A1299">
        <v>1298</v>
      </c>
      <c r="B1299">
        <v>0</v>
      </c>
      <c r="C1299">
        <v>7944.4552313883296</v>
      </c>
      <c r="D1299">
        <v>15793577</v>
      </c>
      <c r="E1299" t="s">
        <v>11</v>
      </c>
      <c r="F1299">
        <v>2.2384580000000001</v>
      </c>
      <c r="G1299">
        <v>95</v>
      </c>
      <c r="H1299" t="s">
        <v>13</v>
      </c>
      <c r="I1299">
        <v>1969</v>
      </c>
      <c r="J1299" s="9">
        <v>5979011</v>
      </c>
      <c r="K1299">
        <f>J1299/D1299</f>
        <v>0.37857231455546769</v>
      </c>
      <c r="L1299">
        <v>1988</v>
      </c>
      <c r="M1299" t="s">
        <v>25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0</v>
      </c>
      <c r="Y1299">
        <v>0</v>
      </c>
      <c r="Z1299">
        <v>0</v>
      </c>
      <c r="AA1299">
        <v>0</v>
      </c>
      <c r="AB1299">
        <v>1</v>
      </c>
      <c r="AC1299">
        <v>0</v>
      </c>
      <c r="AD1299">
        <v>0</v>
      </c>
    </row>
    <row r="1300" spans="1:30" ht="14.4" customHeight="1" x14ac:dyDescent="0.3">
      <c r="A1300">
        <v>1299</v>
      </c>
      <c r="B1300">
        <v>0</v>
      </c>
      <c r="C1300">
        <v>424.363454817773</v>
      </c>
      <c r="D1300">
        <v>850000</v>
      </c>
      <c r="E1300" t="s">
        <v>11</v>
      </c>
      <c r="F1300">
        <v>3.3349419999999999</v>
      </c>
      <c r="G1300">
        <v>107</v>
      </c>
      <c r="H1300" t="s">
        <v>13</v>
      </c>
      <c r="I1300" t="s">
        <v>1568</v>
      </c>
      <c r="J1300" s="9">
        <v>819939</v>
      </c>
      <c r="K1300">
        <f>J1300/D1300</f>
        <v>0.96463411764705886</v>
      </c>
      <c r="L1300">
        <v>2003</v>
      </c>
      <c r="M1300" t="s">
        <v>25</v>
      </c>
      <c r="N1300">
        <v>1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1</v>
      </c>
      <c r="X1300">
        <v>1</v>
      </c>
      <c r="Y1300">
        <v>0</v>
      </c>
      <c r="Z1300">
        <v>0</v>
      </c>
      <c r="AA1300">
        <v>0</v>
      </c>
      <c r="AB1300">
        <v>1</v>
      </c>
      <c r="AC1300">
        <v>0</v>
      </c>
      <c r="AD1300">
        <v>0</v>
      </c>
    </row>
    <row r="1301" spans="1:30" ht="14.4" customHeight="1" x14ac:dyDescent="0.3">
      <c r="A1301">
        <v>1300</v>
      </c>
      <c r="B1301">
        <v>0</v>
      </c>
      <c r="C1301">
        <v>6947.8908188585601</v>
      </c>
      <c r="D1301">
        <v>14000000</v>
      </c>
      <c r="E1301" t="s">
        <v>11</v>
      </c>
      <c r="F1301">
        <v>8.0934419999999996</v>
      </c>
      <c r="G1301">
        <v>106</v>
      </c>
      <c r="H1301" t="s">
        <v>410</v>
      </c>
      <c r="I1301" t="s">
        <v>1569</v>
      </c>
      <c r="J1301" s="9">
        <v>16002420</v>
      </c>
      <c r="K1301">
        <f>J1301/D1301</f>
        <v>1.14303</v>
      </c>
      <c r="L1301">
        <v>2015</v>
      </c>
      <c r="M1301" t="s">
        <v>15</v>
      </c>
      <c r="N1301">
        <v>0</v>
      </c>
      <c r="O1301">
        <v>1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1</v>
      </c>
      <c r="X1301">
        <v>0</v>
      </c>
      <c r="Y1301">
        <v>1</v>
      </c>
      <c r="Z1301">
        <v>0</v>
      </c>
      <c r="AA1301">
        <v>0</v>
      </c>
      <c r="AB1301">
        <v>0</v>
      </c>
      <c r="AC1301">
        <v>0</v>
      </c>
      <c r="AD1301">
        <v>0</v>
      </c>
    </row>
    <row r="1302" spans="1:30" ht="14.4" customHeight="1" x14ac:dyDescent="0.3">
      <c r="A1302">
        <v>1301</v>
      </c>
      <c r="B1302">
        <v>0</v>
      </c>
      <c r="C1302">
        <v>19943.511442785999</v>
      </c>
      <c r="D1302">
        <v>40086458</v>
      </c>
      <c r="E1302" t="s">
        <v>11</v>
      </c>
      <c r="F1302">
        <v>5.7699569999999998</v>
      </c>
      <c r="G1302">
        <v>81</v>
      </c>
      <c r="H1302" t="s">
        <v>19</v>
      </c>
      <c r="I1302" t="s">
        <v>1570</v>
      </c>
      <c r="J1302" s="9">
        <v>7000000</v>
      </c>
      <c r="K1302">
        <f>J1302/D1302</f>
        <v>0.17462256206322843</v>
      </c>
      <c r="L1302">
        <v>2010</v>
      </c>
      <c r="M1302" t="s">
        <v>46</v>
      </c>
      <c r="N1302">
        <v>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1</v>
      </c>
      <c r="AD1302">
        <v>0</v>
      </c>
    </row>
    <row r="1303" spans="1:30" ht="14.4" customHeight="1" x14ac:dyDescent="0.3">
      <c r="A1303">
        <v>1302</v>
      </c>
      <c r="B1303">
        <v>0</v>
      </c>
      <c r="C1303">
        <v>4972.6504226752804</v>
      </c>
      <c r="D1303">
        <v>10000000</v>
      </c>
      <c r="E1303" t="s">
        <v>11</v>
      </c>
      <c r="F1303">
        <v>3.0337969999999999</v>
      </c>
      <c r="G1303">
        <v>98</v>
      </c>
      <c r="H1303" t="s">
        <v>99</v>
      </c>
      <c r="I1303" t="s">
        <v>1571</v>
      </c>
      <c r="J1303" s="9">
        <v>1759252</v>
      </c>
      <c r="K1303">
        <f>J1303/D1303</f>
        <v>0.1759252</v>
      </c>
      <c r="L1303">
        <v>2011</v>
      </c>
      <c r="M1303" t="s">
        <v>15</v>
      </c>
      <c r="N1303">
        <v>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1</v>
      </c>
      <c r="X1303">
        <v>0</v>
      </c>
      <c r="Y1303">
        <v>1</v>
      </c>
      <c r="Z1303">
        <v>0</v>
      </c>
      <c r="AA1303">
        <v>0</v>
      </c>
      <c r="AB1303">
        <v>0</v>
      </c>
      <c r="AC1303">
        <v>0</v>
      </c>
      <c r="AD1303">
        <v>0</v>
      </c>
    </row>
    <row r="1304" spans="1:30" ht="14.4" customHeight="1" x14ac:dyDescent="0.3">
      <c r="A1304">
        <v>1303</v>
      </c>
      <c r="B1304">
        <v>0</v>
      </c>
      <c r="C1304">
        <v>22876.463027295202</v>
      </c>
      <c r="D1304">
        <v>46096073</v>
      </c>
      <c r="E1304" t="s">
        <v>11</v>
      </c>
      <c r="F1304">
        <v>7.87202</v>
      </c>
      <c r="G1304">
        <v>100</v>
      </c>
      <c r="H1304" t="s">
        <v>86</v>
      </c>
      <c r="I1304" t="s">
        <v>1572</v>
      </c>
      <c r="J1304" s="9">
        <v>4719695</v>
      </c>
      <c r="K1304">
        <f>J1304/D1304</f>
        <v>0.10238822296207314</v>
      </c>
      <c r="L1304">
        <v>2015</v>
      </c>
      <c r="M1304" t="s">
        <v>15</v>
      </c>
      <c r="N1304">
        <v>1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1</v>
      </c>
      <c r="X1304">
        <v>0</v>
      </c>
      <c r="Y1304">
        <v>1</v>
      </c>
      <c r="Z1304">
        <v>0</v>
      </c>
      <c r="AA1304">
        <v>0</v>
      </c>
      <c r="AB1304">
        <v>0</v>
      </c>
      <c r="AC1304">
        <v>0</v>
      </c>
      <c r="AD1304">
        <v>0</v>
      </c>
    </row>
    <row r="1305" spans="1:30" x14ac:dyDescent="0.3">
      <c r="A1305">
        <v>1304</v>
      </c>
      <c r="B1305">
        <v>1</v>
      </c>
      <c r="C1305">
        <v>2003.00450676014</v>
      </c>
      <c r="D1305">
        <v>4000000</v>
      </c>
      <c r="E1305" t="s">
        <v>58</v>
      </c>
      <c r="F1305">
        <v>5.0995569999999999</v>
      </c>
      <c r="G1305">
        <v>100</v>
      </c>
      <c r="H1305" t="s">
        <v>61</v>
      </c>
      <c r="I1305" t="s">
        <v>1573</v>
      </c>
      <c r="J1305" s="9">
        <v>29456000</v>
      </c>
      <c r="K1305">
        <f>J1305/D1305</f>
        <v>7.3639999999999999</v>
      </c>
      <c r="L1305">
        <v>1997</v>
      </c>
      <c r="M1305" t="s">
        <v>46</v>
      </c>
      <c r="N1305">
        <v>0</v>
      </c>
      <c r="O1305">
        <v>1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</v>
      </c>
      <c r="Y1305">
        <v>0</v>
      </c>
      <c r="Z1305">
        <v>0</v>
      </c>
      <c r="AA1305">
        <v>0</v>
      </c>
      <c r="AB1305">
        <v>0</v>
      </c>
      <c r="AC1305">
        <v>1</v>
      </c>
      <c r="AD1305">
        <v>0</v>
      </c>
    </row>
    <row r="1306" spans="1:30" ht="14.4" customHeight="1" x14ac:dyDescent="0.3">
      <c r="A1306">
        <v>1305</v>
      </c>
      <c r="B1306">
        <v>0</v>
      </c>
      <c r="C1306">
        <v>10015.8458061275</v>
      </c>
      <c r="D1306">
        <v>19941549</v>
      </c>
      <c r="E1306" t="s">
        <v>11</v>
      </c>
      <c r="F1306">
        <v>9.9048210000000001</v>
      </c>
      <c r="G1306">
        <v>97</v>
      </c>
      <c r="H1306" t="s">
        <v>13</v>
      </c>
      <c r="I1306" t="s">
        <v>1574</v>
      </c>
      <c r="J1306" s="9">
        <v>36489888</v>
      </c>
      <c r="K1306">
        <f>J1306/D1306</f>
        <v>1.8298422053372083</v>
      </c>
      <c r="L1306">
        <v>1991</v>
      </c>
      <c r="M1306" t="s">
        <v>15</v>
      </c>
      <c r="N1306">
        <v>1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0</v>
      </c>
      <c r="V1306">
        <v>1</v>
      </c>
      <c r="W1306">
        <v>1</v>
      </c>
      <c r="X1306">
        <v>1</v>
      </c>
      <c r="Y1306">
        <v>1</v>
      </c>
      <c r="Z1306">
        <v>0</v>
      </c>
      <c r="AA1306">
        <v>0</v>
      </c>
      <c r="AB1306">
        <v>0</v>
      </c>
      <c r="AC1306">
        <v>0</v>
      </c>
      <c r="AD1306">
        <v>0</v>
      </c>
    </row>
    <row r="1307" spans="1:30" x14ac:dyDescent="0.3">
      <c r="A1307">
        <v>1306</v>
      </c>
      <c r="B1307">
        <v>0</v>
      </c>
      <c r="C1307">
        <v>9955.2015928322508</v>
      </c>
      <c r="D1307">
        <v>20000000</v>
      </c>
      <c r="E1307" t="s">
        <v>11</v>
      </c>
      <c r="F1307">
        <v>10.038613</v>
      </c>
      <c r="G1307">
        <v>98</v>
      </c>
      <c r="H1307" t="s">
        <v>13</v>
      </c>
      <c r="I1307" t="s">
        <v>1575</v>
      </c>
      <c r="J1307" s="9">
        <v>51416464</v>
      </c>
      <c r="K1307">
        <f>J1307/D1307</f>
        <v>2.5708232</v>
      </c>
      <c r="L1307">
        <v>2009</v>
      </c>
      <c r="M1307" t="s">
        <v>46</v>
      </c>
      <c r="N1307">
        <v>1</v>
      </c>
      <c r="O1307">
        <v>1</v>
      </c>
      <c r="P1307">
        <v>0</v>
      </c>
      <c r="Q1307">
        <v>0</v>
      </c>
      <c r="R1307">
        <v>0</v>
      </c>
      <c r="S1307">
        <v>0</v>
      </c>
      <c r="T1307">
        <v>1</v>
      </c>
      <c r="U1307">
        <v>1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1</v>
      </c>
      <c r="AD1307">
        <v>0</v>
      </c>
    </row>
    <row r="1308" spans="1:30" ht="14.4" customHeight="1" x14ac:dyDescent="0.3">
      <c r="A1308">
        <v>1307</v>
      </c>
      <c r="B1308">
        <v>0</v>
      </c>
      <c r="C1308">
        <v>44932.601098352403</v>
      </c>
      <c r="D1308">
        <v>90000000</v>
      </c>
      <c r="E1308" t="s">
        <v>11</v>
      </c>
      <c r="F1308">
        <v>11.605734999999999</v>
      </c>
      <c r="G1308">
        <v>87</v>
      </c>
      <c r="H1308" t="s">
        <v>13</v>
      </c>
      <c r="I1308" t="s">
        <v>1576</v>
      </c>
      <c r="J1308" s="9">
        <v>182290266</v>
      </c>
      <c r="K1308">
        <f>J1308/D1308</f>
        <v>2.0254474</v>
      </c>
      <c r="L1308">
        <v>2003</v>
      </c>
      <c r="M1308" t="s">
        <v>46</v>
      </c>
      <c r="N1308">
        <v>1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1</v>
      </c>
      <c r="U1308">
        <v>0</v>
      </c>
      <c r="V1308">
        <v>0</v>
      </c>
      <c r="W1308">
        <v>0</v>
      </c>
      <c r="X1308">
        <v>1</v>
      </c>
      <c r="Y1308">
        <v>0</v>
      </c>
      <c r="Z1308">
        <v>0</v>
      </c>
      <c r="AA1308">
        <v>0</v>
      </c>
      <c r="AB1308">
        <v>0</v>
      </c>
      <c r="AC1308">
        <v>1</v>
      </c>
      <c r="AD1308">
        <v>0</v>
      </c>
    </row>
    <row r="1309" spans="1:30" ht="14.4" customHeight="1" x14ac:dyDescent="0.3">
      <c r="A1309">
        <v>1308</v>
      </c>
      <c r="B1309">
        <v>0</v>
      </c>
      <c r="C1309">
        <v>249.25224327018901</v>
      </c>
      <c r="D1309">
        <v>500000</v>
      </c>
      <c r="E1309" t="s">
        <v>11</v>
      </c>
      <c r="F1309">
        <v>0.48252699999999998</v>
      </c>
      <c r="G1309">
        <v>157</v>
      </c>
      <c r="H1309" t="s">
        <v>395</v>
      </c>
      <c r="I1309" t="s">
        <v>1577</v>
      </c>
      <c r="J1309" s="9">
        <v>500000</v>
      </c>
      <c r="K1309">
        <f>J1309/D1309</f>
        <v>1</v>
      </c>
      <c r="L1309">
        <v>2006</v>
      </c>
      <c r="M1309" t="s">
        <v>15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1</v>
      </c>
      <c r="X1309">
        <v>0</v>
      </c>
      <c r="Y1309">
        <v>1</v>
      </c>
      <c r="Z1309">
        <v>0</v>
      </c>
      <c r="AA1309">
        <v>0</v>
      </c>
      <c r="AB1309">
        <v>0</v>
      </c>
      <c r="AC1309">
        <v>0</v>
      </c>
      <c r="AD1309">
        <v>0</v>
      </c>
    </row>
    <row r="1310" spans="1:30" ht="14.4" customHeight="1" x14ac:dyDescent="0.3">
      <c r="A1310">
        <v>1309</v>
      </c>
      <c r="B1310">
        <v>0</v>
      </c>
      <c r="C1310">
        <v>1240.0793650793601</v>
      </c>
      <c r="D1310">
        <v>2500000</v>
      </c>
      <c r="E1310" t="s">
        <v>11</v>
      </c>
      <c r="F1310">
        <v>1.2164969999999999</v>
      </c>
      <c r="G1310">
        <v>84</v>
      </c>
      <c r="H1310" t="s">
        <v>13</v>
      </c>
      <c r="I1310" t="s">
        <v>1578</v>
      </c>
      <c r="J1310" s="9">
        <v>230069</v>
      </c>
      <c r="K1310">
        <f>J1310/D1310</f>
        <v>9.2027600000000001E-2</v>
      </c>
      <c r="L1310">
        <v>2016</v>
      </c>
      <c r="M1310" t="s">
        <v>34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</row>
    <row r="1311" spans="1:30" x14ac:dyDescent="0.3">
      <c r="A1311">
        <v>1310</v>
      </c>
      <c r="B1311">
        <v>1</v>
      </c>
      <c r="C1311">
        <v>71996.027805362406</v>
      </c>
      <c r="D1311">
        <v>145000000</v>
      </c>
      <c r="E1311" t="s">
        <v>11</v>
      </c>
      <c r="F1311">
        <v>12.256689</v>
      </c>
      <c r="G1311">
        <v>102</v>
      </c>
      <c r="H1311" t="s">
        <v>13</v>
      </c>
      <c r="I1311" t="s">
        <v>1579</v>
      </c>
      <c r="J1311" s="9">
        <v>609123048</v>
      </c>
      <c r="K1311">
        <f>J1311/D1311</f>
        <v>4.2008486068965514</v>
      </c>
      <c r="L1311">
        <v>2014</v>
      </c>
      <c r="M1311" t="s">
        <v>25</v>
      </c>
      <c r="N1311"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B1311">
        <v>1</v>
      </c>
      <c r="AC1311">
        <v>0</v>
      </c>
      <c r="AD1311">
        <v>0</v>
      </c>
    </row>
    <row r="1312" spans="1:30" ht="14.4" customHeight="1" x14ac:dyDescent="0.3">
      <c r="A1312">
        <v>1311</v>
      </c>
      <c r="B1312">
        <v>0</v>
      </c>
      <c r="C1312">
        <v>15052.6843953838</v>
      </c>
      <c r="D1312">
        <v>30000000</v>
      </c>
      <c r="E1312" t="s">
        <v>11</v>
      </c>
      <c r="F1312">
        <v>8.0405890000000007</v>
      </c>
      <c r="G1312">
        <v>138</v>
      </c>
      <c r="H1312" t="s">
        <v>13</v>
      </c>
      <c r="I1312" t="s">
        <v>1580</v>
      </c>
      <c r="J1312" s="9">
        <v>135130999</v>
      </c>
      <c r="K1312">
        <f>J1312/D1312</f>
        <v>4.5043666333333334</v>
      </c>
      <c r="L1312">
        <v>1993</v>
      </c>
      <c r="M1312" t="s">
        <v>32</v>
      </c>
      <c r="N1312">
        <v>1</v>
      </c>
      <c r="O1312">
        <v>0</v>
      </c>
      <c r="P1312">
        <v>0</v>
      </c>
      <c r="Q1312">
        <v>0</v>
      </c>
      <c r="R1312">
        <v>1</v>
      </c>
      <c r="S1312">
        <v>0</v>
      </c>
      <c r="T1312">
        <v>1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1</v>
      </c>
    </row>
    <row r="1313" spans="1:30" ht="14.4" customHeight="1" x14ac:dyDescent="0.3">
      <c r="A1313">
        <v>1312</v>
      </c>
      <c r="B1313">
        <v>1</v>
      </c>
      <c r="C1313">
        <v>6588.0337871911197</v>
      </c>
      <c r="D1313">
        <v>13064071</v>
      </c>
      <c r="E1313" t="s">
        <v>11</v>
      </c>
      <c r="F1313">
        <v>1.567626</v>
      </c>
      <c r="G1313">
        <v>98</v>
      </c>
      <c r="H1313" t="s">
        <v>86</v>
      </c>
      <c r="I1313" t="s">
        <v>1581</v>
      </c>
      <c r="J1313" s="9">
        <v>10676194</v>
      </c>
      <c r="K1313">
        <f>J1313/D1313</f>
        <v>0.81721800195360239</v>
      </c>
      <c r="L1313">
        <v>1983</v>
      </c>
      <c r="M1313" t="s">
        <v>15</v>
      </c>
      <c r="N1313">
        <v>1</v>
      </c>
      <c r="O1313">
        <v>1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1</v>
      </c>
      <c r="Z1313">
        <v>0</v>
      </c>
      <c r="AA1313">
        <v>0</v>
      </c>
      <c r="AB1313">
        <v>0</v>
      </c>
      <c r="AC1313">
        <v>0</v>
      </c>
      <c r="AD1313">
        <v>0</v>
      </c>
    </row>
    <row r="1314" spans="1:30" ht="14.4" customHeight="1" x14ac:dyDescent="0.3">
      <c r="A1314">
        <v>1313</v>
      </c>
      <c r="B1314">
        <v>0</v>
      </c>
      <c r="C1314">
        <v>8723.8285144566307</v>
      </c>
      <c r="D1314">
        <v>17500000</v>
      </c>
      <c r="E1314" t="s">
        <v>11</v>
      </c>
      <c r="F1314">
        <v>7.4811249999999996</v>
      </c>
      <c r="G1314">
        <v>110</v>
      </c>
      <c r="H1314" t="s">
        <v>410</v>
      </c>
      <c r="I1314" t="s">
        <v>1582</v>
      </c>
      <c r="J1314" s="9">
        <v>19179969</v>
      </c>
      <c r="K1314">
        <f>J1314/D1314</f>
        <v>1.0959982285714285</v>
      </c>
      <c r="L1314">
        <v>2006</v>
      </c>
      <c r="M1314" t="s">
        <v>15</v>
      </c>
      <c r="N1314">
        <v>1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1</v>
      </c>
      <c r="Z1314">
        <v>0</v>
      </c>
      <c r="AA1314">
        <v>0</v>
      </c>
      <c r="AB1314">
        <v>0</v>
      </c>
      <c r="AC1314">
        <v>0</v>
      </c>
      <c r="AD1314">
        <v>0</v>
      </c>
    </row>
    <row r="1315" spans="1:30" ht="14.4" customHeight="1" x14ac:dyDescent="0.3">
      <c r="A1315">
        <v>1314</v>
      </c>
      <c r="B1315">
        <v>0</v>
      </c>
      <c r="C1315">
        <v>3507.01402805611</v>
      </c>
      <c r="D1315">
        <v>7000000</v>
      </c>
      <c r="E1315" t="s">
        <v>11</v>
      </c>
      <c r="F1315">
        <v>6.9048309999999997</v>
      </c>
      <c r="G1315">
        <v>91</v>
      </c>
      <c r="H1315" t="s">
        <v>80</v>
      </c>
      <c r="I1315" t="s">
        <v>1583</v>
      </c>
      <c r="J1315" s="9">
        <v>560069</v>
      </c>
      <c r="K1315">
        <f>J1315/D1315</f>
        <v>8.0009857142857146E-2</v>
      </c>
      <c r="L1315">
        <v>1996</v>
      </c>
      <c r="M1315" t="s">
        <v>32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1</v>
      </c>
      <c r="X1315">
        <v>1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1</v>
      </c>
    </row>
    <row r="1316" spans="1:30" ht="14.4" customHeight="1" x14ac:dyDescent="0.3">
      <c r="A1316">
        <v>1315</v>
      </c>
      <c r="B1316">
        <v>1</v>
      </c>
      <c r="C1316">
        <v>37406.483790523598</v>
      </c>
      <c r="D1316">
        <v>75000000</v>
      </c>
      <c r="E1316" t="s">
        <v>11</v>
      </c>
      <c r="F1316">
        <v>8.9400069999999996</v>
      </c>
      <c r="G1316">
        <v>129</v>
      </c>
      <c r="H1316" t="s">
        <v>1388</v>
      </c>
      <c r="I1316" t="s">
        <v>1584</v>
      </c>
      <c r="J1316" s="9">
        <v>142400065</v>
      </c>
      <c r="K1316">
        <f>J1316/D1316</f>
        <v>1.8986675333333334</v>
      </c>
      <c r="L1316">
        <v>2005</v>
      </c>
      <c r="M1316" t="s">
        <v>53</v>
      </c>
      <c r="N1316">
        <v>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1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0</v>
      </c>
      <c r="AB1316">
        <v>0</v>
      </c>
      <c r="AC1316">
        <v>0</v>
      </c>
      <c r="AD1316">
        <v>0</v>
      </c>
    </row>
    <row r="1317" spans="1:30" ht="14.4" customHeight="1" x14ac:dyDescent="0.3">
      <c r="A1317">
        <v>1316</v>
      </c>
      <c r="B1317">
        <v>0</v>
      </c>
      <c r="C1317">
        <v>13522.106308991501</v>
      </c>
      <c r="D1317">
        <v>27220000</v>
      </c>
      <c r="E1317" t="s">
        <v>11</v>
      </c>
      <c r="F1317">
        <v>12.388833</v>
      </c>
      <c r="G1317">
        <v>105</v>
      </c>
      <c r="H1317" t="s">
        <v>13</v>
      </c>
      <c r="I1317" t="s">
        <v>1585</v>
      </c>
      <c r="J1317" s="9">
        <v>5496951</v>
      </c>
      <c r="K1317">
        <f>J1317/D1317</f>
        <v>0.20194529757531227</v>
      </c>
      <c r="L1317">
        <v>2013</v>
      </c>
      <c r="M1317" t="s">
        <v>25</v>
      </c>
      <c r="N1317">
        <v>1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1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1</v>
      </c>
      <c r="AC1317">
        <v>0</v>
      </c>
      <c r="AD1317">
        <v>0</v>
      </c>
    </row>
    <row r="1318" spans="1:30" x14ac:dyDescent="0.3">
      <c r="A1318">
        <v>1317</v>
      </c>
      <c r="B1318">
        <v>0</v>
      </c>
      <c r="C1318">
        <v>10945.273631840701</v>
      </c>
      <c r="D1318">
        <v>22000000</v>
      </c>
      <c r="E1318" t="s">
        <v>11</v>
      </c>
      <c r="F1318">
        <v>11.275131999999999</v>
      </c>
      <c r="G1318">
        <v>105</v>
      </c>
      <c r="H1318" t="s">
        <v>13</v>
      </c>
      <c r="I1318" t="s">
        <v>1586</v>
      </c>
      <c r="J1318" s="9">
        <v>9479718</v>
      </c>
      <c r="K1318">
        <f>J1318/D1318</f>
        <v>0.43089627272727271</v>
      </c>
      <c r="L1318">
        <v>2010</v>
      </c>
      <c r="M1318" t="s">
        <v>25</v>
      </c>
      <c r="N1318">
        <v>1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>
        <v>1</v>
      </c>
      <c r="AC1318">
        <v>0</v>
      </c>
      <c r="AD1318">
        <v>0</v>
      </c>
    </row>
    <row r="1319" spans="1:30" x14ac:dyDescent="0.3">
      <c r="A1319">
        <v>1318</v>
      </c>
      <c r="B1319">
        <v>0</v>
      </c>
      <c r="C1319">
        <v>605.14372163388805</v>
      </c>
      <c r="D1319">
        <v>1200000</v>
      </c>
      <c r="E1319" t="s">
        <v>11</v>
      </c>
      <c r="F1319">
        <v>8.4713019999999997</v>
      </c>
      <c r="G1319">
        <v>81</v>
      </c>
      <c r="H1319" t="s">
        <v>13</v>
      </c>
      <c r="I1319" t="s">
        <v>1587</v>
      </c>
      <c r="J1319" s="9">
        <v>760883</v>
      </c>
      <c r="K1319">
        <f>J1319/D1319</f>
        <v>0.63406916666666668</v>
      </c>
      <c r="L1319">
        <v>1983</v>
      </c>
      <c r="M1319" t="s">
        <v>15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1</v>
      </c>
      <c r="Z1319">
        <v>0</v>
      </c>
      <c r="AA1319">
        <v>0</v>
      </c>
      <c r="AB1319">
        <v>0</v>
      </c>
      <c r="AC1319">
        <v>0</v>
      </c>
      <c r="AD1319">
        <v>0</v>
      </c>
    </row>
    <row r="1320" spans="1:30" ht="14.4" customHeight="1" x14ac:dyDescent="0.3">
      <c r="A1320">
        <v>1319</v>
      </c>
      <c r="B1320">
        <v>0</v>
      </c>
      <c r="C1320">
        <v>3521.1267605633798</v>
      </c>
      <c r="D1320">
        <v>7000000</v>
      </c>
      <c r="E1320" t="s">
        <v>11</v>
      </c>
      <c r="F1320">
        <v>7.7919520000000002</v>
      </c>
      <c r="G1320">
        <v>98</v>
      </c>
      <c r="H1320" t="s">
        <v>13</v>
      </c>
      <c r="I1320" t="s">
        <v>1588</v>
      </c>
      <c r="J1320" s="9">
        <v>19595031</v>
      </c>
      <c r="K1320">
        <f>J1320/D1320</f>
        <v>2.7992901428571431</v>
      </c>
      <c r="L1320">
        <v>1988</v>
      </c>
      <c r="M1320" t="s">
        <v>15</v>
      </c>
      <c r="N1320">
        <v>1</v>
      </c>
      <c r="O1320">
        <v>0</v>
      </c>
      <c r="P1320">
        <v>0</v>
      </c>
      <c r="Q1320">
        <v>0</v>
      </c>
      <c r="R1320">
        <v>0</v>
      </c>
      <c r="S1320">
        <v>1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1</v>
      </c>
      <c r="Z1320">
        <v>0</v>
      </c>
      <c r="AA1320">
        <v>0</v>
      </c>
      <c r="AB1320">
        <v>0</v>
      </c>
      <c r="AC1320">
        <v>0</v>
      </c>
      <c r="AD1320">
        <v>0</v>
      </c>
    </row>
    <row r="1321" spans="1:30" ht="14.4" customHeight="1" x14ac:dyDescent="0.3">
      <c r="A1321">
        <v>1320</v>
      </c>
      <c r="B1321">
        <v>0</v>
      </c>
      <c r="C1321">
        <v>11045.170392448999</v>
      </c>
      <c r="D1321">
        <v>22233928</v>
      </c>
      <c r="E1321" t="s">
        <v>230</v>
      </c>
      <c r="F1321">
        <v>7.0740419999999897</v>
      </c>
      <c r="G1321">
        <v>121</v>
      </c>
      <c r="H1321" t="s">
        <v>231</v>
      </c>
      <c r="I1321" t="s">
        <v>1589</v>
      </c>
      <c r="J1321" s="9">
        <v>19978961</v>
      </c>
      <c r="K1321">
        <f>J1321/D1321</f>
        <v>0.89857990904711038</v>
      </c>
      <c r="L1321">
        <v>2013</v>
      </c>
      <c r="M1321" t="s">
        <v>49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0</v>
      </c>
      <c r="Y1321">
        <v>0</v>
      </c>
      <c r="Z1321">
        <v>0</v>
      </c>
      <c r="AA1321">
        <v>1</v>
      </c>
      <c r="AB1321">
        <v>0</v>
      </c>
      <c r="AC1321">
        <v>0</v>
      </c>
      <c r="AD1321">
        <v>0</v>
      </c>
    </row>
    <row r="1322" spans="1:30" ht="14.4" customHeight="1" x14ac:dyDescent="0.3">
      <c r="A1322">
        <v>1321</v>
      </c>
      <c r="B1322">
        <v>0</v>
      </c>
      <c r="C1322">
        <v>7451.5648286140004</v>
      </c>
      <c r="D1322">
        <v>15000000</v>
      </c>
      <c r="E1322" t="s">
        <v>11</v>
      </c>
      <c r="F1322">
        <v>7.4926579999999996</v>
      </c>
      <c r="G1322">
        <v>140</v>
      </c>
      <c r="H1322" t="s">
        <v>99</v>
      </c>
      <c r="I1322" t="s">
        <v>1590</v>
      </c>
      <c r="J1322" s="9">
        <v>35485608</v>
      </c>
      <c r="K1322">
        <f>J1322/D1322</f>
        <v>2.3657072000000001</v>
      </c>
      <c r="L1322">
        <v>2013</v>
      </c>
      <c r="M1322" t="s">
        <v>32</v>
      </c>
      <c r="N1322">
        <v>1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</v>
      </c>
    </row>
    <row r="1323" spans="1:30" x14ac:dyDescent="0.3">
      <c r="A1323">
        <v>1322</v>
      </c>
      <c r="B1323">
        <v>0</v>
      </c>
      <c r="C1323">
        <v>13895.7816377171</v>
      </c>
      <c r="D1323">
        <v>28000000</v>
      </c>
      <c r="E1323" t="s">
        <v>11</v>
      </c>
      <c r="F1323">
        <v>13.143060999999999</v>
      </c>
      <c r="G1323">
        <v>130</v>
      </c>
      <c r="H1323" t="s">
        <v>13</v>
      </c>
      <c r="I1323" t="s">
        <v>1591</v>
      </c>
      <c r="J1323" s="9">
        <v>133346506</v>
      </c>
      <c r="K1323">
        <f>J1323/D1323</f>
        <v>4.7623752142857141</v>
      </c>
      <c r="L1323">
        <v>2015</v>
      </c>
      <c r="M1323" t="s">
        <v>15</v>
      </c>
      <c r="N1323">
        <v>1</v>
      </c>
      <c r="O1323">
        <v>0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1</v>
      </c>
      <c r="X1323">
        <v>1</v>
      </c>
      <c r="Y1323">
        <v>1</v>
      </c>
      <c r="Z1323">
        <v>0</v>
      </c>
      <c r="AA1323">
        <v>0</v>
      </c>
      <c r="AB1323">
        <v>0</v>
      </c>
      <c r="AC1323">
        <v>0</v>
      </c>
      <c r="AD1323">
        <v>0</v>
      </c>
    </row>
    <row r="1324" spans="1:30" ht="14.4" customHeight="1" x14ac:dyDescent="0.3">
      <c r="A1324">
        <v>1323</v>
      </c>
      <c r="B1324">
        <v>0</v>
      </c>
      <c r="C1324">
        <v>996.51220727453904</v>
      </c>
      <c r="D1324">
        <v>2000000</v>
      </c>
      <c r="E1324" t="s">
        <v>11</v>
      </c>
      <c r="F1324">
        <v>11.276024</v>
      </c>
      <c r="G1324">
        <v>108</v>
      </c>
      <c r="H1324" t="s">
        <v>13</v>
      </c>
      <c r="I1324" t="s">
        <v>1592</v>
      </c>
      <c r="J1324" s="9">
        <v>22179430</v>
      </c>
      <c r="K1324">
        <f>J1324/D1324</f>
        <v>11.089715</v>
      </c>
      <c r="L1324">
        <v>2007</v>
      </c>
      <c r="M1324" t="s">
        <v>15</v>
      </c>
      <c r="N1324">
        <v>1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</v>
      </c>
      <c r="Y1324">
        <v>1</v>
      </c>
      <c r="Z1324">
        <v>0</v>
      </c>
      <c r="AA1324">
        <v>0</v>
      </c>
      <c r="AB1324">
        <v>0</v>
      </c>
      <c r="AC1324">
        <v>0</v>
      </c>
      <c r="AD1324">
        <v>0</v>
      </c>
    </row>
    <row r="1325" spans="1:30" ht="14.4" customHeight="1" x14ac:dyDescent="0.3">
      <c r="A1325">
        <v>1324</v>
      </c>
      <c r="B1325">
        <v>0</v>
      </c>
      <c r="C1325">
        <v>35017.508754377101</v>
      </c>
      <c r="D1325">
        <v>70000000</v>
      </c>
      <c r="E1325" t="s">
        <v>11</v>
      </c>
      <c r="F1325">
        <v>3.0626259999999998</v>
      </c>
      <c r="G1325">
        <v>101</v>
      </c>
      <c r="H1325" t="s">
        <v>13</v>
      </c>
      <c r="I1325" t="s">
        <v>1593</v>
      </c>
      <c r="J1325" s="9">
        <v>11263966</v>
      </c>
      <c r="K1325">
        <f>J1325/D1325</f>
        <v>0.1609138</v>
      </c>
      <c r="L1325">
        <v>1999</v>
      </c>
      <c r="M1325" t="s">
        <v>32</v>
      </c>
      <c r="N1325">
        <v>1</v>
      </c>
      <c r="O1325">
        <v>0</v>
      </c>
      <c r="P1325">
        <v>0</v>
      </c>
      <c r="Q1325">
        <v>0</v>
      </c>
      <c r="R1325">
        <v>1</v>
      </c>
      <c r="S1325">
        <v>0</v>
      </c>
      <c r="T1325">
        <v>1</v>
      </c>
      <c r="U1325">
        <v>1</v>
      </c>
      <c r="V1325">
        <v>0</v>
      </c>
      <c r="W1325">
        <v>0</v>
      </c>
      <c r="X1325">
        <v>1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1</v>
      </c>
    </row>
    <row r="1326" spans="1:30" ht="14.4" customHeight="1" x14ac:dyDescent="0.3">
      <c r="A1326">
        <v>1325</v>
      </c>
      <c r="B1326">
        <v>1</v>
      </c>
      <c r="C1326">
        <v>7944.4552313883296</v>
      </c>
      <c r="D1326">
        <v>15793577</v>
      </c>
      <c r="E1326" t="s">
        <v>11</v>
      </c>
      <c r="F1326">
        <v>8.9485649999999897</v>
      </c>
      <c r="G1326">
        <v>110</v>
      </c>
      <c r="H1326" t="s">
        <v>13</v>
      </c>
      <c r="I1326" t="s">
        <v>1594</v>
      </c>
      <c r="J1326" s="9">
        <v>239606210</v>
      </c>
      <c r="K1326">
        <f>J1326/D1326</f>
        <v>15.171117347260852</v>
      </c>
      <c r="L1326">
        <v>1988</v>
      </c>
      <c r="M1326" t="s">
        <v>25</v>
      </c>
      <c r="N1326">
        <v>1</v>
      </c>
      <c r="O1326">
        <v>1</v>
      </c>
      <c r="P1326">
        <v>0</v>
      </c>
      <c r="Q1326">
        <v>1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  <c r="AA1326">
        <v>0</v>
      </c>
      <c r="AB1326">
        <v>1</v>
      </c>
      <c r="AC1326">
        <v>0</v>
      </c>
      <c r="AD1326">
        <v>0</v>
      </c>
    </row>
    <row r="1327" spans="1:30" x14ac:dyDescent="0.3">
      <c r="A1327">
        <v>1326</v>
      </c>
      <c r="B1327">
        <v>1</v>
      </c>
      <c r="C1327">
        <v>1368.9959079283799</v>
      </c>
      <c r="D1327">
        <v>2676387</v>
      </c>
      <c r="E1327" t="s">
        <v>11</v>
      </c>
      <c r="F1327">
        <v>12.994387</v>
      </c>
      <c r="G1327">
        <v>76</v>
      </c>
      <c r="H1327" t="s">
        <v>13</v>
      </c>
      <c r="I1327" t="s">
        <v>1595</v>
      </c>
      <c r="J1327" s="9">
        <v>93600000</v>
      </c>
      <c r="K1327">
        <f>J1327/D1327</f>
        <v>34.972520790154789</v>
      </c>
      <c r="L1327">
        <v>1955</v>
      </c>
      <c r="M1327" t="s">
        <v>25</v>
      </c>
      <c r="N1327">
        <v>1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1</v>
      </c>
      <c r="AC1327">
        <v>0</v>
      </c>
      <c r="AD1327">
        <v>0</v>
      </c>
    </row>
    <row r="1328" spans="1:30" ht="14.4" customHeight="1" x14ac:dyDescent="0.3">
      <c r="A1328">
        <v>1327</v>
      </c>
      <c r="B1328">
        <v>0</v>
      </c>
      <c r="C1328">
        <v>19920.318725099602</v>
      </c>
      <c r="D1328">
        <v>40000000</v>
      </c>
      <c r="E1328" t="s">
        <v>11</v>
      </c>
      <c r="F1328">
        <v>6.4173849999999897</v>
      </c>
      <c r="G1328">
        <v>101</v>
      </c>
      <c r="H1328" t="s">
        <v>453</v>
      </c>
      <c r="I1328" t="s">
        <v>1596</v>
      </c>
      <c r="J1328" s="9">
        <v>84601681</v>
      </c>
      <c r="K1328">
        <f>J1328/D1328</f>
        <v>2.1150420250000002</v>
      </c>
      <c r="L1328">
        <v>2008</v>
      </c>
      <c r="M1328" t="s">
        <v>15</v>
      </c>
      <c r="N1328">
        <v>1</v>
      </c>
      <c r="O1328">
        <v>1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</v>
      </c>
      <c r="W1328">
        <v>0</v>
      </c>
      <c r="X1328">
        <v>1</v>
      </c>
      <c r="Y1328">
        <v>1</v>
      </c>
      <c r="Z1328">
        <v>0</v>
      </c>
      <c r="AA1328">
        <v>0</v>
      </c>
      <c r="AB1328">
        <v>0</v>
      </c>
      <c r="AC1328">
        <v>0</v>
      </c>
      <c r="AD1328">
        <v>0</v>
      </c>
    </row>
    <row r="1329" spans="1:30" x14ac:dyDescent="0.3">
      <c r="A1329">
        <v>1328</v>
      </c>
      <c r="B1329">
        <v>0</v>
      </c>
      <c r="C1329">
        <v>4531.8725099601597</v>
      </c>
      <c r="D1329">
        <v>9100000</v>
      </c>
      <c r="E1329" t="s">
        <v>18</v>
      </c>
      <c r="F1329">
        <v>4.2390800000000004</v>
      </c>
      <c r="G1329">
        <v>183</v>
      </c>
      <c r="H1329" t="s">
        <v>264</v>
      </c>
      <c r="I1329" t="s">
        <v>1597</v>
      </c>
      <c r="J1329" s="9">
        <v>76000000</v>
      </c>
      <c r="K1329">
        <f>J1329/D1329</f>
        <v>8.3516483516483522</v>
      </c>
      <c r="L1329">
        <v>2008</v>
      </c>
      <c r="M1329" t="s">
        <v>25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1</v>
      </c>
      <c r="U1329">
        <v>1</v>
      </c>
      <c r="V1329">
        <v>0</v>
      </c>
      <c r="W1329">
        <v>1</v>
      </c>
      <c r="X1329">
        <v>0</v>
      </c>
      <c r="Y1329">
        <v>0</v>
      </c>
      <c r="Z1329">
        <v>0</v>
      </c>
      <c r="AA1329">
        <v>0</v>
      </c>
      <c r="AB1329">
        <v>1</v>
      </c>
      <c r="AC1329">
        <v>0</v>
      </c>
      <c r="AD1329">
        <v>0</v>
      </c>
    </row>
    <row r="1330" spans="1:30" ht="14.4" customHeight="1" x14ac:dyDescent="0.3">
      <c r="A1330">
        <v>1329</v>
      </c>
      <c r="B1330">
        <v>0</v>
      </c>
      <c r="C1330">
        <v>224.32701894317</v>
      </c>
      <c r="D1330">
        <v>450000</v>
      </c>
      <c r="E1330" t="s">
        <v>11</v>
      </c>
      <c r="F1330">
        <v>2.3336610000000002</v>
      </c>
      <c r="G1330">
        <v>84</v>
      </c>
      <c r="H1330" t="s">
        <v>13</v>
      </c>
      <c r="I1330" t="s">
        <v>1598</v>
      </c>
      <c r="J1330" s="9">
        <v>973525</v>
      </c>
      <c r="K1330">
        <f>J1330/D1330</f>
        <v>2.163388888888889</v>
      </c>
      <c r="L1330">
        <v>2006</v>
      </c>
      <c r="M1330" t="s">
        <v>32</v>
      </c>
      <c r="N1330">
        <v>1</v>
      </c>
      <c r="O1330">
        <v>1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</v>
      </c>
      <c r="W1330">
        <v>1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1</v>
      </c>
    </row>
    <row r="1331" spans="1:30" ht="14.4" customHeight="1" x14ac:dyDescent="0.3">
      <c r="A1331">
        <v>1330</v>
      </c>
      <c r="B1331">
        <v>0</v>
      </c>
      <c r="C1331">
        <v>5276.3819095477302</v>
      </c>
      <c r="D1331">
        <v>10500000</v>
      </c>
      <c r="E1331" t="s">
        <v>11</v>
      </c>
      <c r="F1331">
        <v>4.6685410000000003</v>
      </c>
      <c r="G1331">
        <v>89</v>
      </c>
      <c r="H1331" t="s">
        <v>13</v>
      </c>
      <c r="I1331" t="s">
        <v>1599</v>
      </c>
      <c r="J1331" s="9">
        <v>11582891</v>
      </c>
      <c r="K1331">
        <f>J1331/D1331</f>
        <v>1.1031324761904762</v>
      </c>
      <c r="L1331">
        <v>1990</v>
      </c>
      <c r="M1331" t="s">
        <v>15</v>
      </c>
      <c r="N1331">
        <v>1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v>0</v>
      </c>
    </row>
    <row r="1332" spans="1:30" ht="14.4" customHeight="1" x14ac:dyDescent="0.3">
      <c r="A1332">
        <v>1331</v>
      </c>
      <c r="B1332">
        <v>0</v>
      </c>
      <c r="C1332">
        <v>1997.0044932601099</v>
      </c>
      <c r="D1332">
        <v>4000000</v>
      </c>
      <c r="E1332" t="s">
        <v>11</v>
      </c>
      <c r="F1332">
        <v>11.609441</v>
      </c>
      <c r="G1332">
        <v>102</v>
      </c>
      <c r="H1332" t="s">
        <v>1600</v>
      </c>
      <c r="I1332" t="s">
        <v>1601</v>
      </c>
      <c r="J1332" s="9">
        <v>119723856</v>
      </c>
      <c r="K1332">
        <f>J1332/D1332</f>
        <v>29.930963999999999</v>
      </c>
      <c r="L1332">
        <v>2003</v>
      </c>
      <c r="M1332" t="s">
        <v>34</v>
      </c>
      <c r="N1332">
        <v>1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</row>
    <row r="1333" spans="1:30" x14ac:dyDescent="0.3">
      <c r="A1333">
        <v>1332</v>
      </c>
      <c r="B1333">
        <v>0</v>
      </c>
      <c r="C1333">
        <v>506.32911392404998</v>
      </c>
      <c r="D1333">
        <v>1000000</v>
      </c>
      <c r="E1333" t="s">
        <v>11</v>
      </c>
      <c r="F1333">
        <v>2.301183</v>
      </c>
      <c r="G1333">
        <v>96</v>
      </c>
      <c r="H1333" t="s">
        <v>13</v>
      </c>
      <c r="I1333" t="s">
        <v>1602</v>
      </c>
      <c r="J1333" s="9">
        <v>16000000</v>
      </c>
      <c r="K1333">
        <f>J1333/D1333</f>
        <v>16</v>
      </c>
      <c r="L1333">
        <v>1975</v>
      </c>
      <c r="M1333" t="s">
        <v>32</v>
      </c>
      <c r="N1333">
        <v>1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1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1</v>
      </c>
    </row>
    <row r="1334" spans="1:30" ht="14.4" customHeight="1" x14ac:dyDescent="0.3">
      <c r="A1334">
        <v>1333</v>
      </c>
      <c r="B1334">
        <v>1</v>
      </c>
      <c r="C1334">
        <v>13930.348258706401</v>
      </c>
      <c r="D1334">
        <v>28000000</v>
      </c>
      <c r="E1334" t="s">
        <v>11</v>
      </c>
      <c r="F1334">
        <v>17.260449999999999</v>
      </c>
      <c r="G1334">
        <v>117</v>
      </c>
      <c r="H1334" t="s">
        <v>13</v>
      </c>
      <c r="I1334" t="s">
        <v>1603</v>
      </c>
      <c r="J1334" s="9">
        <v>96188903</v>
      </c>
      <c r="K1334">
        <f>J1334/D1334</f>
        <v>3.4353179642857143</v>
      </c>
      <c r="L1334">
        <v>2010</v>
      </c>
      <c r="M1334" t="s">
        <v>53</v>
      </c>
      <c r="N1334">
        <v>1</v>
      </c>
      <c r="O1334">
        <v>1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1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0</v>
      </c>
      <c r="AB1334">
        <v>0</v>
      </c>
      <c r="AC1334">
        <v>0</v>
      </c>
      <c r="AD1334">
        <v>0</v>
      </c>
    </row>
    <row r="1335" spans="1:30" ht="14.4" customHeight="1" x14ac:dyDescent="0.3">
      <c r="A1335">
        <v>1334</v>
      </c>
      <c r="B1335">
        <v>1</v>
      </c>
      <c r="C1335">
        <v>39820.806371329003</v>
      </c>
      <c r="D1335">
        <v>80000000</v>
      </c>
      <c r="E1335" t="s">
        <v>102</v>
      </c>
      <c r="F1335">
        <v>7.3099030000000003</v>
      </c>
      <c r="G1335">
        <v>136</v>
      </c>
      <c r="H1335" t="s">
        <v>1604</v>
      </c>
      <c r="I1335" t="s">
        <v>1605</v>
      </c>
      <c r="J1335" s="9">
        <v>121059225</v>
      </c>
      <c r="K1335">
        <f>J1335/D1335</f>
        <v>1.5132403125</v>
      </c>
      <c r="L1335">
        <v>2009</v>
      </c>
      <c r="M1335" t="s">
        <v>32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1</v>
      </c>
      <c r="U1335">
        <v>1</v>
      </c>
      <c r="V1335">
        <v>0</v>
      </c>
      <c r="W1335">
        <v>1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1</v>
      </c>
    </row>
    <row r="1336" spans="1:30" x14ac:dyDescent="0.3">
      <c r="A1336">
        <v>1335</v>
      </c>
      <c r="B1336">
        <v>0</v>
      </c>
      <c r="C1336">
        <v>666.324961558175</v>
      </c>
      <c r="D1336">
        <v>1300000</v>
      </c>
      <c r="E1336" t="s">
        <v>11</v>
      </c>
      <c r="F1336">
        <v>6.6368720000000003</v>
      </c>
      <c r="G1336">
        <v>105</v>
      </c>
      <c r="H1336" t="s">
        <v>1606</v>
      </c>
      <c r="I1336" t="s">
        <v>1607</v>
      </c>
      <c r="J1336" s="9">
        <v>10750000</v>
      </c>
      <c r="K1336">
        <f>J1336/D1336</f>
        <v>8.2692307692307701</v>
      </c>
      <c r="L1336">
        <v>1951</v>
      </c>
      <c r="M1336" t="s">
        <v>53</v>
      </c>
      <c r="N1336">
        <v>1</v>
      </c>
      <c r="O1336">
        <v>1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1</v>
      </c>
      <c r="W1336">
        <v>0</v>
      </c>
      <c r="X1336">
        <v>0</v>
      </c>
      <c r="Y1336">
        <v>0</v>
      </c>
      <c r="Z1336">
        <v>1</v>
      </c>
      <c r="AA1336">
        <v>0</v>
      </c>
      <c r="AB1336">
        <v>0</v>
      </c>
      <c r="AC1336">
        <v>0</v>
      </c>
      <c r="AD1336">
        <v>0</v>
      </c>
    </row>
    <row r="1337" spans="1:30" ht="14.4" customHeight="1" x14ac:dyDescent="0.3">
      <c r="A1337">
        <v>1336</v>
      </c>
      <c r="B1337">
        <v>0</v>
      </c>
      <c r="C1337">
        <v>12506.253126563201</v>
      </c>
      <c r="D1337">
        <v>25000000</v>
      </c>
      <c r="E1337" t="s">
        <v>11</v>
      </c>
      <c r="F1337">
        <v>1.466461</v>
      </c>
      <c r="G1337">
        <v>87</v>
      </c>
      <c r="H1337" t="s">
        <v>13</v>
      </c>
      <c r="I1337" t="s">
        <v>1608</v>
      </c>
      <c r="J1337" s="9">
        <v>12000000</v>
      </c>
      <c r="K1337">
        <f>J1337/D1337</f>
        <v>0.48</v>
      </c>
      <c r="L1337">
        <v>1999</v>
      </c>
      <c r="M1337" t="s">
        <v>15</v>
      </c>
      <c r="N1337">
        <v>1</v>
      </c>
      <c r="O1337">
        <v>0</v>
      </c>
      <c r="P1337">
        <v>0</v>
      </c>
      <c r="Q1337">
        <v>0</v>
      </c>
      <c r="R1337">
        <v>1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0</v>
      </c>
      <c r="Y1337">
        <v>1</v>
      </c>
      <c r="Z1337">
        <v>0</v>
      </c>
      <c r="AA1337">
        <v>0</v>
      </c>
      <c r="AB1337">
        <v>0</v>
      </c>
      <c r="AC1337">
        <v>0</v>
      </c>
      <c r="AD1337">
        <v>0</v>
      </c>
    </row>
    <row r="1338" spans="1:30" x14ac:dyDescent="0.3">
      <c r="A1338">
        <v>1337</v>
      </c>
      <c r="B1338">
        <v>0</v>
      </c>
      <c r="C1338">
        <v>4531.7220543806598</v>
      </c>
      <c r="D1338">
        <v>9000000</v>
      </c>
      <c r="E1338" t="s">
        <v>11</v>
      </c>
      <c r="F1338">
        <v>6.4844949999999999</v>
      </c>
      <c r="G1338">
        <v>114</v>
      </c>
      <c r="H1338" t="s">
        <v>13</v>
      </c>
      <c r="I1338" t="s">
        <v>1609</v>
      </c>
      <c r="J1338" s="9">
        <v>28607524</v>
      </c>
      <c r="K1338">
        <f>J1338/D1338</f>
        <v>3.1786137777777776</v>
      </c>
      <c r="L1338">
        <v>1986</v>
      </c>
      <c r="M1338" t="s">
        <v>15</v>
      </c>
      <c r="N1338">
        <v>1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0</v>
      </c>
      <c r="Y1338">
        <v>1</v>
      </c>
      <c r="Z1338">
        <v>0</v>
      </c>
      <c r="AA1338">
        <v>0</v>
      </c>
      <c r="AB1338">
        <v>0</v>
      </c>
      <c r="AC1338">
        <v>0</v>
      </c>
      <c r="AD1338">
        <v>0</v>
      </c>
    </row>
    <row r="1339" spans="1:30" ht="14.4" customHeight="1" x14ac:dyDescent="0.3">
      <c r="A1339">
        <v>1338</v>
      </c>
      <c r="B1339">
        <v>0</v>
      </c>
      <c r="C1339">
        <v>8461.9213539074099</v>
      </c>
      <c r="D1339">
        <v>17000000</v>
      </c>
      <c r="E1339" t="s">
        <v>11</v>
      </c>
      <c r="F1339">
        <v>7.1966899999999896</v>
      </c>
      <c r="G1339">
        <v>95</v>
      </c>
      <c r="H1339" t="s">
        <v>13</v>
      </c>
      <c r="I1339" t="s">
        <v>1610</v>
      </c>
      <c r="J1339" s="9">
        <v>20455276</v>
      </c>
      <c r="K1339">
        <f>J1339/D1339</f>
        <v>1.2032515294117647</v>
      </c>
      <c r="L1339">
        <v>2009</v>
      </c>
      <c r="M1339" t="s">
        <v>15</v>
      </c>
      <c r="N1339">
        <v>1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1</v>
      </c>
      <c r="Y1339">
        <v>1</v>
      </c>
      <c r="Z1339">
        <v>0</v>
      </c>
      <c r="AA1339">
        <v>0</v>
      </c>
      <c r="AB1339">
        <v>0</v>
      </c>
      <c r="AC1339">
        <v>0</v>
      </c>
      <c r="AD1339">
        <v>0</v>
      </c>
    </row>
    <row r="1340" spans="1:30" ht="14.4" customHeight="1" x14ac:dyDescent="0.3">
      <c r="A1340">
        <v>1339</v>
      </c>
      <c r="B1340">
        <v>0</v>
      </c>
      <c r="C1340">
        <v>20462.2773067331</v>
      </c>
      <c r="D1340">
        <v>41026866</v>
      </c>
      <c r="E1340" t="s">
        <v>11</v>
      </c>
      <c r="F1340">
        <v>11.127884</v>
      </c>
      <c r="G1340">
        <v>83</v>
      </c>
      <c r="H1340" t="s">
        <v>13</v>
      </c>
      <c r="I1340" t="s">
        <v>1611</v>
      </c>
      <c r="J1340" s="9">
        <v>12382362</v>
      </c>
      <c r="K1340">
        <f>J1340/D1340</f>
        <v>0.30181106204895103</v>
      </c>
      <c r="L1340">
        <v>2005</v>
      </c>
      <c r="M1340" t="s">
        <v>25</v>
      </c>
      <c r="N1340">
        <v>1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1</v>
      </c>
      <c r="V1340">
        <v>0</v>
      </c>
      <c r="W1340">
        <v>0</v>
      </c>
      <c r="X1340">
        <v>1</v>
      </c>
      <c r="Y1340">
        <v>0</v>
      </c>
      <c r="Z1340">
        <v>0</v>
      </c>
      <c r="AA1340">
        <v>0</v>
      </c>
      <c r="AB1340">
        <v>1</v>
      </c>
      <c r="AC1340">
        <v>0</v>
      </c>
      <c r="AD1340">
        <v>0</v>
      </c>
    </row>
    <row r="1341" spans="1:30" ht="14.4" customHeight="1" x14ac:dyDescent="0.3">
      <c r="A1341">
        <v>1340</v>
      </c>
      <c r="B1341">
        <v>0</v>
      </c>
      <c r="C1341">
        <v>22117.296222664001</v>
      </c>
      <c r="D1341">
        <v>44500000</v>
      </c>
      <c r="E1341" t="s">
        <v>11</v>
      </c>
      <c r="F1341">
        <v>14.238234</v>
      </c>
      <c r="G1341">
        <v>120</v>
      </c>
      <c r="H1341" t="s">
        <v>1612</v>
      </c>
      <c r="I1341" t="s">
        <v>1613</v>
      </c>
      <c r="J1341" s="9">
        <v>232324128</v>
      </c>
      <c r="K1341">
        <f>J1341/D1341</f>
        <v>5.2207669213483143</v>
      </c>
      <c r="L1341">
        <v>2012</v>
      </c>
      <c r="M1341" t="s">
        <v>25</v>
      </c>
      <c r="N1341">
        <v>1</v>
      </c>
      <c r="O1341">
        <v>0</v>
      </c>
      <c r="P1341">
        <v>0</v>
      </c>
      <c r="Q1341">
        <v>0</v>
      </c>
      <c r="R1341">
        <v>1</v>
      </c>
      <c r="S1341">
        <v>0</v>
      </c>
      <c r="T1341">
        <v>1</v>
      </c>
      <c r="U1341">
        <v>0</v>
      </c>
      <c r="V1341">
        <v>0</v>
      </c>
      <c r="W1341">
        <v>1</v>
      </c>
      <c r="X1341">
        <v>0</v>
      </c>
      <c r="Y1341">
        <v>0</v>
      </c>
      <c r="Z1341">
        <v>0</v>
      </c>
      <c r="AA1341">
        <v>0</v>
      </c>
      <c r="AB1341">
        <v>1</v>
      </c>
      <c r="AC1341">
        <v>0</v>
      </c>
      <c r="AD1341">
        <v>0</v>
      </c>
    </row>
    <row r="1342" spans="1:30" ht="14.4" customHeight="1" x14ac:dyDescent="0.3">
      <c r="A1342">
        <v>1341</v>
      </c>
      <c r="B1342">
        <v>1</v>
      </c>
      <c r="C1342">
        <v>15067.8051230537</v>
      </c>
      <c r="D1342">
        <v>30000000</v>
      </c>
      <c r="E1342" t="s">
        <v>11</v>
      </c>
      <c r="F1342">
        <v>8.0326380000000004</v>
      </c>
      <c r="G1342">
        <v>91</v>
      </c>
      <c r="H1342" t="s">
        <v>13</v>
      </c>
      <c r="I1342" t="s">
        <v>1614</v>
      </c>
      <c r="J1342" s="9">
        <v>15556340</v>
      </c>
      <c r="K1342">
        <f>J1342/D1342</f>
        <v>0.51854466666666665</v>
      </c>
      <c r="L1342">
        <v>1991</v>
      </c>
      <c r="M1342" t="s">
        <v>32</v>
      </c>
      <c r="N1342">
        <v>1</v>
      </c>
      <c r="O1342">
        <v>1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1</v>
      </c>
    </row>
    <row r="1343" spans="1:30" x14ac:dyDescent="0.3">
      <c r="A1343">
        <v>1342</v>
      </c>
      <c r="B1343">
        <v>0</v>
      </c>
      <c r="C1343">
        <v>17361.111111111099</v>
      </c>
      <c r="D1343">
        <v>35000000</v>
      </c>
      <c r="E1343" t="s">
        <v>11</v>
      </c>
      <c r="F1343">
        <v>8.1556039999999896</v>
      </c>
      <c r="G1343">
        <v>112</v>
      </c>
      <c r="H1343" t="s">
        <v>13</v>
      </c>
      <c r="I1343" t="s">
        <v>1615</v>
      </c>
      <c r="J1343" s="9">
        <v>23083334</v>
      </c>
      <c r="K1343">
        <f>J1343/D1343</f>
        <v>0.65952382857142855</v>
      </c>
      <c r="L1343">
        <v>2016</v>
      </c>
      <c r="M1343" t="s">
        <v>15</v>
      </c>
      <c r="N1343">
        <v>1</v>
      </c>
      <c r="O1343">
        <v>0</v>
      </c>
      <c r="P1343">
        <v>0</v>
      </c>
      <c r="Q1343">
        <v>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1</v>
      </c>
      <c r="Y1343">
        <v>1</v>
      </c>
      <c r="Z1343">
        <v>0</v>
      </c>
      <c r="AA1343">
        <v>0</v>
      </c>
      <c r="AB1343">
        <v>0</v>
      </c>
      <c r="AC1343">
        <v>0</v>
      </c>
      <c r="AD1343">
        <v>0</v>
      </c>
    </row>
    <row r="1344" spans="1:30" ht="14.4" customHeight="1" x14ac:dyDescent="0.3">
      <c r="A1344">
        <v>1343</v>
      </c>
      <c r="B1344">
        <v>0</v>
      </c>
      <c r="C1344">
        <v>23128.682201289001</v>
      </c>
      <c r="D1344">
        <v>46650552</v>
      </c>
      <c r="E1344" t="s">
        <v>11</v>
      </c>
      <c r="F1344">
        <v>6.5497879999999897</v>
      </c>
      <c r="G1344">
        <v>97</v>
      </c>
      <c r="H1344" t="s">
        <v>13</v>
      </c>
      <c r="I1344" t="s">
        <v>1616</v>
      </c>
      <c r="J1344" s="9">
        <v>3384747</v>
      </c>
      <c r="K1344">
        <f>J1344/D1344</f>
        <v>7.2555347255054983E-2</v>
      </c>
      <c r="L1344">
        <v>2017</v>
      </c>
      <c r="M1344" t="s">
        <v>15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0</v>
      </c>
      <c r="Y1344">
        <v>1</v>
      </c>
      <c r="Z1344">
        <v>0</v>
      </c>
      <c r="AA1344">
        <v>0</v>
      </c>
      <c r="AB1344">
        <v>0</v>
      </c>
      <c r="AC1344">
        <v>0</v>
      </c>
      <c r="AD1344">
        <v>0</v>
      </c>
    </row>
    <row r="1345" spans="1:30" ht="14.4" customHeight="1" x14ac:dyDescent="0.3">
      <c r="A1345">
        <v>1344</v>
      </c>
      <c r="B1345">
        <v>0</v>
      </c>
      <c r="C1345">
        <v>15577.889447236101</v>
      </c>
      <c r="D1345">
        <v>31000000</v>
      </c>
      <c r="E1345" t="s">
        <v>11</v>
      </c>
      <c r="F1345">
        <v>5.4184279999999996</v>
      </c>
      <c r="G1345">
        <v>103</v>
      </c>
      <c r="H1345" t="s">
        <v>99</v>
      </c>
      <c r="I1345" t="s">
        <v>1617</v>
      </c>
      <c r="J1345" s="9">
        <v>53208180</v>
      </c>
      <c r="K1345">
        <f>J1345/D1345</f>
        <v>1.7163929032258065</v>
      </c>
      <c r="L1345">
        <v>1990</v>
      </c>
      <c r="M1345" t="s">
        <v>25</v>
      </c>
      <c r="N1345">
        <v>1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0</v>
      </c>
      <c r="AB1345">
        <v>1</v>
      </c>
      <c r="AC1345">
        <v>0</v>
      </c>
      <c r="AD1345">
        <v>0</v>
      </c>
    </row>
    <row r="1346" spans="1:30" ht="14.4" customHeight="1" x14ac:dyDescent="0.3">
      <c r="A1346">
        <v>1345</v>
      </c>
      <c r="B1346">
        <v>0</v>
      </c>
      <c r="C1346">
        <v>642.67352185089896</v>
      </c>
      <c r="D1346">
        <v>1250000</v>
      </c>
      <c r="E1346" t="s">
        <v>11</v>
      </c>
      <c r="F1346">
        <v>8.7313309999999902</v>
      </c>
      <c r="G1346">
        <v>101</v>
      </c>
      <c r="H1346" t="s">
        <v>13</v>
      </c>
      <c r="I1346" t="s">
        <v>1618</v>
      </c>
      <c r="J1346" s="9">
        <v>11000000</v>
      </c>
      <c r="K1346">
        <f>J1346/D1346</f>
        <v>8.8000000000000007</v>
      </c>
      <c r="L1346">
        <v>1945</v>
      </c>
      <c r="M1346" t="s">
        <v>34</v>
      </c>
      <c r="N1346">
        <v>1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1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</row>
    <row r="1347" spans="1:30" ht="14.4" customHeight="1" x14ac:dyDescent="0.3">
      <c r="A1347">
        <v>1346</v>
      </c>
      <c r="B1347">
        <v>0</v>
      </c>
      <c r="C1347">
        <v>22443.890274314199</v>
      </c>
      <c r="D1347">
        <v>45000000</v>
      </c>
      <c r="E1347" t="s">
        <v>11</v>
      </c>
      <c r="F1347">
        <v>6.8410899999999897</v>
      </c>
      <c r="G1347">
        <v>109</v>
      </c>
      <c r="H1347" t="s">
        <v>80</v>
      </c>
      <c r="I1347" t="s">
        <v>1619</v>
      </c>
      <c r="J1347" s="9">
        <v>92374674</v>
      </c>
      <c r="K1347">
        <f>J1347/D1347</f>
        <v>2.0527705333333333</v>
      </c>
      <c r="L1347">
        <v>2005</v>
      </c>
      <c r="M1347" t="s">
        <v>25</v>
      </c>
      <c r="N1347">
        <v>1</v>
      </c>
      <c r="O1347">
        <v>0</v>
      </c>
      <c r="P1347">
        <v>0</v>
      </c>
      <c r="Q1347">
        <v>1</v>
      </c>
      <c r="R1347">
        <v>0</v>
      </c>
      <c r="S1347">
        <v>0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</v>
      </c>
      <c r="AC1347">
        <v>0</v>
      </c>
      <c r="AD1347">
        <v>0</v>
      </c>
    </row>
    <row r="1348" spans="1:30" ht="14.4" customHeight="1" x14ac:dyDescent="0.3">
      <c r="A1348">
        <v>1347</v>
      </c>
      <c r="B1348">
        <v>1</v>
      </c>
      <c r="C1348">
        <v>5976.0956175298797</v>
      </c>
      <c r="D1348">
        <v>12000000</v>
      </c>
      <c r="E1348" t="s">
        <v>11</v>
      </c>
      <c r="F1348">
        <v>6.1401159999999999</v>
      </c>
      <c r="G1348">
        <v>89</v>
      </c>
      <c r="H1348" t="s">
        <v>13</v>
      </c>
      <c r="I1348" t="s">
        <v>1620</v>
      </c>
      <c r="J1348" s="9">
        <v>40855419</v>
      </c>
      <c r="K1348">
        <f>J1348/D1348</f>
        <v>3.40461825</v>
      </c>
      <c r="L1348">
        <v>2008</v>
      </c>
      <c r="M1348" t="s">
        <v>15</v>
      </c>
      <c r="N1348">
        <v>1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1</v>
      </c>
      <c r="Z1348">
        <v>0</v>
      </c>
      <c r="AA1348">
        <v>0</v>
      </c>
      <c r="AB1348">
        <v>0</v>
      </c>
      <c r="AC1348">
        <v>0</v>
      </c>
      <c r="AD1348">
        <v>0</v>
      </c>
    </row>
    <row r="1349" spans="1:30" ht="14.4" customHeight="1" x14ac:dyDescent="0.3">
      <c r="A1349">
        <v>1348</v>
      </c>
      <c r="B1349">
        <v>0</v>
      </c>
      <c r="C1349">
        <v>5012.5313283207997</v>
      </c>
      <c r="D1349">
        <v>10000000</v>
      </c>
      <c r="E1349" t="s">
        <v>11</v>
      </c>
      <c r="F1349">
        <v>6.6381160000000001</v>
      </c>
      <c r="G1349">
        <v>89</v>
      </c>
      <c r="H1349" t="s">
        <v>1621</v>
      </c>
      <c r="I1349" t="s">
        <v>1622</v>
      </c>
      <c r="J1349" s="9">
        <v>26488734</v>
      </c>
      <c r="K1349">
        <f>J1349/D1349</f>
        <v>2.6488733999999998</v>
      </c>
      <c r="L1349">
        <v>1995</v>
      </c>
      <c r="M1349" t="s">
        <v>15</v>
      </c>
      <c r="N1349">
        <v>1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1</v>
      </c>
      <c r="Z1349">
        <v>0</v>
      </c>
      <c r="AA1349">
        <v>0</v>
      </c>
      <c r="AB1349">
        <v>0</v>
      </c>
      <c r="AC1349">
        <v>0</v>
      </c>
      <c r="AD1349">
        <v>0</v>
      </c>
    </row>
    <row r="1350" spans="1:30" ht="14.4" customHeight="1" x14ac:dyDescent="0.3">
      <c r="A1350">
        <v>1349</v>
      </c>
      <c r="B1350">
        <v>0</v>
      </c>
      <c r="C1350">
        <v>7996.0019990004903</v>
      </c>
      <c r="D1350">
        <v>16000000</v>
      </c>
      <c r="E1350" t="s">
        <v>11</v>
      </c>
      <c r="F1350">
        <v>9.101896</v>
      </c>
      <c r="G1350">
        <v>89</v>
      </c>
      <c r="H1350" t="s">
        <v>13</v>
      </c>
      <c r="I1350" t="s">
        <v>1623</v>
      </c>
      <c r="J1350" s="9">
        <v>66468332</v>
      </c>
      <c r="K1350">
        <f>J1350/D1350</f>
        <v>4.1542707500000002</v>
      </c>
      <c r="L1350">
        <v>2001</v>
      </c>
      <c r="M1350" t="s">
        <v>15</v>
      </c>
      <c r="N1350">
        <v>1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0</v>
      </c>
    </row>
    <row r="1351" spans="1:30" x14ac:dyDescent="0.3">
      <c r="A1351">
        <v>1350</v>
      </c>
      <c r="B1351">
        <v>1</v>
      </c>
      <c r="C1351">
        <v>74664.011946241895</v>
      </c>
      <c r="D1351">
        <v>150000000</v>
      </c>
      <c r="E1351" t="s">
        <v>11</v>
      </c>
      <c r="F1351">
        <v>1.4565410000000001</v>
      </c>
      <c r="G1351">
        <v>107</v>
      </c>
      <c r="H1351" t="s">
        <v>13</v>
      </c>
      <c r="I1351" t="s">
        <v>1624</v>
      </c>
      <c r="J1351" s="9">
        <v>373062864</v>
      </c>
      <c r="K1351">
        <f>J1351/D1351</f>
        <v>2.4870857599999998</v>
      </c>
      <c r="L1351">
        <v>2009</v>
      </c>
      <c r="M1351" t="s">
        <v>46</v>
      </c>
      <c r="N1351">
        <v>1</v>
      </c>
      <c r="O1351">
        <v>0</v>
      </c>
      <c r="P1351">
        <v>1</v>
      </c>
      <c r="Q1351">
        <v>0</v>
      </c>
      <c r="R1351">
        <v>0</v>
      </c>
      <c r="S1351">
        <v>0</v>
      </c>
      <c r="T1351">
        <v>1</v>
      </c>
      <c r="U1351">
        <v>1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1</v>
      </c>
      <c r="AD1351">
        <v>0</v>
      </c>
    </row>
    <row r="1352" spans="1:30" ht="14.4" customHeight="1" x14ac:dyDescent="0.3">
      <c r="A1352">
        <v>1351</v>
      </c>
      <c r="B1352">
        <v>0</v>
      </c>
      <c r="C1352">
        <v>997.50623441396499</v>
      </c>
      <c r="D1352">
        <v>2000000</v>
      </c>
      <c r="E1352" t="s">
        <v>142</v>
      </c>
      <c r="F1352">
        <v>0.57029300000000005</v>
      </c>
      <c r="G1352">
        <v>90</v>
      </c>
      <c r="H1352" t="s">
        <v>143</v>
      </c>
      <c r="I1352" t="s">
        <v>1625</v>
      </c>
      <c r="J1352" s="9">
        <v>696681</v>
      </c>
      <c r="K1352">
        <f>J1352/D1352</f>
        <v>0.3483405</v>
      </c>
      <c r="L1352">
        <v>2005</v>
      </c>
      <c r="M1352" t="s">
        <v>25</v>
      </c>
      <c r="N1352">
        <v>0</v>
      </c>
      <c r="O1352">
        <v>1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</v>
      </c>
      <c r="X1352">
        <v>0</v>
      </c>
      <c r="Y1352">
        <v>0</v>
      </c>
      <c r="Z1352">
        <v>0</v>
      </c>
      <c r="AA1352">
        <v>0</v>
      </c>
      <c r="AB1352">
        <v>1</v>
      </c>
      <c r="AC1352">
        <v>0</v>
      </c>
      <c r="AD1352">
        <v>0</v>
      </c>
    </row>
    <row r="1353" spans="1:30" ht="14.4" customHeight="1" x14ac:dyDescent="0.3">
      <c r="A1353">
        <v>1352</v>
      </c>
      <c r="B1353">
        <v>0</v>
      </c>
      <c r="C1353">
        <v>24950.099800399199</v>
      </c>
      <c r="D1353">
        <v>50000000</v>
      </c>
      <c r="E1353" t="s">
        <v>11</v>
      </c>
      <c r="F1353">
        <v>6.4962710000000001</v>
      </c>
      <c r="G1353">
        <v>88</v>
      </c>
      <c r="H1353" t="s">
        <v>13</v>
      </c>
      <c r="I1353" t="s">
        <v>1626</v>
      </c>
      <c r="J1353" s="9">
        <v>6808550</v>
      </c>
      <c r="K1353">
        <f>J1353/D1353</f>
        <v>0.13617099999999999</v>
      </c>
      <c r="L1353">
        <v>2004</v>
      </c>
      <c r="M1353" t="s">
        <v>15</v>
      </c>
      <c r="N1353">
        <v>1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</v>
      </c>
      <c r="Y1353">
        <v>1</v>
      </c>
      <c r="Z1353">
        <v>0</v>
      </c>
      <c r="AA1353">
        <v>0</v>
      </c>
      <c r="AB1353">
        <v>0</v>
      </c>
      <c r="AC1353">
        <v>0</v>
      </c>
      <c r="AD1353">
        <v>0</v>
      </c>
    </row>
    <row r="1354" spans="1:30" ht="14.4" customHeight="1" x14ac:dyDescent="0.3">
      <c r="A1354">
        <v>1353</v>
      </c>
      <c r="B1354">
        <v>0</v>
      </c>
      <c r="C1354">
        <v>34756.703078450802</v>
      </c>
      <c r="D1354">
        <v>70000000</v>
      </c>
      <c r="E1354" t="s">
        <v>11</v>
      </c>
      <c r="F1354">
        <v>16.316317999999999</v>
      </c>
      <c r="G1354">
        <v>92</v>
      </c>
      <c r="H1354" t="s">
        <v>13</v>
      </c>
      <c r="I1354" t="s">
        <v>1627</v>
      </c>
      <c r="J1354" s="9">
        <v>215529201</v>
      </c>
      <c r="K1354">
        <f>J1354/D1354</f>
        <v>3.0789885857142858</v>
      </c>
      <c r="L1354">
        <v>2014</v>
      </c>
      <c r="M1354" t="s">
        <v>32</v>
      </c>
      <c r="N1354">
        <v>1</v>
      </c>
      <c r="O1354">
        <v>0</v>
      </c>
      <c r="P1354">
        <v>0</v>
      </c>
      <c r="Q1354">
        <v>0</v>
      </c>
      <c r="R1354">
        <v>0</v>
      </c>
      <c r="S1354">
        <v>1</v>
      </c>
      <c r="T1354">
        <v>0</v>
      </c>
      <c r="U1354">
        <v>1</v>
      </c>
      <c r="V1354">
        <v>0</v>
      </c>
      <c r="W1354">
        <v>1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1</v>
      </c>
    </row>
    <row r="1355" spans="1:30" x14ac:dyDescent="0.3">
      <c r="A1355">
        <v>1354</v>
      </c>
      <c r="B1355">
        <v>0</v>
      </c>
      <c r="C1355">
        <v>10912.050702811201</v>
      </c>
      <c r="D1355">
        <v>21736805</v>
      </c>
      <c r="E1355" t="s">
        <v>11</v>
      </c>
      <c r="F1355">
        <v>0.57565599999999995</v>
      </c>
      <c r="G1355">
        <v>105</v>
      </c>
      <c r="H1355" t="s">
        <v>13</v>
      </c>
      <c r="I1355" t="s">
        <v>1628</v>
      </c>
      <c r="J1355" s="9">
        <v>3206713</v>
      </c>
      <c r="K1355">
        <f>J1355/D1355</f>
        <v>0.14752457870418398</v>
      </c>
      <c r="L1355">
        <v>1992</v>
      </c>
      <c r="M1355" t="s">
        <v>15</v>
      </c>
      <c r="N1355">
        <v>1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</v>
      </c>
      <c r="U1355">
        <v>1</v>
      </c>
      <c r="V1355">
        <v>0</v>
      </c>
      <c r="W1355">
        <v>1</v>
      </c>
      <c r="X1355">
        <v>0</v>
      </c>
      <c r="Y1355">
        <v>1</v>
      </c>
      <c r="Z1355">
        <v>0</v>
      </c>
      <c r="AA1355">
        <v>0</v>
      </c>
      <c r="AB1355">
        <v>0</v>
      </c>
      <c r="AC1355">
        <v>0</v>
      </c>
      <c r="AD1355">
        <v>0</v>
      </c>
    </row>
    <row r="1356" spans="1:30" ht="14.4" customHeight="1" x14ac:dyDescent="0.3">
      <c r="A1356">
        <v>1355</v>
      </c>
      <c r="B1356">
        <v>1</v>
      </c>
      <c r="C1356">
        <v>9955.2015928322508</v>
      </c>
      <c r="D1356">
        <v>20000000</v>
      </c>
      <c r="E1356" t="s">
        <v>11</v>
      </c>
      <c r="F1356">
        <v>13.591485</v>
      </c>
      <c r="G1356">
        <v>108</v>
      </c>
      <c r="H1356" t="s">
        <v>859</v>
      </c>
      <c r="I1356" t="s">
        <v>1629</v>
      </c>
      <c r="J1356" s="9">
        <v>17280326</v>
      </c>
      <c r="K1356">
        <f>J1356/D1356</f>
        <v>0.86401629999999996</v>
      </c>
      <c r="L1356">
        <v>2009</v>
      </c>
      <c r="M1356" t="s">
        <v>25</v>
      </c>
      <c r="N1356">
        <v>1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1</v>
      </c>
      <c r="U1356">
        <v>1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0</v>
      </c>
      <c r="AB1356">
        <v>1</v>
      </c>
      <c r="AC1356">
        <v>0</v>
      </c>
      <c r="AD1356">
        <v>0</v>
      </c>
    </row>
    <row r="1357" spans="1:30" ht="14.4" customHeight="1" x14ac:dyDescent="0.3">
      <c r="A1357">
        <v>1356</v>
      </c>
      <c r="B1357">
        <v>0</v>
      </c>
      <c r="C1357">
        <v>2279.3746848209698</v>
      </c>
      <c r="D1357">
        <v>4520000</v>
      </c>
      <c r="E1357" t="s">
        <v>11</v>
      </c>
      <c r="F1357">
        <v>3.3723040000000002</v>
      </c>
      <c r="G1357">
        <v>101</v>
      </c>
      <c r="H1357" t="s">
        <v>354</v>
      </c>
      <c r="I1357" t="s">
        <v>1630</v>
      </c>
      <c r="J1357" s="9">
        <v>7175592</v>
      </c>
      <c r="K1357">
        <f>J1357/D1357</f>
        <v>1.5875203539823008</v>
      </c>
      <c r="L1357">
        <v>1983</v>
      </c>
      <c r="M1357" t="s">
        <v>15</v>
      </c>
      <c r="N1357">
        <v>1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0</v>
      </c>
      <c r="V1357">
        <v>0</v>
      </c>
      <c r="W1357">
        <v>1</v>
      </c>
      <c r="X1357">
        <v>0</v>
      </c>
      <c r="Y1357">
        <v>1</v>
      </c>
      <c r="Z1357">
        <v>0</v>
      </c>
      <c r="AA1357">
        <v>0</v>
      </c>
      <c r="AB1357">
        <v>0</v>
      </c>
      <c r="AC1357">
        <v>0</v>
      </c>
      <c r="AD1357">
        <v>0</v>
      </c>
    </row>
    <row r="1358" spans="1:30" x14ac:dyDescent="0.3">
      <c r="A1358">
        <v>1357</v>
      </c>
      <c r="B1358">
        <v>0</v>
      </c>
      <c r="C1358">
        <v>2979.1459781529202</v>
      </c>
      <c r="D1358">
        <v>6000000</v>
      </c>
      <c r="E1358" t="s">
        <v>76</v>
      </c>
      <c r="F1358">
        <v>7.2172049999999999</v>
      </c>
      <c r="G1358">
        <v>111</v>
      </c>
      <c r="H1358" t="s">
        <v>457</v>
      </c>
      <c r="I1358" t="s">
        <v>1631</v>
      </c>
      <c r="J1358" s="9">
        <v>5809330</v>
      </c>
      <c r="K1358">
        <f>J1358/D1358</f>
        <v>0.96822166666666665</v>
      </c>
      <c r="L1358">
        <v>2014</v>
      </c>
      <c r="M1358" t="s">
        <v>25</v>
      </c>
      <c r="N1358">
        <v>0</v>
      </c>
      <c r="O1358">
        <v>1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1</v>
      </c>
      <c r="X1358">
        <v>0</v>
      </c>
      <c r="Y1358">
        <v>0</v>
      </c>
      <c r="Z1358">
        <v>0</v>
      </c>
      <c r="AA1358">
        <v>0</v>
      </c>
      <c r="AB1358">
        <v>1</v>
      </c>
      <c r="AC1358">
        <v>0</v>
      </c>
      <c r="AD1358">
        <v>0</v>
      </c>
    </row>
    <row r="1359" spans="1:30" ht="14.4" customHeight="1" x14ac:dyDescent="0.3">
      <c r="A1359">
        <v>1358</v>
      </c>
      <c r="B1359">
        <v>1</v>
      </c>
      <c r="C1359">
        <v>25100.401606425701</v>
      </c>
      <c r="D1359">
        <v>50000000</v>
      </c>
      <c r="E1359" t="s">
        <v>11</v>
      </c>
      <c r="F1359">
        <v>17.126767999999998</v>
      </c>
      <c r="G1359">
        <v>114</v>
      </c>
      <c r="H1359" t="s">
        <v>13</v>
      </c>
      <c r="I1359" t="s">
        <v>1632</v>
      </c>
      <c r="J1359" s="9">
        <v>159773545</v>
      </c>
      <c r="K1359">
        <f>J1359/D1359</f>
        <v>3.1954709000000001</v>
      </c>
      <c r="L1359">
        <v>1992</v>
      </c>
      <c r="M1359" t="s">
        <v>15</v>
      </c>
      <c r="N1359">
        <v>1</v>
      </c>
      <c r="O1359">
        <v>1</v>
      </c>
      <c r="P1359">
        <v>1</v>
      </c>
      <c r="Q1359">
        <v>0</v>
      </c>
      <c r="R1359">
        <v>0</v>
      </c>
      <c r="S1359">
        <v>0</v>
      </c>
      <c r="T1359">
        <v>0</v>
      </c>
      <c r="U1359">
        <v>1</v>
      </c>
      <c r="V1359">
        <v>0</v>
      </c>
      <c r="W1359">
        <v>0</v>
      </c>
      <c r="X1359">
        <v>0</v>
      </c>
      <c r="Y1359">
        <v>1</v>
      </c>
      <c r="Z1359">
        <v>0</v>
      </c>
      <c r="AA1359">
        <v>0</v>
      </c>
      <c r="AB1359">
        <v>0</v>
      </c>
      <c r="AC1359">
        <v>0</v>
      </c>
      <c r="AD1359">
        <v>0</v>
      </c>
    </row>
    <row r="1360" spans="1:30" ht="14.4" customHeight="1" x14ac:dyDescent="0.3">
      <c r="A1360">
        <v>1359</v>
      </c>
      <c r="B1360">
        <v>0</v>
      </c>
      <c r="C1360">
        <v>18467.075075075001</v>
      </c>
      <c r="D1360">
        <v>36897216</v>
      </c>
      <c r="E1360" t="s">
        <v>11</v>
      </c>
      <c r="F1360">
        <v>7.6014390000000001</v>
      </c>
      <c r="G1360">
        <v>101</v>
      </c>
      <c r="H1360" t="s">
        <v>13</v>
      </c>
      <c r="I1360" t="s">
        <v>1633</v>
      </c>
      <c r="J1360" s="9">
        <v>1929168</v>
      </c>
      <c r="K1360">
        <f>J1360/D1360</f>
        <v>5.2284920358218898E-2</v>
      </c>
      <c r="L1360">
        <v>1998</v>
      </c>
      <c r="M1360" t="s">
        <v>15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</v>
      </c>
      <c r="W1360">
        <v>1</v>
      </c>
      <c r="X1360">
        <v>0</v>
      </c>
      <c r="Y1360">
        <v>1</v>
      </c>
      <c r="Z1360">
        <v>0</v>
      </c>
      <c r="AA1360">
        <v>0</v>
      </c>
      <c r="AB1360">
        <v>0</v>
      </c>
      <c r="AC1360">
        <v>0</v>
      </c>
      <c r="AD1360">
        <v>0</v>
      </c>
    </row>
    <row r="1361" spans="1:30" ht="14.4" customHeight="1" x14ac:dyDescent="0.3">
      <c r="A1361">
        <v>1360</v>
      </c>
      <c r="B1361">
        <v>0</v>
      </c>
      <c r="C1361">
        <v>7500</v>
      </c>
      <c r="D1361">
        <v>15000000</v>
      </c>
      <c r="E1361" t="s">
        <v>11</v>
      </c>
      <c r="F1361">
        <v>3.5507110000000002</v>
      </c>
      <c r="G1361">
        <v>94</v>
      </c>
      <c r="H1361" t="s">
        <v>13</v>
      </c>
      <c r="I1361" t="s">
        <v>1634</v>
      </c>
      <c r="J1361" s="9">
        <v>9902115</v>
      </c>
      <c r="K1361">
        <f>J1361/D1361</f>
        <v>0.66014099999999998</v>
      </c>
      <c r="L1361">
        <v>2000</v>
      </c>
      <c r="M1361" t="s">
        <v>15</v>
      </c>
      <c r="N1361">
        <v>1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1</v>
      </c>
      <c r="W1361">
        <v>1</v>
      </c>
      <c r="X1361">
        <v>1</v>
      </c>
      <c r="Y1361">
        <v>1</v>
      </c>
      <c r="Z1361">
        <v>0</v>
      </c>
      <c r="AA1361">
        <v>0</v>
      </c>
      <c r="AB1361">
        <v>0</v>
      </c>
      <c r="AC1361">
        <v>0</v>
      </c>
      <c r="AD1361">
        <v>0</v>
      </c>
    </row>
    <row r="1362" spans="1:30" ht="14.4" customHeight="1" x14ac:dyDescent="0.3">
      <c r="A1362">
        <v>1361</v>
      </c>
      <c r="B1362">
        <v>0</v>
      </c>
      <c r="C1362">
        <v>36536.5365365365</v>
      </c>
      <c r="D1362">
        <v>73000000</v>
      </c>
      <c r="E1362" t="s">
        <v>11</v>
      </c>
      <c r="F1362">
        <v>11.604533</v>
      </c>
      <c r="G1362">
        <v>98</v>
      </c>
      <c r="H1362" t="s">
        <v>859</v>
      </c>
      <c r="I1362" t="s">
        <v>1635</v>
      </c>
      <c r="J1362" s="9">
        <v>103891409</v>
      </c>
      <c r="K1362">
        <f>J1362/D1362</f>
        <v>1.4231699863013698</v>
      </c>
      <c r="L1362">
        <v>1998</v>
      </c>
      <c r="M1362" t="s">
        <v>15</v>
      </c>
      <c r="N1362">
        <v>1</v>
      </c>
      <c r="O1362">
        <v>0</v>
      </c>
      <c r="P1362">
        <v>0</v>
      </c>
      <c r="Q1362">
        <v>1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1</v>
      </c>
      <c r="Z1362">
        <v>0</v>
      </c>
      <c r="AA1362">
        <v>0</v>
      </c>
      <c r="AB1362">
        <v>0</v>
      </c>
      <c r="AC1362">
        <v>0</v>
      </c>
      <c r="AD1362">
        <v>0</v>
      </c>
    </row>
    <row r="1363" spans="1:30" x14ac:dyDescent="0.3">
      <c r="A1363">
        <v>1362</v>
      </c>
      <c r="B1363">
        <v>0</v>
      </c>
      <c r="C1363">
        <v>7024.5860511791197</v>
      </c>
      <c r="D1363">
        <v>14000000</v>
      </c>
      <c r="E1363" t="s">
        <v>11</v>
      </c>
      <c r="F1363">
        <v>8.3072099999999995</v>
      </c>
      <c r="G1363">
        <v>98</v>
      </c>
      <c r="H1363" t="s">
        <v>1264</v>
      </c>
      <c r="I1363" t="s">
        <v>1636</v>
      </c>
      <c r="J1363" s="9">
        <v>154864401</v>
      </c>
      <c r="K1363">
        <f>J1363/D1363</f>
        <v>11.061742928571428</v>
      </c>
      <c r="L1363">
        <v>1993</v>
      </c>
      <c r="M1363" t="s">
        <v>25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0</v>
      </c>
      <c r="Z1363">
        <v>0</v>
      </c>
      <c r="AA1363">
        <v>0</v>
      </c>
      <c r="AB1363">
        <v>1</v>
      </c>
      <c r="AC1363">
        <v>0</v>
      </c>
      <c r="AD1363">
        <v>0</v>
      </c>
    </row>
    <row r="1364" spans="1:30" ht="14.4" customHeight="1" x14ac:dyDescent="0.3">
      <c r="A1364">
        <v>1363</v>
      </c>
      <c r="B1364">
        <v>0</v>
      </c>
      <c r="C1364">
        <v>24962.556165751299</v>
      </c>
      <c r="D1364">
        <v>50000000</v>
      </c>
      <c r="E1364" t="s">
        <v>11</v>
      </c>
      <c r="F1364">
        <v>9.9303259999999902</v>
      </c>
      <c r="G1364">
        <v>130</v>
      </c>
      <c r="H1364" t="s">
        <v>99</v>
      </c>
      <c r="I1364" t="s">
        <v>1637</v>
      </c>
      <c r="J1364" s="9">
        <v>38955598</v>
      </c>
      <c r="K1364">
        <f>J1364/D1364</f>
        <v>0.77911196000000005</v>
      </c>
      <c r="L1364">
        <v>2003</v>
      </c>
      <c r="M1364" t="s">
        <v>15</v>
      </c>
      <c r="N1364">
        <v>1</v>
      </c>
      <c r="O1364">
        <v>1</v>
      </c>
      <c r="P1364">
        <v>0</v>
      </c>
      <c r="Q1364">
        <v>0</v>
      </c>
      <c r="R1364">
        <v>0</v>
      </c>
      <c r="S1364">
        <v>1</v>
      </c>
      <c r="T1364">
        <v>1</v>
      </c>
      <c r="U1364">
        <v>0</v>
      </c>
      <c r="V1364">
        <v>0</v>
      </c>
      <c r="W1364">
        <v>1</v>
      </c>
      <c r="X1364">
        <v>0</v>
      </c>
      <c r="Y1364">
        <v>1</v>
      </c>
      <c r="Z1364">
        <v>0</v>
      </c>
      <c r="AA1364">
        <v>0</v>
      </c>
      <c r="AB1364">
        <v>0</v>
      </c>
      <c r="AC1364">
        <v>0</v>
      </c>
      <c r="AD1364">
        <v>0</v>
      </c>
    </row>
    <row r="1365" spans="1:30" ht="14.4" customHeight="1" x14ac:dyDescent="0.3">
      <c r="A1365">
        <v>1364</v>
      </c>
      <c r="B1365">
        <v>1</v>
      </c>
      <c r="C1365">
        <v>9504.7523761880893</v>
      </c>
      <c r="D1365">
        <v>19000000</v>
      </c>
      <c r="E1365" t="s">
        <v>11</v>
      </c>
      <c r="F1365">
        <v>10.187277999999999</v>
      </c>
      <c r="G1365">
        <v>93</v>
      </c>
      <c r="H1365" t="s">
        <v>13</v>
      </c>
      <c r="I1365" t="s">
        <v>1638</v>
      </c>
      <c r="J1365" s="9">
        <v>40846082</v>
      </c>
      <c r="K1365">
        <f>J1365/D1365</f>
        <v>2.149793789473684</v>
      </c>
      <c r="L1365">
        <v>1999</v>
      </c>
      <c r="M1365" t="s">
        <v>15</v>
      </c>
      <c r="N1365">
        <v>1</v>
      </c>
      <c r="O1365">
        <v>0</v>
      </c>
      <c r="P1365">
        <v>0</v>
      </c>
      <c r="Q1365">
        <v>0</v>
      </c>
      <c r="R1365">
        <v>1</v>
      </c>
      <c r="S1365">
        <v>0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1</v>
      </c>
      <c r="Z1365">
        <v>0</v>
      </c>
      <c r="AA1365">
        <v>0</v>
      </c>
      <c r="AB1365">
        <v>0</v>
      </c>
      <c r="AC1365">
        <v>0</v>
      </c>
      <c r="AD1365">
        <v>0</v>
      </c>
    </row>
    <row r="1366" spans="1:30" x14ac:dyDescent="0.3">
      <c r="A1366">
        <v>1365</v>
      </c>
      <c r="B1366">
        <v>0</v>
      </c>
      <c r="C1366">
        <v>14932.8023892483</v>
      </c>
      <c r="D1366">
        <v>30000000</v>
      </c>
      <c r="E1366" t="s">
        <v>11</v>
      </c>
      <c r="F1366">
        <v>11.589835000000001</v>
      </c>
      <c r="G1366">
        <v>112</v>
      </c>
      <c r="H1366" t="s">
        <v>1639</v>
      </c>
      <c r="I1366" t="s">
        <v>1640</v>
      </c>
      <c r="J1366" s="9">
        <v>210819611</v>
      </c>
      <c r="K1366">
        <f>J1366/D1366</f>
        <v>7.0273203666666664</v>
      </c>
      <c r="L1366">
        <v>2009</v>
      </c>
      <c r="M1366" t="s">
        <v>32</v>
      </c>
      <c r="N1366">
        <v>1</v>
      </c>
      <c r="O1366">
        <v>1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1</v>
      </c>
    </row>
    <row r="1367" spans="1:30" ht="14.4" customHeight="1" x14ac:dyDescent="0.3">
      <c r="A1367">
        <v>1366</v>
      </c>
      <c r="B1367">
        <v>0</v>
      </c>
      <c r="C1367">
        <v>9072.5806451612898</v>
      </c>
      <c r="D1367">
        <v>18000000</v>
      </c>
      <c r="E1367" t="s">
        <v>11</v>
      </c>
      <c r="F1367">
        <v>6.3033839999999897</v>
      </c>
      <c r="G1367">
        <v>122</v>
      </c>
      <c r="H1367" t="s">
        <v>13</v>
      </c>
      <c r="I1367" t="s">
        <v>1641</v>
      </c>
      <c r="J1367" s="9">
        <v>11500000</v>
      </c>
      <c r="K1367">
        <f>J1367/D1367</f>
        <v>0.63888888888888884</v>
      </c>
      <c r="L1367">
        <v>1984</v>
      </c>
      <c r="M1367" t="s">
        <v>49</v>
      </c>
      <c r="N1367">
        <v>1</v>
      </c>
      <c r="O1367">
        <v>0</v>
      </c>
      <c r="P1367">
        <v>0</v>
      </c>
      <c r="Q1367"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1</v>
      </c>
      <c r="X1367">
        <v>0</v>
      </c>
      <c r="Y1367">
        <v>0</v>
      </c>
      <c r="Z1367">
        <v>0</v>
      </c>
      <c r="AA1367">
        <v>1</v>
      </c>
      <c r="AB1367">
        <v>0</v>
      </c>
      <c r="AC1367">
        <v>0</v>
      </c>
      <c r="AD1367">
        <v>0</v>
      </c>
    </row>
    <row r="1368" spans="1:30" ht="14.4" customHeight="1" x14ac:dyDescent="0.3">
      <c r="A1368">
        <v>1367</v>
      </c>
      <c r="B1368">
        <v>0</v>
      </c>
      <c r="C1368">
        <v>20426.421656686602</v>
      </c>
      <c r="D1368">
        <v>40934549</v>
      </c>
      <c r="E1368" t="s">
        <v>11</v>
      </c>
      <c r="F1368">
        <v>10.107677000000001</v>
      </c>
      <c r="G1368">
        <v>95</v>
      </c>
      <c r="H1368" t="s">
        <v>13</v>
      </c>
      <c r="I1368" t="s">
        <v>1642</v>
      </c>
      <c r="J1368" s="9">
        <v>3537961</v>
      </c>
      <c r="K1368">
        <f>J1368/D1368</f>
        <v>8.6429705137340093E-2</v>
      </c>
      <c r="L1368">
        <v>2004</v>
      </c>
      <c r="M1368" t="s">
        <v>53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1</v>
      </c>
      <c r="U1368">
        <v>0</v>
      </c>
      <c r="V1368">
        <v>0</v>
      </c>
      <c r="W1368">
        <v>1</v>
      </c>
      <c r="X1368">
        <v>0</v>
      </c>
      <c r="Y1368">
        <v>0</v>
      </c>
      <c r="Z1368">
        <v>1</v>
      </c>
      <c r="AA1368">
        <v>0</v>
      </c>
      <c r="AB1368">
        <v>0</v>
      </c>
      <c r="AC1368">
        <v>0</v>
      </c>
      <c r="AD1368">
        <v>0</v>
      </c>
    </row>
    <row r="1369" spans="1:30" ht="14.4" customHeight="1" x14ac:dyDescent="0.3">
      <c r="A1369">
        <v>1368</v>
      </c>
      <c r="B1369">
        <v>0</v>
      </c>
      <c r="C1369">
        <v>445.94594594594503</v>
      </c>
      <c r="D1369">
        <v>891000</v>
      </c>
      <c r="E1369" t="s">
        <v>11</v>
      </c>
      <c r="F1369">
        <v>0.17924599999999999</v>
      </c>
      <c r="G1369">
        <v>89</v>
      </c>
      <c r="H1369" t="s">
        <v>99</v>
      </c>
      <c r="I1369" t="s">
        <v>1643</v>
      </c>
      <c r="J1369" s="9">
        <v>229000</v>
      </c>
      <c r="K1369">
        <f>J1369/D1369</f>
        <v>0.25701459034792368</v>
      </c>
      <c r="L1369">
        <v>1998</v>
      </c>
      <c r="M1369" t="s">
        <v>15</v>
      </c>
      <c r="N1369">
        <v>1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</v>
      </c>
      <c r="Z1369">
        <v>0</v>
      </c>
      <c r="AA1369">
        <v>0</v>
      </c>
      <c r="AB1369">
        <v>0</v>
      </c>
      <c r="AC1369">
        <v>0</v>
      </c>
      <c r="AD1369">
        <v>0</v>
      </c>
    </row>
    <row r="1370" spans="1:30" x14ac:dyDescent="0.3">
      <c r="A1370">
        <v>1369</v>
      </c>
      <c r="B1370">
        <v>0</v>
      </c>
      <c r="C1370">
        <v>21500</v>
      </c>
      <c r="D1370">
        <v>43000000</v>
      </c>
      <c r="E1370" t="s">
        <v>11</v>
      </c>
      <c r="F1370">
        <v>10.536255000000001</v>
      </c>
      <c r="G1370">
        <v>136</v>
      </c>
      <c r="H1370" t="s">
        <v>13</v>
      </c>
      <c r="I1370" t="s">
        <v>1644</v>
      </c>
      <c r="J1370" s="9">
        <v>80049764</v>
      </c>
      <c r="K1370">
        <f>J1370/D1370</f>
        <v>1.8616224186046511</v>
      </c>
      <c r="L1370">
        <v>2000</v>
      </c>
      <c r="M1370" t="s">
        <v>25</v>
      </c>
      <c r="N1370">
        <v>1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1</v>
      </c>
      <c r="X1370">
        <v>0</v>
      </c>
      <c r="Y1370">
        <v>0</v>
      </c>
      <c r="Z1370">
        <v>0</v>
      </c>
      <c r="AA1370">
        <v>0</v>
      </c>
      <c r="AB1370">
        <v>1</v>
      </c>
      <c r="AC1370">
        <v>0</v>
      </c>
      <c r="AD1370">
        <v>0</v>
      </c>
    </row>
    <row r="1371" spans="1:30" ht="14.4" customHeight="1" x14ac:dyDescent="0.3">
      <c r="A1371">
        <v>1370</v>
      </c>
      <c r="B1371">
        <v>0</v>
      </c>
      <c r="C1371">
        <v>27568.922305764401</v>
      </c>
      <c r="D1371">
        <v>55000000</v>
      </c>
      <c r="E1371" t="s">
        <v>11</v>
      </c>
      <c r="F1371">
        <v>15.178338</v>
      </c>
      <c r="G1371">
        <v>134</v>
      </c>
      <c r="H1371" t="s">
        <v>59</v>
      </c>
      <c r="I1371" t="s">
        <v>1645</v>
      </c>
      <c r="J1371" s="9">
        <v>127600435</v>
      </c>
      <c r="K1371">
        <f>J1371/D1371</f>
        <v>2.3200079090909091</v>
      </c>
      <c r="L1371">
        <v>1995</v>
      </c>
      <c r="M1371" t="s">
        <v>15</v>
      </c>
      <c r="N1371">
        <v>1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1</v>
      </c>
      <c r="V1371">
        <v>1</v>
      </c>
      <c r="W1371">
        <v>1</v>
      </c>
      <c r="X1371">
        <v>0</v>
      </c>
      <c r="Y1371">
        <v>1</v>
      </c>
      <c r="Z1371">
        <v>0</v>
      </c>
      <c r="AA1371">
        <v>0</v>
      </c>
      <c r="AB1371">
        <v>0</v>
      </c>
      <c r="AC1371">
        <v>0</v>
      </c>
      <c r="AD1371">
        <v>0</v>
      </c>
    </row>
    <row r="1372" spans="1:30" ht="14.4" customHeight="1" x14ac:dyDescent="0.3">
      <c r="A1372">
        <v>1371</v>
      </c>
      <c r="B1372">
        <v>0</v>
      </c>
      <c r="C1372">
        <v>340.78281008749298</v>
      </c>
      <c r="D1372">
        <v>662141</v>
      </c>
      <c r="E1372" t="s">
        <v>11</v>
      </c>
      <c r="F1372">
        <v>1.2334459999999901</v>
      </c>
      <c r="G1372">
        <v>98</v>
      </c>
      <c r="H1372" t="s">
        <v>13</v>
      </c>
      <c r="I1372" t="s">
        <v>1646</v>
      </c>
      <c r="J1372" s="9">
        <v>1606624</v>
      </c>
      <c r="K1372">
        <f>J1372/D1372</f>
        <v>2.4264076684573226</v>
      </c>
      <c r="L1372">
        <v>1943</v>
      </c>
      <c r="M1372" t="s">
        <v>15</v>
      </c>
      <c r="N1372">
        <v>1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</v>
      </c>
      <c r="Z1372">
        <v>0</v>
      </c>
      <c r="AA1372">
        <v>0</v>
      </c>
      <c r="AB1372">
        <v>0</v>
      </c>
      <c r="AC1372">
        <v>0</v>
      </c>
      <c r="AD1372">
        <v>0</v>
      </c>
    </row>
    <row r="1373" spans="1:30" x14ac:dyDescent="0.3">
      <c r="A1373">
        <v>1372</v>
      </c>
      <c r="B1373">
        <v>0</v>
      </c>
      <c r="C1373">
        <v>199.900049975012</v>
      </c>
      <c r="D1373">
        <v>400000</v>
      </c>
      <c r="E1373" t="s">
        <v>11</v>
      </c>
      <c r="F1373">
        <v>0.218588</v>
      </c>
      <c r="G1373">
        <v>97</v>
      </c>
      <c r="H1373" t="s">
        <v>19</v>
      </c>
      <c r="I1373" t="s">
        <v>1647</v>
      </c>
      <c r="J1373" s="9">
        <v>43719</v>
      </c>
      <c r="K1373">
        <f>J1373/D1373</f>
        <v>0.10929750000000001</v>
      </c>
      <c r="L1373">
        <v>2001</v>
      </c>
      <c r="M1373" t="s">
        <v>25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1</v>
      </c>
      <c r="AC1373">
        <v>0</v>
      </c>
      <c r="AD1373">
        <v>0</v>
      </c>
    </row>
    <row r="1374" spans="1:30" x14ac:dyDescent="0.3">
      <c r="A1374">
        <v>1373</v>
      </c>
      <c r="B1374">
        <v>0</v>
      </c>
      <c r="C1374">
        <v>42563.8457686529</v>
      </c>
      <c r="D1374">
        <v>85000000</v>
      </c>
      <c r="E1374" t="s">
        <v>11</v>
      </c>
      <c r="F1374">
        <v>14.048693999999999</v>
      </c>
      <c r="G1374">
        <v>93</v>
      </c>
      <c r="H1374" t="s">
        <v>1648</v>
      </c>
      <c r="I1374" t="s">
        <v>1581</v>
      </c>
      <c r="J1374" s="9">
        <v>252712101</v>
      </c>
      <c r="K1374">
        <f>J1374/D1374</f>
        <v>2.9730835411764707</v>
      </c>
      <c r="L1374">
        <v>1997</v>
      </c>
      <c r="M1374" t="s">
        <v>25</v>
      </c>
      <c r="N1374">
        <v>1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</v>
      </c>
      <c r="W1374">
        <v>0</v>
      </c>
      <c r="X1374">
        <v>1</v>
      </c>
      <c r="Y1374">
        <v>0</v>
      </c>
      <c r="Z1374">
        <v>0</v>
      </c>
      <c r="AA1374">
        <v>0</v>
      </c>
      <c r="AB1374">
        <v>1</v>
      </c>
      <c r="AC1374">
        <v>0</v>
      </c>
      <c r="AD1374">
        <v>0</v>
      </c>
    </row>
    <row r="1375" spans="1:30" ht="14.4" customHeight="1" x14ac:dyDescent="0.3">
      <c r="A1375">
        <v>1374</v>
      </c>
      <c r="B1375">
        <v>1</v>
      </c>
      <c r="C1375">
        <v>22410.358565736999</v>
      </c>
      <c r="D1375">
        <v>45000000</v>
      </c>
      <c r="E1375" t="s">
        <v>11</v>
      </c>
      <c r="F1375">
        <v>13.530029999999901</v>
      </c>
      <c r="G1375">
        <v>105</v>
      </c>
      <c r="H1375" t="s">
        <v>13</v>
      </c>
      <c r="I1375" t="s">
        <v>1649</v>
      </c>
      <c r="J1375" s="9">
        <v>73762516</v>
      </c>
      <c r="K1375">
        <f>J1375/D1375</f>
        <v>1.6391670222222223</v>
      </c>
      <c r="L1375">
        <v>2008</v>
      </c>
      <c r="M1375" t="s">
        <v>15</v>
      </c>
      <c r="N1375">
        <v>1</v>
      </c>
      <c r="O1375">
        <v>1</v>
      </c>
      <c r="P1375">
        <v>0</v>
      </c>
      <c r="Q1375">
        <v>0</v>
      </c>
      <c r="R1375">
        <v>0</v>
      </c>
      <c r="S1375">
        <v>1</v>
      </c>
      <c r="T1375">
        <v>1</v>
      </c>
      <c r="U1375">
        <v>1</v>
      </c>
      <c r="V1375">
        <v>0</v>
      </c>
      <c r="W1375">
        <v>0</v>
      </c>
      <c r="X1375">
        <v>0</v>
      </c>
      <c r="Y1375">
        <v>1</v>
      </c>
      <c r="Z1375">
        <v>0</v>
      </c>
      <c r="AA1375">
        <v>0</v>
      </c>
      <c r="AB1375">
        <v>0</v>
      </c>
      <c r="AC1375">
        <v>0</v>
      </c>
      <c r="AD1375">
        <v>0</v>
      </c>
    </row>
    <row r="1376" spans="1:30" x14ac:dyDescent="0.3">
      <c r="A1376">
        <v>1375</v>
      </c>
      <c r="B1376">
        <v>0</v>
      </c>
      <c r="C1376">
        <v>6588.0337871911197</v>
      </c>
      <c r="D1376">
        <v>13064071</v>
      </c>
      <c r="E1376" t="s">
        <v>11</v>
      </c>
      <c r="F1376">
        <v>2.738</v>
      </c>
      <c r="G1376">
        <v>105</v>
      </c>
      <c r="H1376" t="s">
        <v>13</v>
      </c>
      <c r="I1376" t="s">
        <v>1650</v>
      </c>
      <c r="J1376" s="9">
        <v>28400000</v>
      </c>
      <c r="K1376">
        <f>J1376/D1376</f>
        <v>2.1739012287976696</v>
      </c>
      <c r="L1376">
        <v>1983</v>
      </c>
      <c r="M1376" t="s">
        <v>15</v>
      </c>
      <c r="N1376">
        <v>1</v>
      </c>
      <c r="O1376">
        <v>1</v>
      </c>
      <c r="P1376">
        <v>0</v>
      </c>
      <c r="Q1376">
        <v>0</v>
      </c>
      <c r="R1376">
        <v>1</v>
      </c>
      <c r="S1376">
        <v>0</v>
      </c>
      <c r="T1376">
        <v>0</v>
      </c>
      <c r="U1376">
        <v>0</v>
      </c>
      <c r="V1376">
        <v>0</v>
      </c>
      <c r="W1376">
        <v>1</v>
      </c>
      <c r="X1376">
        <v>0</v>
      </c>
      <c r="Y1376">
        <v>1</v>
      </c>
      <c r="Z1376">
        <v>0</v>
      </c>
      <c r="AA1376">
        <v>0</v>
      </c>
      <c r="AB1376">
        <v>0</v>
      </c>
      <c r="AC1376">
        <v>0</v>
      </c>
      <c r="AD1376">
        <v>0</v>
      </c>
    </row>
    <row r="1377" spans="1:30" ht="14.4" customHeight="1" x14ac:dyDescent="0.3">
      <c r="A1377">
        <v>1376</v>
      </c>
      <c r="B1377">
        <v>1</v>
      </c>
      <c r="C1377">
        <v>913.24200913241998</v>
      </c>
      <c r="D1377">
        <v>1800000</v>
      </c>
      <c r="E1377" t="s">
        <v>11</v>
      </c>
      <c r="F1377">
        <v>6.6949589999999999</v>
      </c>
      <c r="G1377">
        <v>104</v>
      </c>
      <c r="H1377" t="s">
        <v>59</v>
      </c>
      <c r="I1377" t="s">
        <v>1651</v>
      </c>
      <c r="J1377" s="9">
        <v>41158757</v>
      </c>
      <c r="K1377">
        <f>J1377/D1377</f>
        <v>22.86597611111111</v>
      </c>
      <c r="L1377">
        <v>1971</v>
      </c>
      <c r="M1377" t="s">
        <v>49</v>
      </c>
      <c r="N1377">
        <v>1</v>
      </c>
      <c r="O1377">
        <v>0</v>
      </c>
      <c r="P1377">
        <v>1</v>
      </c>
      <c r="Q1377">
        <v>0</v>
      </c>
      <c r="R1377">
        <v>0</v>
      </c>
      <c r="S1377">
        <v>0</v>
      </c>
      <c r="T1377">
        <v>1</v>
      </c>
      <c r="U1377">
        <v>1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1</v>
      </c>
      <c r="AB1377">
        <v>0</v>
      </c>
      <c r="AC1377">
        <v>0</v>
      </c>
      <c r="AD1377">
        <v>0</v>
      </c>
    </row>
    <row r="1378" spans="1:30" ht="14.4" customHeight="1" x14ac:dyDescent="0.3">
      <c r="A1378">
        <v>1377</v>
      </c>
      <c r="B1378">
        <v>1</v>
      </c>
      <c r="C1378">
        <v>128904.31333663801</v>
      </c>
      <c r="D1378">
        <v>260000000</v>
      </c>
      <c r="E1378" t="s">
        <v>11</v>
      </c>
      <c r="F1378">
        <v>39.186819</v>
      </c>
      <c r="G1378">
        <v>149</v>
      </c>
      <c r="H1378" t="s">
        <v>13</v>
      </c>
      <c r="I1378" t="s">
        <v>1652</v>
      </c>
      <c r="J1378" s="9">
        <v>604942143</v>
      </c>
      <c r="K1378">
        <f>J1378/D1378</f>
        <v>2.32670055</v>
      </c>
      <c r="L1378">
        <v>2017</v>
      </c>
      <c r="M1378" t="s">
        <v>32</v>
      </c>
      <c r="N1378">
        <v>1</v>
      </c>
      <c r="O1378">
        <v>0</v>
      </c>
      <c r="P1378">
        <v>0</v>
      </c>
      <c r="Q1378">
        <v>1</v>
      </c>
      <c r="R1378">
        <v>0</v>
      </c>
      <c r="S1378">
        <v>0</v>
      </c>
      <c r="T1378">
        <v>1</v>
      </c>
      <c r="U1378">
        <v>1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1</v>
      </c>
    </row>
    <row r="1379" spans="1:30" ht="14.4" customHeight="1" x14ac:dyDescent="0.3">
      <c r="A1379">
        <v>1378</v>
      </c>
      <c r="B1379">
        <v>0</v>
      </c>
      <c r="C1379">
        <v>7470.1195219123501</v>
      </c>
      <c r="D1379">
        <v>15000000</v>
      </c>
      <c r="E1379" t="s">
        <v>11</v>
      </c>
      <c r="F1379">
        <v>9.8956520000000001</v>
      </c>
      <c r="G1379">
        <v>107</v>
      </c>
      <c r="H1379" t="s">
        <v>13</v>
      </c>
      <c r="I1379" t="s">
        <v>1653</v>
      </c>
      <c r="J1379" s="9">
        <v>34533783</v>
      </c>
      <c r="K1379">
        <f>J1379/D1379</f>
        <v>2.3022521999999999</v>
      </c>
      <c r="L1379">
        <v>2008</v>
      </c>
      <c r="M1379" t="s">
        <v>15</v>
      </c>
      <c r="N1379">
        <v>1</v>
      </c>
      <c r="O1379">
        <v>1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1</v>
      </c>
      <c r="X1379">
        <v>1</v>
      </c>
      <c r="Y1379">
        <v>1</v>
      </c>
      <c r="Z1379">
        <v>0</v>
      </c>
      <c r="AA1379">
        <v>0</v>
      </c>
      <c r="AB1379">
        <v>0</v>
      </c>
      <c r="AC1379">
        <v>0</v>
      </c>
      <c r="AD1379">
        <v>0</v>
      </c>
    </row>
    <row r="1380" spans="1:30" ht="14.4" customHeight="1" x14ac:dyDescent="0.3">
      <c r="A1380">
        <v>1379</v>
      </c>
      <c r="B1380">
        <v>1</v>
      </c>
      <c r="C1380">
        <v>1492.5373134328299</v>
      </c>
      <c r="D1380">
        <v>3000000</v>
      </c>
      <c r="E1380" t="s">
        <v>142</v>
      </c>
      <c r="F1380">
        <v>1.4123330000000001</v>
      </c>
      <c r="G1380">
        <v>73</v>
      </c>
      <c r="H1380" t="s">
        <v>143</v>
      </c>
      <c r="I1380" t="s">
        <v>1654</v>
      </c>
      <c r="J1380" s="9">
        <v>19010585</v>
      </c>
      <c r="K1380">
        <f>J1380/D1380</f>
        <v>6.3368616666666666</v>
      </c>
      <c r="L1380">
        <v>2010</v>
      </c>
      <c r="M1380" t="s">
        <v>32</v>
      </c>
      <c r="N1380">
        <v>0</v>
      </c>
      <c r="O1380">
        <v>1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1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1</v>
      </c>
    </row>
    <row r="1381" spans="1:30" ht="14.4" customHeight="1" x14ac:dyDescent="0.3">
      <c r="A1381">
        <v>1380</v>
      </c>
      <c r="B1381">
        <v>1</v>
      </c>
      <c r="C1381">
        <v>15007.5037518759</v>
      </c>
      <c r="D1381">
        <v>30000000</v>
      </c>
      <c r="E1381" t="s">
        <v>230</v>
      </c>
      <c r="F1381">
        <v>7.5548479999999998</v>
      </c>
      <c r="G1381">
        <v>84</v>
      </c>
      <c r="H1381" t="s">
        <v>1600</v>
      </c>
      <c r="I1381" t="s">
        <v>1655</v>
      </c>
      <c r="J1381" s="9">
        <v>133949270</v>
      </c>
      <c r="K1381">
        <f>J1381/D1381</f>
        <v>4.4649756666666667</v>
      </c>
      <c r="L1381">
        <v>1999</v>
      </c>
      <c r="M1381" t="s">
        <v>49</v>
      </c>
      <c r="N1381">
        <v>1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1</v>
      </c>
      <c r="AB1381">
        <v>0</v>
      </c>
      <c r="AC1381">
        <v>0</v>
      </c>
      <c r="AD1381">
        <v>0</v>
      </c>
    </row>
    <row r="1382" spans="1:30" ht="14.4" customHeight="1" x14ac:dyDescent="0.3">
      <c r="A1382">
        <v>1381</v>
      </c>
      <c r="B1382">
        <v>1</v>
      </c>
      <c r="C1382">
        <v>3537.1399696816502</v>
      </c>
      <c r="D1382">
        <v>7000000</v>
      </c>
      <c r="E1382" t="s">
        <v>11</v>
      </c>
      <c r="F1382">
        <v>11.789813000000001</v>
      </c>
      <c r="G1382">
        <v>119</v>
      </c>
      <c r="H1382" t="s">
        <v>13</v>
      </c>
      <c r="I1382" t="s">
        <v>1656</v>
      </c>
      <c r="J1382" s="9">
        <v>200182160</v>
      </c>
      <c r="K1382">
        <f>J1382/D1382</f>
        <v>28.597451428571429</v>
      </c>
      <c r="L1382">
        <v>1979</v>
      </c>
      <c r="M1382" t="s">
        <v>15</v>
      </c>
      <c r="N1382">
        <v>1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0</v>
      </c>
      <c r="Y1382">
        <v>1</v>
      </c>
      <c r="Z1382">
        <v>0</v>
      </c>
      <c r="AA1382">
        <v>0</v>
      </c>
      <c r="AB1382">
        <v>0</v>
      </c>
      <c r="AC1382">
        <v>0</v>
      </c>
      <c r="AD1382">
        <v>0</v>
      </c>
    </row>
    <row r="1383" spans="1:30" ht="14.4" customHeight="1" x14ac:dyDescent="0.3">
      <c r="A1383">
        <v>1382</v>
      </c>
      <c r="B1383">
        <v>0</v>
      </c>
      <c r="C1383">
        <v>15052.6843953838</v>
      </c>
      <c r="D1383">
        <v>30000000</v>
      </c>
      <c r="E1383" t="s">
        <v>11</v>
      </c>
      <c r="F1383">
        <v>4.6557269999999997</v>
      </c>
      <c r="G1383">
        <v>101</v>
      </c>
      <c r="H1383" t="s">
        <v>13</v>
      </c>
      <c r="I1383" t="s">
        <v>1657</v>
      </c>
      <c r="J1383" s="9">
        <v>13273595</v>
      </c>
      <c r="K1383">
        <f>J1383/D1383</f>
        <v>0.44245316666666668</v>
      </c>
      <c r="L1383">
        <v>1993</v>
      </c>
      <c r="M1383" t="s">
        <v>15</v>
      </c>
      <c r="N1383">
        <v>1</v>
      </c>
      <c r="O1383">
        <v>1</v>
      </c>
      <c r="P1383">
        <v>0</v>
      </c>
      <c r="Q1383">
        <v>0</v>
      </c>
      <c r="R1383">
        <v>0</v>
      </c>
      <c r="S1383">
        <v>0</v>
      </c>
      <c r="T1383">
        <v>1</v>
      </c>
      <c r="U1383">
        <v>0</v>
      </c>
      <c r="V1383">
        <v>1</v>
      </c>
      <c r="W1383">
        <v>1</v>
      </c>
      <c r="X1383">
        <v>0</v>
      </c>
      <c r="Y1383">
        <v>1</v>
      </c>
      <c r="Z1383">
        <v>0</v>
      </c>
      <c r="AA1383">
        <v>0</v>
      </c>
      <c r="AB1383">
        <v>0</v>
      </c>
      <c r="AC1383">
        <v>0</v>
      </c>
      <c r="AD1383">
        <v>0</v>
      </c>
    </row>
    <row r="1384" spans="1:30" ht="14.4" customHeight="1" x14ac:dyDescent="0.3">
      <c r="A1384">
        <v>1383</v>
      </c>
      <c r="B1384">
        <v>0</v>
      </c>
      <c r="C1384">
        <v>12506.253126563201</v>
      </c>
      <c r="D1384">
        <v>25000000</v>
      </c>
      <c r="E1384" t="s">
        <v>11</v>
      </c>
      <c r="F1384">
        <v>6.8516279999999998</v>
      </c>
      <c r="G1384">
        <v>92</v>
      </c>
      <c r="H1384" t="s">
        <v>13</v>
      </c>
      <c r="I1384" t="s">
        <v>1658</v>
      </c>
      <c r="J1384" s="9">
        <v>4152230</v>
      </c>
      <c r="K1384">
        <f>J1384/D1384</f>
        <v>0.16608919999999999</v>
      </c>
      <c r="L1384">
        <v>1999</v>
      </c>
      <c r="M1384" t="s">
        <v>15</v>
      </c>
      <c r="N1384">
        <v>1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1</v>
      </c>
      <c r="U1384">
        <v>0</v>
      </c>
      <c r="V1384">
        <v>0</v>
      </c>
      <c r="W1384">
        <v>0</v>
      </c>
      <c r="X1384">
        <v>1</v>
      </c>
      <c r="Y1384">
        <v>1</v>
      </c>
      <c r="Z1384">
        <v>0</v>
      </c>
      <c r="AA1384">
        <v>0</v>
      </c>
      <c r="AB1384">
        <v>0</v>
      </c>
      <c r="AC1384">
        <v>0</v>
      </c>
      <c r="AD1384">
        <v>0</v>
      </c>
    </row>
    <row r="1385" spans="1:30" x14ac:dyDescent="0.3">
      <c r="A1385">
        <v>1384</v>
      </c>
      <c r="B1385">
        <v>1</v>
      </c>
      <c r="C1385">
        <v>5685.5906374501901</v>
      </c>
      <c r="D1385">
        <v>11416666</v>
      </c>
      <c r="E1385" t="s">
        <v>230</v>
      </c>
      <c r="F1385">
        <v>8.2711790000000001</v>
      </c>
      <c r="G1385">
        <v>129</v>
      </c>
      <c r="H1385" t="s">
        <v>231</v>
      </c>
      <c r="I1385" t="s">
        <v>1659</v>
      </c>
      <c r="J1385" s="9">
        <v>30231200</v>
      </c>
      <c r="K1385">
        <f>J1385/D1385</f>
        <v>2.6479884757949477</v>
      </c>
      <c r="L1385">
        <v>2008</v>
      </c>
      <c r="M1385" t="s">
        <v>25</v>
      </c>
      <c r="N1385">
        <v>0</v>
      </c>
      <c r="O1385">
        <v>0</v>
      </c>
      <c r="P1385">
        <v>0</v>
      </c>
      <c r="Q1385">
        <v>0</v>
      </c>
      <c r="R1385">
        <v>1</v>
      </c>
      <c r="S1385">
        <v>0</v>
      </c>
      <c r="T1385">
        <v>1</v>
      </c>
      <c r="U1385">
        <v>1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1</v>
      </c>
      <c r="AC1385">
        <v>0</v>
      </c>
      <c r="AD1385">
        <v>0</v>
      </c>
    </row>
    <row r="1386" spans="1:30" ht="14.4" customHeight="1" x14ac:dyDescent="0.3">
      <c r="A1386">
        <v>1385</v>
      </c>
      <c r="B1386">
        <v>1</v>
      </c>
      <c r="C1386">
        <v>8547.0085470085396</v>
      </c>
      <c r="D1386">
        <v>17000000</v>
      </c>
      <c r="E1386" t="s">
        <v>11</v>
      </c>
      <c r="F1386">
        <v>5.7722930000000003</v>
      </c>
      <c r="G1386">
        <v>101</v>
      </c>
      <c r="H1386" t="s">
        <v>13</v>
      </c>
      <c r="I1386" t="s">
        <v>1660</v>
      </c>
      <c r="J1386" s="9">
        <v>78247647</v>
      </c>
      <c r="K1386">
        <f>J1386/D1386</f>
        <v>4.6028027647058822</v>
      </c>
      <c r="L1386">
        <v>1989</v>
      </c>
      <c r="M1386" t="s">
        <v>15</v>
      </c>
      <c r="N1386">
        <v>1</v>
      </c>
      <c r="O1386">
        <v>0</v>
      </c>
      <c r="P1386">
        <v>0</v>
      </c>
      <c r="Q1386">
        <v>0</v>
      </c>
      <c r="R1386">
        <v>0</v>
      </c>
      <c r="S1386">
        <v>1</v>
      </c>
      <c r="T1386">
        <v>0</v>
      </c>
      <c r="U1386">
        <v>1</v>
      </c>
      <c r="V1386">
        <v>0</v>
      </c>
      <c r="W1386">
        <v>0</v>
      </c>
      <c r="X1386">
        <v>1</v>
      </c>
      <c r="Y1386">
        <v>1</v>
      </c>
      <c r="Z1386">
        <v>0</v>
      </c>
      <c r="AA1386">
        <v>0</v>
      </c>
      <c r="AB1386">
        <v>0</v>
      </c>
      <c r="AC1386">
        <v>0</v>
      </c>
      <c r="AD1386">
        <v>0</v>
      </c>
    </row>
    <row r="1387" spans="1:30" ht="14.4" customHeight="1" x14ac:dyDescent="0.3">
      <c r="A1387">
        <v>1386</v>
      </c>
      <c r="B1387">
        <v>0</v>
      </c>
      <c r="C1387">
        <v>2285.14654744162</v>
      </c>
      <c r="D1387">
        <v>4600000</v>
      </c>
      <c r="E1387" t="s">
        <v>18</v>
      </c>
      <c r="F1387">
        <v>4.3424180000000003</v>
      </c>
      <c r="G1387">
        <v>186</v>
      </c>
      <c r="H1387" t="s">
        <v>264</v>
      </c>
      <c r="I1387" t="s">
        <v>1661</v>
      </c>
      <c r="J1387" s="9">
        <v>25000000</v>
      </c>
      <c r="K1387">
        <f>J1387/D1387</f>
        <v>5.4347826086956523</v>
      </c>
      <c r="L1387">
        <v>2013</v>
      </c>
      <c r="M1387" t="s">
        <v>15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1</v>
      </c>
      <c r="V1387">
        <v>0</v>
      </c>
      <c r="W1387">
        <v>1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0</v>
      </c>
      <c r="AD1387">
        <v>0</v>
      </c>
    </row>
    <row r="1388" spans="1:30" ht="14.4" customHeight="1" x14ac:dyDescent="0.3">
      <c r="A1388">
        <v>1387</v>
      </c>
      <c r="B1388">
        <v>0</v>
      </c>
      <c r="C1388">
        <v>2265.8610271903299</v>
      </c>
      <c r="D1388">
        <v>4500000</v>
      </c>
      <c r="E1388" t="s">
        <v>11</v>
      </c>
      <c r="F1388">
        <v>7.5226550000000003</v>
      </c>
      <c r="G1388">
        <v>86</v>
      </c>
      <c r="H1388" t="s">
        <v>13</v>
      </c>
      <c r="I1388" t="s">
        <v>1662</v>
      </c>
      <c r="J1388" s="9">
        <v>1261000</v>
      </c>
      <c r="K1388">
        <f>J1388/D1388</f>
        <v>0.28022222222222221</v>
      </c>
      <c r="L1388">
        <v>1986</v>
      </c>
      <c r="M1388" t="s">
        <v>25</v>
      </c>
      <c r="N1388">
        <v>1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1</v>
      </c>
      <c r="AC1388">
        <v>0</v>
      </c>
      <c r="AD1388">
        <v>0</v>
      </c>
    </row>
    <row r="1389" spans="1:30" x14ac:dyDescent="0.3">
      <c r="A1389">
        <v>1388</v>
      </c>
      <c r="B1389">
        <v>1</v>
      </c>
      <c r="C1389">
        <v>55082.623935903801</v>
      </c>
      <c r="D1389">
        <v>110000000</v>
      </c>
      <c r="E1389" t="s">
        <v>11</v>
      </c>
      <c r="F1389">
        <v>17.159576000000001</v>
      </c>
      <c r="G1389">
        <v>119</v>
      </c>
      <c r="H1389" t="s">
        <v>1663</v>
      </c>
      <c r="I1389" t="s">
        <v>1664</v>
      </c>
      <c r="J1389" s="9">
        <v>333011068</v>
      </c>
      <c r="K1389">
        <f>J1389/D1389</f>
        <v>3.0273733454545453</v>
      </c>
      <c r="L1389">
        <v>1997</v>
      </c>
      <c r="M1389" t="s">
        <v>25</v>
      </c>
      <c r="N1389">
        <v>1</v>
      </c>
      <c r="O1389">
        <v>1</v>
      </c>
      <c r="P1389">
        <v>0</v>
      </c>
      <c r="Q1389">
        <v>0</v>
      </c>
      <c r="R1389">
        <v>0</v>
      </c>
      <c r="S1389">
        <v>0</v>
      </c>
      <c r="T1389">
        <v>1</v>
      </c>
      <c r="U1389">
        <v>1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1</v>
      </c>
      <c r="AC1389">
        <v>0</v>
      </c>
      <c r="AD1389">
        <v>0</v>
      </c>
    </row>
    <row r="1390" spans="1:30" ht="14.4" customHeight="1" x14ac:dyDescent="0.3">
      <c r="A1390">
        <v>1389</v>
      </c>
      <c r="B1390">
        <v>1</v>
      </c>
      <c r="C1390">
        <v>30272.952853597999</v>
      </c>
      <c r="D1390">
        <v>61000000</v>
      </c>
      <c r="E1390" t="s">
        <v>11</v>
      </c>
      <c r="F1390">
        <v>41.225769</v>
      </c>
      <c r="G1390">
        <v>132</v>
      </c>
      <c r="H1390" t="s">
        <v>13</v>
      </c>
      <c r="I1390" t="s">
        <v>1665</v>
      </c>
      <c r="J1390" s="9">
        <v>311256926</v>
      </c>
      <c r="K1390">
        <f>J1390/D1390</f>
        <v>5.1025725573770488</v>
      </c>
      <c r="L1390">
        <v>2015</v>
      </c>
      <c r="M1390" t="s">
        <v>32</v>
      </c>
      <c r="N1390">
        <v>1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1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1</v>
      </c>
    </row>
    <row r="1391" spans="1:30" ht="14.4" customHeight="1" x14ac:dyDescent="0.3">
      <c r="A1391">
        <v>1390</v>
      </c>
      <c r="B1391">
        <v>0</v>
      </c>
      <c r="C1391">
        <v>497.26504226752797</v>
      </c>
      <c r="D1391">
        <v>1000000</v>
      </c>
      <c r="E1391" t="s">
        <v>11</v>
      </c>
      <c r="F1391">
        <v>7.6665580000000002</v>
      </c>
      <c r="G1391">
        <v>129</v>
      </c>
      <c r="H1391" t="s">
        <v>13</v>
      </c>
      <c r="I1391" t="s">
        <v>1666</v>
      </c>
      <c r="J1391" s="9">
        <v>34522221</v>
      </c>
      <c r="K1391">
        <f>J1391/D1391</f>
        <v>34.522221000000002</v>
      </c>
      <c r="L1391">
        <v>2011</v>
      </c>
      <c r="M1391" t="s">
        <v>15</v>
      </c>
      <c r="N1391">
        <v>1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1</v>
      </c>
      <c r="X1391">
        <v>0</v>
      </c>
      <c r="Y1391">
        <v>1</v>
      </c>
      <c r="Z1391">
        <v>0</v>
      </c>
      <c r="AA1391">
        <v>0</v>
      </c>
      <c r="AB1391">
        <v>0</v>
      </c>
      <c r="AC1391">
        <v>0</v>
      </c>
      <c r="AD1391">
        <v>0</v>
      </c>
    </row>
    <row r="1392" spans="1:30" ht="14.4" customHeight="1" x14ac:dyDescent="0.3">
      <c r="A1392">
        <v>1391</v>
      </c>
      <c r="B1392">
        <v>0</v>
      </c>
      <c r="C1392">
        <v>16268.687875751501</v>
      </c>
      <c r="D1392">
        <v>32472301</v>
      </c>
      <c r="E1392" t="s">
        <v>11</v>
      </c>
      <c r="F1392">
        <v>4.1390500000000001</v>
      </c>
      <c r="G1392">
        <v>144</v>
      </c>
      <c r="H1392" t="s">
        <v>1017</v>
      </c>
      <c r="I1392" t="s">
        <v>1667</v>
      </c>
      <c r="J1392" s="9">
        <v>3692836</v>
      </c>
      <c r="K1392">
        <f>J1392/D1392</f>
        <v>0.1137226462639651</v>
      </c>
      <c r="L1392">
        <v>1996</v>
      </c>
      <c r="M1392" t="s">
        <v>15</v>
      </c>
      <c r="N1392">
        <v>1</v>
      </c>
      <c r="O1392">
        <v>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1</v>
      </c>
      <c r="X1392">
        <v>0</v>
      </c>
      <c r="Y1392">
        <v>1</v>
      </c>
      <c r="Z1392">
        <v>0</v>
      </c>
      <c r="AA1392">
        <v>0</v>
      </c>
      <c r="AB1392">
        <v>0</v>
      </c>
      <c r="AC1392">
        <v>0</v>
      </c>
      <c r="AD1392">
        <v>0</v>
      </c>
    </row>
    <row r="1393" spans="1:30" ht="14.4" customHeight="1" x14ac:dyDescent="0.3">
      <c r="A1393">
        <v>1392</v>
      </c>
      <c r="B1393">
        <v>0</v>
      </c>
      <c r="C1393">
        <v>10035.1229302558</v>
      </c>
      <c r="D1393">
        <v>20000000</v>
      </c>
      <c r="E1393" t="s">
        <v>11</v>
      </c>
      <c r="F1393">
        <v>17.136672000000001</v>
      </c>
      <c r="G1393">
        <v>104</v>
      </c>
      <c r="H1393" t="s">
        <v>13</v>
      </c>
      <c r="I1393" t="s">
        <v>1668</v>
      </c>
      <c r="J1393" s="9">
        <v>35739755</v>
      </c>
      <c r="K1393">
        <f>J1393/D1393</f>
        <v>1.78698775</v>
      </c>
      <c r="L1393">
        <v>1993</v>
      </c>
      <c r="M1393" t="s">
        <v>32</v>
      </c>
      <c r="N1393">
        <v>1</v>
      </c>
      <c r="O1393">
        <v>1</v>
      </c>
      <c r="P1393">
        <v>1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1</v>
      </c>
    </row>
    <row r="1394" spans="1:30" ht="14.4" customHeight="1" x14ac:dyDescent="0.3">
      <c r="A1394">
        <v>1393</v>
      </c>
      <c r="B1394">
        <v>0</v>
      </c>
      <c r="C1394">
        <v>7458.9756340129197</v>
      </c>
      <c r="D1394">
        <v>15000000</v>
      </c>
      <c r="E1394" t="s">
        <v>11</v>
      </c>
      <c r="F1394">
        <v>15.388875000000001</v>
      </c>
      <c r="G1394">
        <v>100</v>
      </c>
      <c r="H1394" t="s">
        <v>13</v>
      </c>
      <c r="I1394" t="s">
        <v>1669</v>
      </c>
      <c r="J1394" s="9">
        <v>78054825</v>
      </c>
      <c r="K1394">
        <f>J1394/D1394</f>
        <v>5.2036550000000004</v>
      </c>
      <c r="L1394">
        <v>2011</v>
      </c>
      <c r="M1394" t="s">
        <v>49</v>
      </c>
      <c r="N1394">
        <v>1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1</v>
      </c>
      <c r="U1394">
        <v>1</v>
      </c>
      <c r="V1394">
        <v>0</v>
      </c>
      <c r="W1394">
        <v>1</v>
      </c>
      <c r="X1394">
        <v>0</v>
      </c>
      <c r="Y1394">
        <v>0</v>
      </c>
      <c r="Z1394">
        <v>0</v>
      </c>
      <c r="AA1394">
        <v>1</v>
      </c>
      <c r="AB1394">
        <v>0</v>
      </c>
      <c r="AC1394">
        <v>0</v>
      </c>
      <c r="AD1394">
        <v>0</v>
      </c>
    </row>
    <row r="1395" spans="1:30" ht="14.4" customHeight="1" x14ac:dyDescent="0.3">
      <c r="A1395">
        <v>1394</v>
      </c>
      <c r="B1395">
        <v>0</v>
      </c>
      <c r="C1395">
        <v>3491.2718204488701</v>
      </c>
      <c r="D1395">
        <v>7000000</v>
      </c>
      <c r="E1395" t="s">
        <v>11</v>
      </c>
      <c r="F1395">
        <v>7.7389239999999999</v>
      </c>
      <c r="G1395">
        <v>106</v>
      </c>
      <c r="H1395" t="s">
        <v>1670</v>
      </c>
      <c r="I1395" t="s">
        <v>1671</v>
      </c>
      <c r="J1395" s="9">
        <v>2697930</v>
      </c>
      <c r="K1395">
        <f>J1395/D1395</f>
        <v>0.38541857142857144</v>
      </c>
      <c r="L1395">
        <v>2005</v>
      </c>
      <c r="M1395" t="s">
        <v>15</v>
      </c>
      <c r="N1395">
        <v>1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1</v>
      </c>
      <c r="X1395">
        <v>1</v>
      </c>
      <c r="Y1395">
        <v>1</v>
      </c>
      <c r="Z1395">
        <v>0</v>
      </c>
      <c r="AA1395">
        <v>0</v>
      </c>
      <c r="AB1395">
        <v>0</v>
      </c>
      <c r="AC1395">
        <v>0</v>
      </c>
      <c r="AD1395">
        <v>0</v>
      </c>
    </row>
    <row r="1396" spans="1:30" ht="14.4" customHeight="1" x14ac:dyDescent="0.3">
      <c r="A1396">
        <v>1395</v>
      </c>
      <c r="B1396">
        <v>1</v>
      </c>
      <c r="C1396">
        <v>4628.7494989979896</v>
      </c>
      <c r="D1396">
        <v>9238984</v>
      </c>
      <c r="E1396" t="s">
        <v>129</v>
      </c>
      <c r="F1396">
        <v>9.2063559999999995</v>
      </c>
      <c r="G1396">
        <v>107</v>
      </c>
      <c r="H1396" t="s">
        <v>1672</v>
      </c>
      <c r="I1396" t="s">
        <v>1673</v>
      </c>
      <c r="J1396" s="9">
        <v>21890845</v>
      </c>
      <c r="K1396">
        <f>J1396/D1396</f>
        <v>2.3693996006487295</v>
      </c>
      <c r="L1396">
        <v>1996</v>
      </c>
      <c r="M1396" t="s">
        <v>49</v>
      </c>
      <c r="N1396">
        <v>1</v>
      </c>
      <c r="O1396">
        <v>1</v>
      </c>
      <c r="P1396">
        <v>0</v>
      </c>
      <c r="Q1396">
        <v>0</v>
      </c>
      <c r="R1396">
        <v>0</v>
      </c>
      <c r="S1396">
        <v>0</v>
      </c>
      <c r="T1396">
        <v>1</v>
      </c>
      <c r="U1396">
        <v>1</v>
      </c>
      <c r="V1396">
        <v>0</v>
      </c>
      <c r="W1396">
        <v>1</v>
      </c>
      <c r="X1396">
        <v>1</v>
      </c>
      <c r="Y1396">
        <v>0</v>
      </c>
      <c r="Z1396">
        <v>0</v>
      </c>
      <c r="AA1396">
        <v>1</v>
      </c>
      <c r="AB1396">
        <v>0</v>
      </c>
      <c r="AC1396">
        <v>0</v>
      </c>
      <c r="AD1396">
        <v>0</v>
      </c>
    </row>
    <row r="1397" spans="1:30" ht="14.4" customHeight="1" x14ac:dyDescent="0.3">
      <c r="A1397">
        <v>1396</v>
      </c>
      <c r="B1397">
        <v>0</v>
      </c>
      <c r="C1397">
        <v>2502.5025025025002</v>
      </c>
      <c r="D1397">
        <v>5000000</v>
      </c>
      <c r="E1397" t="s">
        <v>11</v>
      </c>
      <c r="F1397">
        <v>1.5647739999999899</v>
      </c>
      <c r="G1397">
        <v>100</v>
      </c>
      <c r="H1397" t="s">
        <v>13</v>
      </c>
      <c r="I1397" t="s">
        <v>1674</v>
      </c>
      <c r="J1397" s="9">
        <v>4710749</v>
      </c>
      <c r="K1397">
        <f>J1397/D1397</f>
        <v>0.94214980000000004</v>
      </c>
      <c r="L1397">
        <v>1998</v>
      </c>
      <c r="M1397" t="s">
        <v>32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1</v>
      </c>
      <c r="X1397">
        <v>1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1</v>
      </c>
    </row>
    <row r="1398" spans="1:30" ht="14.4" customHeight="1" x14ac:dyDescent="0.3">
      <c r="A1398">
        <v>1397</v>
      </c>
      <c r="B1398">
        <v>0</v>
      </c>
      <c r="C1398">
        <v>9980.0399201596792</v>
      </c>
      <c r="D1398">
        <v>20000000</v>
      </c>
      <c r="E1398" t="s">
        <v>11</v>
      </c>
      <c r="F1398">
        <v>9.5023319999999991</v>
      </c>
      <c r="G1398">
        <v>98</v>
      </c>
      <c r="H1398" t="s">
        <v>13</v>
      </c>
      <c r="I1398" t="s">
        <v>1675</v>
      </c>
      <c r="J1398" s="9">
        <v>11341016</v>
      </c>
      <c r="K1398">
        <f>J1398/D1398</f>
        <v>0.56705079999999997</v>
      </c>
      <c r="L1398">
        <v>2004</v>
      </c>
      <c r="M1398" t="s">
        <v>15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1</v>
      </c>
      <c r="Y1398">
        <v>1</v>
      </c>
      <c r="Z1398">
        <v>0</v>
      </c>
      <c r="AA1398">
        <v>0</v>
      </c>
      <c r="AB1398">
        <v>0</v>
      </c>
      <c r="AC1398">
        <v>0</v>
      </c>
      <c r="AD1398">
        <v>0</v>
      </c>
    </row>
    <row r="1399" spans="1:30" ht="14.4" customHeight="1" x14ac:dyDescent="0.3">
      <c r="A1399">
        <v>1398</v>
      </c>
      <c r="B1399">
        <v>0</v>
      </c>
      <c r="C1399">
        <v>5751.1799204771296</v>
      </c>
      <c r="D1399">
        <v>11571374</v>
      </c>
      <c r="E1399" t="s">
        <v>22</v>
      </c>
      <c r="F1399">
        <v>1.322781</v>
      </c>
      <c r="G1399">
        <v>107</v>
      </c>
      <c r="H1399" t="s">
        <v>23</v>
      </c>
      <c r="I1399" t="s">
        <v>1676</v>
      </c>
      <c r="J1399" s="9">
        <v>1261947</v>
      </c>
      <c r="K1399">
        <f>J1399/D1399</f>
        <v>0.10905766246946992</v>
      </c>
      <c r="L1399">
        <v>2012</v>
      </c>
      <c r="M1399" t="s">
        <v>25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1</v>
      </c>
      <c r="V1399">
        <v>0</v>
      </c>
      <c r="W1399">
        <v>0</v>
      </c>
      <c r="X1399">
        <v>1</v>
      </c>
      <c r="Y1399">
        <v>0</v>
      </c>
      <c r="Z1399">
        <v>0</v>
      </c>
      <c r="AA1399">
        <v>0</v>
      </c>
      <c r="AB1399">
        <v>1</v>
      </c>
      <c r="AC1399">
        <v>0</v>
      </c>
      <c r="AD1399">
        <v>0</v>
      </c>
    </row>
    <row r="1400" spans="1:30" x14ac:dyDescent="0.3">
      <c r="A1400">
        <v>1399</v>
      </c>
      <c r="B1400">
        <v>0</v>
      </c>
      <c r="C1400">
        <v>11127.9716742539</v>
      </c>
      <c r="D1400">
        <v>22000000</v>
      </c>
      <c r="E1400" t="s">
        <v>11</v>
      </c>
      <c r="F1400">
        <v>13.966832999999999</v>
      </c>
      <c r="G1400">
        <v>121</v>
      </c>
      <c r="H1400" t="s">
        <v>489</v>
      </c>
      <c r="I1400" t="s">
        <v>1677</v>
      </c>
      <c r="J1400" s="9">
        <v>12000000</v>
      </c>
      <c r="K1400">
        <f>J1400/D1400</f>
        <v>0.54545454545454541</v>
      </c>
      <c r="L1400">
        <v>1977</v>
      </c>
      <c r="M1400" t="s">
        <v>15</v>
      </c>
      <c r="N1400">
        <v>1</v>
      </c>
      <c r="O1400">
        <v>0</v>
      </c>
      <c r="P1400">
        <v>0</v>
      </c>
      <c r="Q1400">
        <v>1</v>
      </c>
      <c r="R1400">
        <v>0</v>
      </c>
      <c r="S1400">
        <v>1</v>
      </c>
      <c r="T1400">
        <v>1</v>
      </c>
      <c r="U1400">
        <v>1</v>
      </c>
      <c r="V1400">
        <v>0</v>
      </c>
      <c r="W1400">
        <v>0</v>
      </c>
      <c r="X1400">
        <v>0</v>
      </c>
      <c r="Y1400">
        <v>1</v>
      </c>
      <c r="Z1400">
        <v>0</v>
      </c>
      <c r="AA1400">
        <v>0</v>
      </c>
      <c r="AB1400">
        <v>0</v>
      </c>
      <c r="AC1400">
        <v>0</v>
      </c>
      <c r="AD1400">
        <v>0</v>
      </c>
    </row>
    <row r="1401" spans="1:30" ht="14.4" customHeight="1" x14ac:dyDescent="0.3">
      <c r="A1401">
        <v>1400</v>
      </c>
      <c r="B1401">
        <v>0</v>
      </c>
      <c r="C1401">
        <v>8941.8777943368095</v>
      </c>
      <c r="D1401">
        <v>18000000</v>
      </c>
      <c r="E1401" t="s">
        <v>18</v>
      </c>
      <c r="F1401">
        <v>4.1935599999999997</v>
      </c>
      <c r="G1401">
        <v>141</v>
      </c>
      <c r="H1401" t="s">
        <v>1678</v>
      </c>
      <c r="I1401" t="s">
        <v>1679</v>
      </c>
      <c r="J1401" s="9">
        <v>62000000</v>
      </c>
      <c r="K1401">
        <f>J1401/D1401</f>
        <v>3.4444444444444446</v>
      </c>
      <c r="L1401">
        <v>2013</v>
      </c>
      <c r="M1401" t="s">
        <v>15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1</v>
      </c>
      <c r="V1401">
        <v>1</v>
      </c>
      <c r="W1401">
        <v>0</v>
      </c>
      <c r="X1401">
        <v>1</v>
      </c>
      <c r="Y1401">
        <v>1</v>
      </c>
      <c r="Z1401">
        <v>0</v>
      </c>
      <c r="AA1401">
        <v>0</v>
      </c>
      <c r="AB1401">
        <v>0</v>
      </c>
      <c r="AC1401">
        <v>0</v>
      </c>
      <c r="AD1401">
        <v>0</v>
      </c>
    </row>
    <row r="1402" spans="1:30" ht="14.4" customHeight="1" x14ac:dyDescent="0.3">
      <c r="A1402">
        <v>1401</v>
      </c>
      <c r="B1402">
        <v>0</v>
      </c>
      <c r="C1402">
        <v>6206.5541211519303</v>
      </c>
      <c r="D1402">
        <v>12500000</v>
      </c>
      <c r="E1402" t="s">
        <v>11</v>
      </c>
      <c r="F1402">
        <v>9.5430039999999998</v>
      </c>
      <c r="G1402">
        <v>100</v>
      </c>
      <c r="H1402" t="s">
        <v>13</v>
      </c>
      <c r="I1402" t="s">
        <v>1680</v>
      </c>
      <c r="J1402" s="9">
        <v>49002684</v>
      </c>
      <c r="K1402">
        <f>J1402/D1402</f>
        <v>3.9202147200000002</v>
      </c>
      <c r="L1402">
        <v>2014</v>
      </c>
      <c r="M1402" t="s">
        <v>15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</v>
      </c>
      <c r="W1402">
        <v>0</v>
      </c>
      <c r="X1402">
        <v>1</v>
      </c>
      <c r="Y1402">
        <v>1</v>
      </c>
      <c r="Z1402">
        <v>0</v>
      </c>
      <c r="AA1402">
        <v>0</v>
      </c>
      <c r="AB1402">
        <v>0</v>
      </c>
      <c r="AC1402">
        <v>0</v>
      </c>
      <c r="AD1402">
        <v>0</v>
      </c>
    </row>
    <row r="1403" spans="1:30" x14ac:dyDescent="0.3">
      <c r="A1403">
        <v>1402</v>
      </c>
      <c r="B1403">
        <v>0</v>
      </c>
      <c r="C1403">
        <v>10090.8173562058</v>
      </c>
      <c r="D1403">
        <v>20000000</v>
      </c>
      <c r="E1403" t="s">
        <v>11</v>
      </c>
      <c r="F1403">
        <v>1.0573870000000001</v>
      </c>
      <c r="G1403">
        <v>93</v>
      </c>
      <c r="H1403" t="s">
        <v>99</v>
      </c>
      <c r="I1403" t="s">
        <v>1681</v>
      </c>
      <c r="J1403" s="9">
        <v>8178569</v>
      </c>
      <c r="K1403">
        <f>J1403/D1403</f>
        <v>0.40892845</v>
      </c>
      <c r="L1403">
        <v>1982</v>
      </c>
      <c r="M1403" t="s">
        <v>15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1</v>
      </c>
      <c r="Z1403">
        <v>0</v>
      </c>
      <c r="AA1403">
        <v>0</v>
      </c>
      <c r="AB1403">
        <v>0</v>
      </c>
      <c r="AC1403">
        <v>0</v>
      </c>
      <c r="AD1403">
        <v>0</v>
      </c>
    </row>
    <row r="1404" spans="1:30" ht="14.4" customHeight="1" x14ac:dyDescent="0.3">
      <c r="A1404">
        <v>1403</v>
      </c>
      <c r="B1404">
        <v>0</v>
      </c>
      <c r="C1404">
        <v>2041.85809086268</v>
      </c>
      <c r="D1404">
        <v>4000000</v>
      </c>
      <c r="E1404" t="s">
        <v>11</v>
      </c>
      <c r="F1404">
        <v>12.410427</v>
      </c>
      <c r="G1404">
        <v>136</v>
      </c>
      <c r="H1404" t="s">
        <v>13</v>
      </c>
      <c r="I1404" t="s">
        <v>1682</v>
      </c>
      <c r="J1404" s="9">
        <v>13275000</v>
      </c>
      <c r="K1404">
        <f>J1404/D1404</f>
        <v>3.3187500000000001</v>
      </c>
      <c r="L1404">
        <v>1959</v>
      </c>
      <c r="M1404" t="s">
        <v>46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1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1</v>
      </c>
      <c r="AD1404">
        <v>0</v>
      </c>
    </row>
    <row r="1405" spans="1:30" ht="14.4" customHeight="1" x14ac:dyDescent="0.3">
      <c r="A1405">
        <v>1404</v>
      </c>
      <c r="B1405">
        <v>0</v>
      </c>
      <c r="C1405">
        <v>7067.1378091872702</v>
      </c>
      <c r="D1405">
        <v>14000000</v>
      </c>
      <c r="E1405" t="s">
        <v>58</v>
      </c>
      <c r="F1405">
        <v>5.3554519999999997</v>
      </c>
      <c r="G1405">
        <v>126</v>
      </c>
      <c r="H1405" t="s">
        <v>13</v>
      </c>
      <c r="I1405" t="s">
        <v>1683</v>
      </c>
      <c r="J1405" s="9">
        <v>35856053</v>
      </c>
      <c r="K1405">
        <f>J1405/D1405</f>
        <v>2.561146642857143</v>
      </c>
      <c r="L1405">
        <v>1981</v>
      </c>
      <c r="M1405" t="s">
        <v>34</v>
      </c>
      <c r="N1405">
        <v>1</v>
      </c>
      <c r="O1405">
        <v>0</v>
      </c>
      <c r="P1405">
        <v>1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1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</row>
    <row r="1406" spans="1:30" ht="14.4" customHeight="1" x14ac:dyDescent="0.3">
      <c r="A1406">
        <v>1405</v>
      </c>
      <c r="B1406">
        <v>1</v>
      </c>
      <c r="C1406">
        <v>183.01982714794099</v>
      </c>
      <c r="D1406">
        <v>360000</v>
      </c>
      <c r="E1406" t="s">
        <v>11</v>
      </c>
      <c r="F1406">
        <v>1.3451649999999999</v>
      </c>
      <c r="G1406">
        <v>113</v>
      </c>
      <c r="H1406" t="s">
        <v>13</v>
      </c>
      <c r="I1406" t="s">
        <v>1684</v>
      </c>
      <c r="J1406" s="9">
        <v>36000000</v>
      </c>
      <c r="K1406">
        <f>J1406/D1406</f>
        <v>100</v>
      </c>
      <c r="L1406">
        <v>1967</v>
      </c>
      <c r="M1406" t="s">
        <v>15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1</v>
      </c>
      <c r="V1406">
        <v>0</v>
      </c>
      <c r="W1406">
        <v>1</v>
      </c>
      <c r="X1406">
        <v>0</v>
      </c>
      <c r="Y1406">
        <v>1</v>
      </c>
      <c r="Z1406">
        <v>0</v>
      </c>
      <c r="AA1406">
        <v>0</v>
      </c>
      <c r="AB1406">
        <v>0</v>
      </c>
      <c r="AC1406">
        <v>0</v>
      </c>
      <c r="AD1406">
        <v>0</v>
      </c>
    </row>
    <row r="1407" spans="1:30" x14ac:dyDescent="0.3">
      <c r="A1407">
        <v>1406</v>
      </c>
      <c r="B1407">
        <v>0</v>
      </c>
      <c r="C1407">
        <v>12594.4584382871</v>
      </c>
      <c r="D1407">
        <v>25000000</v>
      </c>
      <c r="E1407" t="s">
        <v>11</v>
      </c>
      <c r="F1407">
        <v>10.932786</v>
      </c>
      <c r="G1407">
        <v>94</v>
      </c>
      <c r="H1407" t="s">
        <v>86</v>
      </c>
      <c r="I1407" t="s">
        <v>1685</v>
      </c>
      <c r="J1407" s="9">
        <v>15502112</v>
      </c>
      <c r="K1407">
        <f>J1407/D1407</f>
        <v>0.62008448000000005</v>
      </c>
      <c r="L1407">
        <v>1985</v>
      </c>
      <c r="M1407" t="s">
        <v>15</v>
      </c>
      <c r="N1407">
        <v>1</v>
      </c>
      <c r="O1407">
        <v>1</v>
      </c>
      <c r="P1407">
        <v>1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1</v>
      </c>
      <c r="Z1407">
        <v>0</v>
      </c>
      <c r="AA1407">
        <v>0</v>
      </c>
      <c r="AB1407">
        <v>0</v>
      </c>
      <c r="AC1407">
        <v>0</v>
      </c>
      <c r="AD1407">
        <v>0</v>
      </c>
    </row>
    <row r="1408" spans="1:30" ht="14.4" customHeight="1" x14ac:dyDescent="0.3">
      <c r="A1408">
        <v>1407</v>
      </c>
      <c r="B1408">
        <v>0</v>
      </c>
      <c r="C1408">
        <v>24000</v>
      </c>
      <c r="D1408">
        <v>48000000</v>
      </c>
      <c r="E1408" t="s">
        <v>11</v>
      </c>
      <c r="F1408">
        <v>8.7815879999999993</v>
      </c>
      <c r="G1408">
        <v>93</v>
      </c>
      <c r="H1408" t="s">
        <v>735</v>
      </c>
      <c r="I1408" t="s">
        <v>1686</v>
      </c>
      <c r="J1408" s="9">
        <v>90383208</v>
      </c>
      <c r="K1408">
        <f>J1408/D1408</f>
        <v>1.8829834999999999</v>
      </c>
      <c r="L1408">
        <v>2000</v>
      </c>
      <c r="M1408" t="s">
        <v>25</v>
      </c>
      <c r="N1408">
        <v>1</v>
      </c>
      <c r="O1408">
        <v>0</v>
      </c>
      <c r="P1408">
        <v>1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1</v>
      </c>
      <c r="W1408">
        <v>0</v>
      </c>
      <c r="X1408">
        <v>1</v>
      </c>
      <c r="Y1408">
        <v>0</v>
      </c>
      <c r="Z1408">
        <v>0</v>
      </c>
      <c r="AA1408">
        <v>0</v>
      </c>
      <c r="AB1408">
        <v>1</v>
      </c>
      <c r="AC1408">
        <v>0</v>
      </c>
      <c r="AD1408">
        <v>0</v>
      </c>
    </row>
    <row r="1409" spans="1:30" x14ac:dyDescent="0.3">
      <c r="A1409">
        <v>1408</v>
      </c>
      <c r="B1409">
        <v>0</v>
      </c>
      <c r="C1409">
        <v>8245.3494218200103</v>
      </c>
      <c r="D1409">
        <v>16400000</v>
      </c>
      <c r="E1409" t="s">
        <v>11</v>
      </c>
      <c r="F1409">
        <v>19.905716000000002</v>
      </c>
      <c r="G1409">
        <v>129</v>
      </c>
      <c r="H1409" t="s">
        <v>13</v>
      </c>
      <c r="I1409" t="s">
        <v>1687</v>
      </c>
      <c r="J1409" s="9">
        <v>235860116</v>
      </c>
      <c r="K1409">
        <f>J1409/D1409</f>
        <v>14.381714390243902</v>
      </c>
      <c r="L1409">
        <v>1989</v>
      </c>
      <c r="M1409" t="s">
        <v>15</v>
      </c>
      <c r="N1409">
        <v>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0</v>
      </c>
      <c r="Y1409">
        <v>1</v>
      </c>
      <c r="Z1409">
        <v>0</v>
      </c>
      <c r="AA1409">
        <v>0</v>
      </c>
      <c r="AB1409">
        <v>0</v>
      </c>
      <c r="AC1409">
        <v>0</v>
      </c>
      <c r="AD1409">
        <v>0</v>
      </c>
    </row>
    <row r="1410" spans="1:30" ht="14.4" customHeight="1" x14ac:dyDescent="0.3">
      <c r="A1410">
        <v>1409</v>
      </c>
      <c r="B1410">
        <v>0</v>
      </c>
      <c r="C1410">
        <v>9027.0812437311906</v>
      </c>
      <c r="D1410">
        <v>18000000</v>
      </c>
      <c r="E1410" t="s">
        <v>11</v>
      </c>
      <c r="F1410">
        <v>11.720357999999999</v>
      </c>
      <c r="G1410">
        <v>127</v>
      </c>
      <c r="H1410" t="s">
        <v>13</v>
      </c>
      <c r="I1410" t="s">
        <v>1688</v>
      </c>
      <c r="J1410" s="9">
        <v>5887457</v>
      </c>
      <c r="K1410">
        <f>J1410/D1410</f>
        <v>0.32708094444444447</v>
      </c>
      <c r="L1410">
        <v>1994</v>
      </c>
      <c r="M1410" t="s">
        <v>46</v>
      </c>
      <c r="N1410">
        <v>1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1</v>
      </c>
      <c r="X1410">
        <v>1</v>
      </c>
      <c r="Y1410">
        <v>0</v>
      </c>
      <c r="Z1410">
        <v>0</v>
      </c>
      <c r="AA1410">
        <v>0</v>
      </c>
      <c r="AB1410">
        <v>0</v>
      </c>
      <c r="AC1410">
        <v>1</v>
      </c>
      <c r="AD1410">
        <v>0</v>
      </c>
    </row>
    <row r="1411" spans="1:30" ht="14.4" customHeight="1" x14ac:dyDescent="0.3">
      <c r="A1411">
        <v>1410</v>
      </c>
      <c r="B1411">
        <v>0</v>
      </c>
      <c r="C1411">
        <v>1226.1267316572601</v>
      </c>
      <c r="D1411">
        <v>2389721</v>
      </c>
      <c r="E1411" t="s">
        <v>11</v>
      </c>
      <c r="F1411">
        <v>8.5138890000000007</v>
      </c>
      <c r="G1411">
        <v>104</v>
      </c>
      <c r="H1411" t="s">
        <v>1689</v>
      </c>
      <c r="I1411" t="s">
        <v>1690</v>
      </c>
      <c r="J1411" s="9">
        <v>596349</v>
      </c>
      <c r="K1411">
        <f>J1411/D1411</f>
        <v>0.24954754132386164</v>
      </c>
      <c r="L1411">
        <v>1949</v>
      </c>
      <c r="M1411" t="s">
        <v>32</v>
      </c>
      <c r="N1411"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1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1</v>
      </c>
    </row>
    <row r="1412" spans="1:30" ht="14.4" customHeight="1" x14ac:dyDescent="0.3">
      <c r="A1412">
        <v>1411</v>
      </c>
      <c r="B1412">
        <v>0</v>
      </c>
      <c r="C1412">
        <v>351.05315947843502</v>
      </c>
      <c r="D1412">
        <v>700000</v>
      </c>
      <c r="E1412" t="s">
        <v>11</v>
      </c>
      <c r="F1412">
        <v>9.4766600000000007</v>
      </c>
      <c r="G1412">
        <v>171</v>
      </c>
      <c r="H1412" t="s">
        <v>13</v>
      </c>
      <c r="I1412" t="s">
        <v>1691</v>
      </c>
      <c r="J1412" s="9">
        <v>7830611</v>
      </c>
      <c r="K1412">
        <f>J1412/D1412</f>
        <v>11.186587142857142</v>
      </c>
      <c r="L1412">
        <v>1994</v>
      </c>
      <c r="M1412" t="s">
        <v>53</v>
      </c>
      <c r="N1412">
        <v>1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1</v>
      </c>
      <c r="AA1412">
        <v>0</v>
      </c>
      <c r="AB1412">
        <v>0</v>
      </c>
      <c r="AC1412">
        <v>0</v>
      </c>
      <c r="AD1412">
        <v>0</v>
      </c>
    </row>
    <row r="1413" spans="1:30" x14ac:dyDescent="0.3">
      <c r="A1413">
        <v>1412</v>
      </c>
      <c r="B1413">
        <v>0</v>
      </c>
      <c r="C1413">
        <v>9950.2487562188999</v>
      </c>
      <c r="D1413">
        <v>20000000</v>
      </c>
      <c r="E1413" t="s">
        <v>11</v>
      </c>
      <c r="F1413">
        <v>11.11946</v>
      </c>
      <c r="G1413">
        <v>116</v>
      </c>
      <c r="H1413" t="s">
        <v>13</v>
      </c>
      <c r="I1413" t="s">
        <v>1692</v>
      </c>
      <c r="J1413" s="9">
        <v>24145613</v>
      </c>
      <c r="K1413">
        <f>J1413/D1413</f>
        <v>1.20728065</v>
      </c>
      <c r="L1413">
        <v>2010</v>
      </c>
      <c r="M1413" t="s">
        <v>15</v>
      </c>
      <c r="N1413">
        <v>1</v>
      </c>
      <c r="O1413">
        <v>1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1</v>
      </c>
      <c r="X1413">
        <v>0</v>
      </c>
      <c r="Y1413">
        <v>1</v>
      </c>
      <c r="Z1413">
        <v>0</v>
      </c>
      <c r="AA1413">
        <v>0</v>
      </c>
      <c r="AB1413">
        <v>0</v>
      </c>
      <c r="AC1413">
        <v>0</v>
      </c>
      <c r="AD1413">
        <v>0</v>
      </c>
    </row>
    <row r="1414" spans="1:30" ht="14.4" customHeight="1" x14ac:dyDescent="0.3">
      <c r="A1414">
        <v>1413</v>
      </c>
      <c r="B1414">
        <v>0</v>
      </c>
      <c r="C1414">
        <v>7515.0300601202398</v>
      </c>
      <c r="D1414">
        <v>15000000</v>
      </c>
      <c r="E1414" t="s">
        <v>11</v>
      </c>
      <c r="F1414">
        <v>12.860385000000001</v>
      </c>
      <c r="G1414">
        <v>101</v>
      </c>
      <c r="H1414" t="s">
        <v>13</v>
      </c>
      <c r="I1414" t="s">
        <v>1693</v>
      </c>
      <c r="J1414" s="9">
        <v>24769466</v>
      </c>
      <c r="K1414">
        <f>J1414/D1414</f>
        <v>1.6512977333333334</v>
      </c>
      <c r="L1414">
        <v>1996</v>
      </c>
      <c r="M1414" t="s">
        <v>15</v>
      </c>
      <c r="N1414">
        <v>1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</v>
      </c>
      <c r="U1414">
        <v>0</v>
      </c>
      <c r="V1414">
        <v>0</v>
      </c>
      <c r="W1414">
        <v>1</v>
      </c>
      <c r="X1414">
        <v>0</v>
      </c>
      <c r="Y1414">
        <v>1</v>
      </c>
      <c r="Z1414">
        <v>0</v>
      </c>
      <c r="AA1414">
        <v>0</v>
      </c>
      <c r="AB1414">
        <v>0</v>
      </c>
      <c r="AC1414">
        <v>0</v>
      </c>
      <c r="AD1414">
        <v>0</v>
      </c>
    </row>
    <row r="1415" spans="1:30" x14ac:dyDescent="0.3">
      <c r="A1415">
        <v>1414</v>
      </c>
      <c r="B1415">
        <v>0</v>
      </c>
      <c r="C1415">
        <v>4975.1243781094499</v>
      </c>
      <c r="D1415">
        <v>10000000</v>
      </c>
      <c r="E1415" t="s">
        <v>11</v>
      </c>
      <c r="F1415">
        <v>7.6760169999999999</v>
      </c>
      <c r="G1415">
        <v>100</v>
      </c>
      <c r="H1415" t="s">
        <v>13</v>
      </c>
      <c r="I1415" t="s">
        <v>1694</v>
      </c>
      <c r="J1415" s="9">
        <v>66821036</v>
      </c>
      <c r="K1415">
        <f>J1415/D1415</f>
        <v>6.6821035999999996</v>
      </c>
      <c r="L1415">
        <v>2010</v>
      </c>
      <c r="M1415" t="s">
        <v>25</v>
      </c>
      <c r="N1415">
        <v>1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1</v>
      </c>
      <c r="AC1415">
        <v>0</v>
      </c>
      <c r="AD1415">
        <v>0</v>
      </c>
    </row>
    <row r="1416" spans="1:30" x14ac:dyDescent="0.3">
      <c r="A1416">
        <v>1415</v>
      </c>
      <c r="B1416">
        <v>1</v>
      </c>
      <c r="C1416">
        <v>92131.474103585599</v>
      </c>
      <c r="D1416">
        <v>185000000</v>
      </c>
      <c r="E1416" t="s">
        <v>11</v>
      </c>
      <c r="F1416">
        <v>123.167259</v>
      </c>
      <c r="G1416">
        <v>152</v>
      </c>
      <c r="H1416" t="s">
        <v>174</v>
      </c>
      <c r="I1416" t="s">
        <v>1695</v>
      </c>
      <c r="J1416" s="9">
        <v>1004558444</v>
      </c>
      <c r="K1416">
        <f>J1416/D1416</f>
        <v>5.4300456432432433</v>
      </c>
      <c r="L1416">
        <v>2008</v>
      </c>
      <c r="M1416" t="s">
        <v>32</v>
      </c>
      <c r="N1416">
        <v>1</v>
      </c>
      <c r="O1416">
        <v>1</v>
      </c>
      <c r="P1416">
        <v>0</v>
      </c>
      <c r="Q1416">
        <v>0</v>
      </c>
      <c r="R1416">
        <v>1</v>
      </c>
      <c r="S1416">
        <v>0</v>
      </c>
      <c r="T1416">
        <v>1</v>
      </c>
      <c r="U1416">
        <v>1</v>
      </c>
      <c r="V1416">
        <v>0</v>
      </c>
      <c r="W1416">
        <v>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</v>
      </c>
    </row>
    <row r="1417" spans="1:30" ht="14.4" customHeight="1" x14ac:dyDescent="0.3">
      <c r="A1417">
        <v>1416</v>
      </c>
      <c r="B1417">
        <v>0</v>
      </c>
      <c r="C1417">
        <v>13993.0034982508</v>
      </c>
      <c r="D1417">
        <v>28000000</v>
      </c>
      <c r="E1417" t="s">
        <v>11</v>
      </c>
      <c r="F1417">
        <v>5.7157369999999998</v>
      </c>
      <c r="G1417">
        <v>90</v>
      </c>
      <c r="H1417" t="s">
        <v>13</v>
      </c>
      <c r="I1417" t="s">
        <v>1696</v>
      </c>
      <c r="J1417" s="9">
        <v>77516304</v>
      </c>
      <c r="K1417">
        <f>J1417/D1417</f>
        <v>2.7684394285714284</v>
      </c>
      <c r="L1417">
        <v>2001</v>
      </c>
      <c r="M1417" t="s">
        <v>15</v>
      </c>
      <c r="N1417">
        <v>1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1</v>
      </c>
      <c r="Y1417">
        <v>1</v>
      </c>
      <c r="Z1417">
        <v>0</v>
      </c>
      <c r="AA1417">
        <v>0</v>
      </c>
      <c r="AB1417">
        <v>0</v>
      </c>
      <c r="AC1417">
        <v>0</v>
      </c>
      <c r="AD1417">
        <v>0</v>
      </c>
    </row>
    <row r="1418" spans="1:30" ht="14.4" customHeight="1" x14ac:dyDescent="0.3">
      <c r="A1418">
        <v>1417</v>
      </c>
      <c r="B1418">
        <v>0</v>
      </c>
      <c r="C1418">
        <v>10055.304172951201</v>
      </c>
      <c r="D1418">
        <v>20000000</v>
      </c>
      <c r="E1418" t="s">
        <v>11</v>
      </c>
      <c r="F1418">
        <v>9.0594590000000004</v>
      </c>
      <c r="G1418">
        <v>94</v>
      </c>
      <c r="H1418" t="s">
        <v>59</v>
      </c>
      <c r="I1418" t="s">
        <v>1697</v>
      </c>
      <c r="J1418" s="9">
        <v>7237794</v>
      </c>
      <c r="K1418">
        <f>J1418/D1418</f>
        <v>0.36188969999999998</v>
      </c>
      <c r="L1418">
        <v>1989</v>
      </c>
      <c r="M1418" t="s">
        <v>46</v>
      </c>
      <c r="N1418">
        <v>1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1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1</v>
      </c>
      <c r="AD1418">
        <v>0</v>
      </c>
    </row>
    <row r="1419" spans="1:30" ht="14.4" customHeight="1" x14ac:dyDescent="0.3">
      <c r="A1419">
        <v>1418</v>
      </c>
      <c r="B1419">
        <v>0</v>
      </c>
      <c r="C1419">
        <v>950</v>
      </c>
      <c r="D1419">
        <v>1900000</v>
      </c>
      <c r="E1419" t="s">
        <v>353</v>
      </c>
      <c r="F1419">
        <v>1.075939</v>
      </c>
      <c r="G1419">
        <v>104</v>
      </c>
      <c r="H1419" t="s">
        <v>507</v>
      </c>
      <c r="I1419" t="s">
        <v>1698</v>
      </c>
      <c r="J1419" s="9">
        <v>2070806</v>
      </c>
      <c r="K1419">
        <f>J1419/D1419</f>
        <v>1.0898978947368421</v>
      </c>
      <c r="L1419">
        <v>2000</v>
      </c>
      <c r="M1419" t="s">
        <v>25</v>
      </c>
      <c r="N1419">
        <v>1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1</v>
      </c>
      <c r="W1419">
        <v>1</v>
      </c>
      <c r="X1419">
        <v>1</v>
      </c>
      <c r="Y1419">
        <v>0</v>
      </c>
      <c r="Z1419">
        <v>0</v>
      </c>
      <c r="AA1419">
        <v>0</v>
      </c>
      <c r="AB1419">
        <v>1</v>
      </c>
      <c r="AC1419">
        <v>0</v>
      </c>
      <c r="AD1419">
        <v>0</v>
      </c>
    </row>
    <row r="1420" spans="1:30" ht="14.4" customHeight="1" x14ac:dyDescent="0.3">
      <c r="A1420">
        <v>1419</v>
      </c>
      <c r="B1420">
        <v>0</v>
      </c>
      <c r="C1420">
        <v>12406.947890818799</v>
      </c>
      <c r="D1420">
        <v>25000000</v>
      </c>
      <c r="E1420" t="s">
        <v>11</v>
      </c>
      <c r="F1420">
        <v>8.3832459999999998</v>
      </c>
      <c r="G1420">
        <v>120</v>
      </c>
      <c r="H1420" t="s">
        <v>80</v>
      </c>
      <c r="I1420" t="s">
        <v>1699</v>
      </c>
      <c r="J1420" s="9">
        <v>24902723</v>
      </c>
      <c r="K1420">
        <f>J1420/D1420</f>
        <v>0.99610891999999995</v>
      </c>
      <c r="L1420">
        <v>2015</v>
      </c>
      <c r="M1420" t="s">
        <v>25</v>
      </c>
      <c r="N1420">
        <v>1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1</v>
      </c>
      <c r="X1420">
        <v>0</v>
      </c>
      <c r="Y1420">
        <v>0</v>
      </c>
      <c r="Z1420">
        <v>0</v>
      </c>
      <c r="AA1420">
        <v>0</v>
      </c>
      <c r="AB1420">
        <v>1</v>
      </c>
      <c r="AC1420">
        <v>0</v>
      </c>
      <c r="AD1420">
        <v>0</v>
      </c>
    </row>
    <row r="1421" spans="1:30" ht="14.4" customHeight="1" x14ac:dyDescent="0.3">
      <c r="A1421">
        <v>1420</v>
      </c>
      <c r="B1421">
        <v>0</v>
      </c>
      <c r="C1421">
        <v>4220.4568023833099</v>
      </c>
      <c r="D1421">
        <v>8500000</v>
      </c>
      <c r="E1421" t="s">
        <v>11</v>
      </c>
      <c r="F1421">
        <v>10.990614000000001</v>
      </c>
      <c r="G1421">
        <v>107</v>
      </c>
      <c r="H1421" t="s">
        <v>13</v>
      </c>
      <c r="I1421" t="s">
        <v>1700</v>
      </c>
      <c r="J1421" s="9">
        <v>770706</v>
      </c>
      <c r="K1421">
        <f>J1421/D1421</f>
        <v>9.0671294117647058E-2</v>
      </c>
      <c r="L1421">
        <v>2014</v>
      </c>
      <c r="M1421" t="s">
        <v>25</v>
      </c>
      <c r="N1421">
        <v>1</v>
      </c>
      <c r="O1421">
        <v>1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1</v>
      </c>
      <c r="X1421">
        <v>0</v>
      </c>
      <c r="Y1421">
        <v>0</v>
      </c>
      <c r="Z1421">
        <v>0</v>
      </c>
      <c r="AA1421">
        <v>0</v>
      </c>
      <c r="AB1421">
        <v>1</v>
      </c>
      <c r="AC1421">
        <v>0</v>
      </c>
      <c r="AD1421">
        <v>0</v>
      </c>
    </row>
    <row r="1422" spans="1:30" ht="14.4" customHeight="1" x14ac:dyDescent="0.3">
      <c r="A1422">
        <v>1421</v>
      </c>
      <c r="B1422">
        <v>0</v>
      </c>
      <c r="C1422">
        <v>90.135202804206301</v>
      </c>
      <c r="D1422">
        <v>180000</v>
      </c>
      <c r="E1422" t="s">
        <v>245</v>
      </c>
      <c r="F1422">
        <v>7.523517</v>
      </c>
      <c r="G1422">
        <v>89</v>
      </c>
      <c r="H1422" t="s">
        <v>246</v>
      </c>
      <c r="I1422" t="s">
        <v>1701</v>
      </c>
      <c r="J1422" s="9">
        <v>900000</v>
      </c>
      <c r="K1422">
        <f>J1422/D1422</f>
        <v>5</v>
      </c>
      <c r="L1422">
        <v>1997</v>
      </c>
      <c r="M1422" t="s">
        <v>15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1</v>
      </c>
      <c r="X1422">
        <v>1</v>
      </c>
      <c r="Y1422">
        <v>1</v>
      </c>
      <c r="Z1422">
        <v>0</v>
      </c>
      <c r="AA1422">
        <v>0</v>
      </c>
      <c r="AB1422">
        <v>0</v>
      </c>
      <c r="AC1422">
        <v>0</v>
      </c>
      <c r="AD1422">
        <v>0</v>
      </c>
    </row>
    <row r="1423" spans="1:30" x14ac:dyDescent="0.3">
      <c r="A1423">
        <v>1422</v>
      </c>
      <c r="B1423">
        <v>0</v>
      </c>
      <c r="C1423">
        <v>8020.0501253132798</v>
      </c>
      <c r="D1423">
        <v>16000000</v>
      </c>
      <c r="E1423" t="s">
        <v>11</v>
      </c>
      <c r="F1423">
        <v>3.8594949999999999</v>
      </c>
      <c r="G1423">
        <v>127</v>
      </c>
      <c r="H1423" t="s">
        <v>13</v>
      </c>
      <c r="I1423" t="s">
        <v>1702</v>
      </c>
      <c r="J1423" s="9">
        <v>81452156</v>
      </c>
      <c r="K1423">
        <f>J1423/D1423</f>
        <v>5.0907597500000001</v>
      </c>
      <c r="L1423">
        <v>1995</v>
      </c>
      <c r="M1423" t="s">
        <v>15</v>
      </c>
      <c r="N1423">
        <v>1</v>
      </c>
      <c r="O1423">
        <v>0</v>
      </c>
      <c r="P1423">
        <v>1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1</v>
      </c>
      <c r="W1423">
        <v>1</v>
      </c>
      <c r="X1423">
        <v>1</v>
      </c>
      <c r="Y1423">
        <v>1</v>
      </c>
      <c r="Z1423">
        <v>0</v>
      </c>
      <c r="AA1423">
        <v>0</v>
      </c>
      <c r="AB1423">
        <v>0</v>
      </c>
      <c r="AC1423">
        <v>0</v>
      </c>
      <c r="AD1423">
        <v>0</v>
      </c>
    </row>
    <row r="1424" spans="1:30" x14ac:dyDescent="0.3">
      <c r="A1424">
        <v>1423</v>
      </c>
      <c r="B1424">
        <v>0</v>
      </c>
      <c r="C1424">
        <v>5497.2513743128402</v>
      </c>
      <c r="D1424">
        <v>11000000</v>
      </c>
      <c r="E1424" t="s">
        <v>11</v>
      </c>
      <c r="F1424">
        <v>7.7159079999999998</v>
      </c>
      <c r="G1424">
        <v>81</v>
      </c>
      <c r="H1424" t="s">
        <v>13</v>
      </c>
      <c r="I1424" t="s">
        <v>1703</v>
      </c>
      <c r="J1424" s="9">
        <v>13276953</v>
      </c>
      <c r="K1424">
        <f>J1424/D1424</f>
        <v>1.2069957272727272</v>
      </c>
      <c r="L1424">
        <v>2001</v>
      </c>
      <c r="M1424" t="s">
        <v>32</v>
      </c>
      <c r="N1424">
        <v>1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1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</v>
      </c>
    </row>
    <row r="1425" spans="1:30" ht="14.4" customHeight="1" x14ac:dyDescent="0.3">
      <c r="A1425">
        <v>1424</v>
      </c>
      <c r="B1425">
        <v>0</v>
      </c>
      <c r="C1425">
        <v>6946.08715365239</v>
      </c>
      <c r="D1425">
        <v>13787983</v>
      </c>
      <c r="E1425" t="s">
        <v>11</v>
      </c>
      <c r="F1425">
        <v>3.0800000000000001E-4</v>
      </c>
      <c r="G1425">
        <v>105</v>
      </c>
      <c r="H1425" t="s">
        <v>13</v>
      </c>
      <c r="I1425" t="s">
        <v>1704</v>
      </c>
      <c r="J1425" s="9">
        <v>1878561</v>
      </c>
      <c r="K1425">
        <f>J1425/D1425</f>
        <v>0.13624625153657355</v>
      </c>
      <c r="L1425">
        <v>1985</v>
      </c>
      <c r="M1425" t="s">
        <v>15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</v>
      </c>
      <c r="W1425">
        <v>1</v>
      </c>
      <c r="X1425">
        <v>0</v>
      </c>
      <c r="Y1425">
        <v>1</v>
      </c>
      <c r="Z1425">
        <v>0</v>
      </c>
      <c r="AA1425">
        <v>0</v>
      </c>
      <c r="AB1425">
        <v>0</v>
      </c>
      <c r="AC1425">
        <v>0</v>
      </c>
      <c r="AD1425">
        <v>0</v>
      </c>
    </row>
    <row r="1426" spans="1:30" x14ac:dyDescent="0.3">
      <c r="A1426">
        <v>1425</v>
      </c>
      <c r="B1426">
        <v>0</v>
      </c>
      <c r="C1426">
        <v>1069.4697120158801</v>
      </c>
      <c r="D1426">
        <v>2153912</v>
      </c>
      <c r="E1426" t="s">
        <v>142</v>
      </c>
      <c r="F1426">
        <v>0.33488099999999998</v>
      </c>
      <c r="G1426">
        <v>83</v>
      </c>
      <c r="H1426" t="s">
        <v>143</v>
      </c>
      <c r="I1426" t="s">
        <v>1705</v>
      </c>
      <c r="J1426" s="9">
        <v>4864560</v>
      </c>
      <c r="K1426">
        <f>J1426/D1426</f>
        <v>2.2584766694275347</v>
      </c>
      <c r="L1426">
        <v>2014</v>
      </c>
      <c r="M1426" t="s">
        <v>25</v>
      </c>
      <c r="N1426">
        <v>0</v>
      </c>
      <c r="O1426">
        <v>1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</v>
      </c>
      <c r="Y1426">
        <v>0</v>
      </c>
      <c r="Z1426">
        <v>0</v>
      </c>
      <c r="AA1426">
        <v>0</v>
      </c>
      <c r="AB1426">
        <v>1</v>
      </c>
      <c r="AC1426">
        <v>0</v>
      </c>
      <c r="AD1426">
        <v>0</v>
      </c>
    </row>
    <row r="1427" spans="1:30" ht="14.4" customHeight="1" x14ac:dyDescent="0.3">
      <c r="A1427">
        <v>1426</v>
      </c>
      <c r="B1427">
        <v>0</v>
      </c>
      <c r="C1427">
        <v>30045.067601402101</v>
      </c>
      <c r="D1427">
        <v>60000000</v>
      </c>
      <c r="E1427" t="s">
        <v>11</v>
      </c>
      <c r="F1427">
        <v>11.131917</v>
      </c>
      <c r="G1427">
        <v>124</v>
      </c>
      <c r="H1427" t="s">
        <v>37</v>
      </c>
      <c r="I1427" t="s">
        <v>1706</v>
      </c>
      <c r="J1427" s="9">
        <v>159330280</v>
      </c>
      <c r="K1427">
        <f>J1427/D1427</f>
        <v>2.6555046666666668</v>
      </c>
      <c r="L1427">
        <v>1997</v>
      </c>
      <c r="M1427" t="s">
        <v>15</v>
      </c>
      <c r="N1427">
        <v>1</v>
      </c>
      <c r="O1427">
        <v>0</v>
      </c>
      <c r="P1427">
        <v>0</v>
      </c>
      <c r="Q1427">
        <v>0</v>
      </c>
      <c r="R1427">
        <v>0</v>
      </c>
      <c r="S1427">
        <v>1</v>
      </c>
      <c r="T1427">
        <v>1</v>
      </c>
      <c r="U1427">
        <v>1</v>
      </c>
      <c r="V1427">
        <v>0</v>
      </c>
      <c r="W1427">
        <v>0</v>
      </c>
      <c r="X1427">
        <v>0</v>
      </c>
      <c r="Y1427">
        <v>1</v>
      </c>
      <c r="Z1427">
        <v>0</v>
      </c>
      <c r="AA1427">
        <v>0</v>
      </c>
      <c r="AB1427">
        <v>0</v>
      </c>
      <c r="AC1427">
        <v>0</v>
      </c>
      <c r="AD1427">
        <v>0</v>
      </c>
    </row>
    <row r="1428" spans="1:30" ht="14.4" customHeight="1" x14ac:dyDescent="0.3">
      <c r="A1428">
        <v>1427</v>
      </c>
      <c r="B1428">
        <v>0</v>
      </c>
      <c r="C1428">
        <v>1540.0410677617999</v>
      </c>
      <c r="D1428">
        <v>3000000</v>
      </c>
      <c r="E1428" t="s">
        <v>11</v>
      </c>
      <c r="F1428">
        <v>6.0901800000000001</v>
      </c>
      <c r="G1428">
        <v>133</v>
      </c>
      <c r="H1428" t="s">
        <v>1707</v>
      </c>
      <c r="I1428" t="s">
        <v>1708</v>
      </c>
      <c r="J1428" s="9">
        <v>9012000</v>
      </c>
      <c r="K1428">
        <f>J1428/D1428</f>
        <v>3.004</v>
      </c>
      <c r="L1428">
        <v>1948</v>
      </c>
      <c r="M1428" t="s">
        <v>25</v>
      </c>
      <c r="N1428">
        <v>1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1</v>
      </c>
      <c r="AC1428">
        <v>0</v>
      </c>
      <c r="AD1428">
        <v>0</v>
      </c>
    </row>
    <row r="1429" spans="1:30" x14ac:dyDescent="0.3">
      <c r="A1429">
        <v>1428</v>
      </c>
      <c r="B1429">
        <v>0</v>
      </c>
      <c r="C1429">
        <v>12335.530858003</v>
      </c>
      <c r="D1429">
        <v>24584713</v>
      </c>
      <c r="E1429" t="s">
        <v>11</v>
      </c>
      <c r="F1429">
        <v>1.437622</v>
      </c>
      <c r="G1429">
        <v>79</v>
      </c>
      <c r="H1429" t="s">
        <v>13</v>
      </c>
      <c r="I1429" t="s">
        <v>1709</v>
      </c>
      <c r="J1429" s="9">
        <v>1718328</v>
      </c>
      <c r="K1429">
        <f>J1429/D1429</f>
        <v>6.9894165532865885E-2</v>
      </c>
      <c r="L1429">
        <v>1993</v>
      </c>
      <c r="M1429" t="s">
        <v>25</v>
      </c>
      <c r="N1429">
        <v>0</v>
      </c>
      <c r="O1429">
        <v>1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0</v>
      </c>
      <c r="Y1429">
        <v>0</v>
      </c>
      <c r="Z1429">
        <v>0</v>
      </c>
      <c r="AA1429">
        <v>0</v>
      </c>
      <c r="AB1429">
        <v>1</v>
      </c>
      <c r="AC1429">
        <v>0</v>
      </c>
      <c r="AD1429">
        <v>0</v>
      </c>
    </row>
    <row r="1430" spans="1:30" ht="14.4" customHeight="1" x14ac:dyDescent="0.3">
      <c r="A1430">
        <v>1429</v>
      </c>
      <c r="B1430">
        <v>0</v>
      </c>
      <c r="C1430">
        <v>20408.163265306099</v>
      </c>
      <c r="D1430">
        <v>41000000</v>
      </c>
      <c r="E1430" t="s">
        <v>11</v>
      </c>
      <c r="F1430">
        <v>12.929653</v>
      </c>
      <c r="G1430">
        <v>105</v>
      </c>
      <c r="H1430" t="s">
        <v>13</v>
      </c>
      <c r="I1430" t="s">
        <v>1710</v>
      </c>
      <c r="J1430" s="9">
        <v>91636986</v>
      </c>
      <c r="K1430">
        <f>J1430/D1430</f>
        <v>2.2350484390243901</v>
      </c>
      <c r="L1430">
        <v>2009</v>
      </c>
      <c r="M1430" t="s">
        <v>15</v>
      </c>
      <c r="N1430">
        <v>1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</v>
      </c>
      <c r="Y1430">
        <v>1</v>
      </c>
      <c r="Z1430">
        <v>0</v>
      </c>
      <c r="AA1430">
        <v>0</v>
      </c>
      <c r="AB1430">
        <v>0</v>
      </c>
      <c r="AC1430">
        <v>0</v>
      </c>
      <c r="AD1430">
        <v>0</v>
      </c>
    </row>
    <row r="1431" spans="1:30" ht="14.4" customHeight="1" x14ac:dyDescent="0.3">
      <c r="A1431">
        <v>1430</v>
      </c>
      <c r="B1431">
        <v>0</v>
      </c>
      <c r="C1431">
        <v>548.85040567951296</v>
      </c>
      <c r="D1431">
        <v>1082333</v>
      </c>
      <c r="E1431" t="s">
        <v>58</v>
      </c>
      <c r="F1431">
        <v>0.326486</v>
      </c>
      <c r="G1431">
        <v>98</v>
      </c>
      <c r="H1431" t="s">
        <v>61</v>
      </c>
      <c r="I1431" t="s">
        <v>1711</v>
      </c>
      <c r="J1431" s="9">
        <v>457163</v>
      </c>
      <c r="K1431">
        <f>J1431/D1431</f>
        <v>0.42238664071039134</v>
      </c>
      <c r="L1431">
        <v>1972</v>
      </c>
      <c r="M1431" t="s">
        <v>32</v>
      </c>
      <c r="N1431">
        <v>0</v>
      </c>
      <c r="O1431">
        <v>1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1</v>
      </c>
      <c r="X1431">
        <v>1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1</v>
      </c>
    </row>
    <row r="1432" spans="1:30" ht="14.4" customHeight="1" x14ac:dyDescent="0.3">
      <c r="A1432">
        <v>1431</v>
      </c>
      <c r="B1432">
        <v>0</v>
      </c>
      <c r="C1432">
        <v>3507.01402805611</v>
      </c>
      <c r="D1432">
        <v>7000000</v>
      </c>
      <c r="E1432" t="s">
        <v>11</v>
      </c>
      <c r="F1432">
        <v>12.61469</v>
      </c>
      <c r="G1432">
        <v>98</v>
      </c>
      <c r="H1432" t="s">
        <v>13</v>
      </c>
      <c r="I1432" t="s">
        <v>1712</v>
      </c>
      <c r="J1432" s="9">
        <v>60611975</v>
      </c>
      <c r="K1432">
        <f>J1432/D1432</f>
        <v>8.6588535714285708</v>
      </c>
      <c r="L1432">
        <v>1996</v>
      </c>
      <c r="M1432" t="s">
        <v>15</v>
      </c>
      <c r="N1432">
        <v>1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1</v>
      </c>
      <c r="X1432">
        <v>0</v>
      </c>
      <c r="Y1432">
        <v>1</v>
      </c>
      <c r="Z1432">
        <v>0</v>
      </c>
      <c r="AA1432">
        <v>0</v>
      </c>
      <c r="AB1432">
        <v>0</v>
      </c>
      <c r="AC1432">
        <v>0</v>
      </c>
      <c r="AD1432">
        <v>0</v>
      </c>
    </row>
    <row r="1433" spans="1:30" ht="14.4" customHeight="1" x14ac:dyDescent="0.3">
      <c r="A1433">
        <v>1432</v>
      </c>
      <c r="B1433">
        <v>0</v>
      </c>
      <c r="C1433">
        <v>10095.911155981799</v>
      </c>
      <c r="D1433">
        <v>20000000</v>
      </c>
      <c r="E1433" t="s">
        <v>11</v>
      </c>
      <c r="F1433">
        <v>0.69162000000000001</v>
      </c>
      <c r="G1433">
        <v>98</v>
      </c>
      <c r="H1433" t="s">
        <v>13</v>
      </c>
      <c r="I1433" t="s">
        <v>1713</v>
      </c>
      <c r="J1433" s="9">
        <v>2297493</v>
      </c>
      <c r="K1433">
        <f>J1433/D1433</f>
        <v>0.11487464999999999</v>
      </c>
      <c r="L1433">
        <v>1981</v>
      </c>
      <c r="M1433" t="s">
        <v>15</v>
      </c>
      <c r="N1433">
        <v>1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1</v>
      </c>
      <c r="Y1433">
        <v>1</v>
      </c>
      <c r="Z1433">
        <v>0</v>
      </c>
      <c r="AA1433">
        <v>0</v>
      </c>
      <c r="AB1433">
        <v>0</v>
      </c>
      <c r="AC1433">
        <v>0</v>
      </c>
      <c r="AD1433">
        <v>0</v>
      </c>
    </row>
    <row r="1434" spans="1:30" ht="14.4" customHeight="1" x14ac:dyDescent="0.3">
      <c r="A1434">
        <v>1433</v>
      </c>
      <c r="B1434">
        <v>0</v>
      </c>
      <c r="C1434">
        <v>2505.0100200400798</v>
      </c>
      <c r="D1434">
        <v>5000000</v>
      </c>
      <c r="E1434" t="s">
        <v>11</v>
      </c>
      <c r="F1434">
        <v>5.1478190000000001</v>
      </c>
      <c r="G1434">
        <v>89</v>
      </c>
      <c r="H1434" t="s">
        <v>13</v>
      </c>
      <c r="I1434" t="s">
        <v>1714</v>
      </c>
      <c r="J1434" s="9">
        <v>42000000</v>
      </c>
      <c r="K1434">
        <f>J1434/D1434</f>
        <v>8.4</v>
      </c>
      <c r="L1434">
        <v>1996</v>
      </c>
      <c r="M1434" t="s">
        <v>34</v>
      </c>
      <c r="N1434">
        <v>1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</row>
    <row r="1435" spans="1:30" ht="14.4" customHeight="1" x14ac:dyDescent="0.3">
      <c r="A1435">
        <v>1434</v>
      </c>
      <c r="B1435">
        <v>0</v>
      </c>
      <c r="C1435">
        <v>258.86557539682502</v>
      </c>
      <c r="D1435">
        <v>521873</v>
      </c>
      <c r="E1435" t="s">
        <v>18</v>
      </c>
      <c r="F1435">
        <v>1.6687939999999899</v>
      </c>
      <c r="G1435">
        <v>127</v>
      </c>
      <c r="H1435" t="s">
        <v>264</v>
      </c>
      <c r="I1435" t="s">
        <v>1715</v>
      </c>
      <c r="J1435" s="9">
        <v>1013926</v>
      </c>
      <c r="K1435">
        <f>J1435/D1435</f>
        <v>1.942859661258582</v>
      </c>
      <c r="L1435">
        <v>2016</v>
      </c>
      <c r="M1435" t="s">
        <v>15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1</v>
      </c>
      <c r="U1435">
        <v>0</v>
      </c>
      <c r="V1435">
        <v>0</v>
      </c>
      <c r="W1435">
        <v>0</v>
      </c>
      <c r="X1435">
        <v>0</v>
      </c>
      <c r="Y1435">
        <v>1</v>
      </c>
      <c r="Z1435">
        <v>0</v>
      </c>
      <c r="AA1435">
        <v>0</v>
      </c>
      <c r="AB1435">
        <v>0</v>
      </c>
      <c r="AC1435">
        <v>0</v>
      </c>
      <c r="AD1435">
        <v>0</v>
      </c>
    </row>
    <row r="1436" spans="1:30" ht="14.4" customHeight="1" x14ac:dyDescent="0.3">
      <c r="A1436">
        <v>1435</v>
      </c>
      <c r="B1436">
        <v>0</v>
      </c>
      <c r="C1436">
        <v>16856.7178978681</v>
      </c>
      <c r="D1436">
        <v>34000000</v>
      </c>
      <c r="E1436" t="s">
        <v>11</v>
      </c>
      <c r="F1436">
        <v>228.03274400000001</v>
      </c>
      <c r="G1436">
        <v>113</v>
      </c>
      <c r="H1436" t="s">
        <v>13</v>
      </c>
      <c r="I1436" t="s">
        <v>1716</v>
      </c>
      <c r="J1436" s="9">
        <v>224511319</v>
      </c>
      <c r="K1436">
        <f>J1436/D1436</f>
        <v>6.6032740882352945</v>
      </c>
      <c r="L1436">
        <v>2017</v>
      </c>
      <c r="M1436" t="s">
        <v>32</v>
      </c>
      <c r="N1436">
        <v>1</v>
      </c>
      <c r="O1436">
        <v>1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1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1</v>
      </c>
    </row>
    <row r="1437" spans="1:30" x14ac:dyDescent="0.3">
      <c r="A1437">
        <v>1436</v>
      </c>
      <c r="B1437">
        <v>0</v>
      </c>
      <c r="C1437">
        <v>20100.502512562802</v>
      </c>
      <c r="D1437">
        <v>40000000</v>
      </c>
      <c r="E1437" t="s">
        <v>58</v>
      </c>
      <c r="F1437">
        <v>6.5864009999999897</v>
      </c>
      <c r="G1437">
        <v>115</v>
      </c>
      <c r="H1437" t="s">
        <v>44</v>
      </c>
      <c r="I1437" t="s">
        <v>1717</v>
      </c>
      <c r="J1437" s="9">
        <v>5000000</v>
      </c>
      <c r="K1437">
        <f>J1437/D1437</f>
        <v>0.125</v>
      </c>
      <c r="L1437">
        <v>1990</v>
      </c>
      <c r="M1437" t="s">
        <v>32</v>
      </c>
      <c r="N1437">
        <v>0</v>
      </c>
      <c r="O1437">
        <v>1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1</v>
      </c>
    </row>
    <row r="1438" spans="1:30" ht="14.4" customHeight="1" x14ac:dyDescent="0.3">
      <c r="A1438">
        <v>1437</v>
      </c>
      <c r="B1438">
        <v>0</v>
      </c>
      <c r="C1438">
        <v>10918.4332329317</v>
      </c>
      <c r="D1438">
        <v>21749519</v>
      </c>
      <c r="E1438" t="s">
        <v>11</v>
      </c>
      <c r="F1438">
        <v>5.8603189999999996</v>
      </c>
      <c r="G1438">
        <v>132</v>
      </c>
      <c r="H1438" t="s">
        <v>13</v>
      </c>
      <c r="I1438" t="s">
        <v>1718</v>
      </c>
      <c r="J1438" s="9">
        <v>21621000</v>
      </c>
      <c r="K1438">
        <f>J1438/D1438</f>
        <v>0.99409094978146417</v>
      </c>
      <c r="L1438">
        <v>1992</v>
      </c>
      <c r="M1438" t="s">
        <v>15</v>
      </c>
      <c r="N1438">
        <v>1</v>
      </c>
      <c r="O1438">
        <v>1</v>
      </c>
      <c r="P1438">
        <v>1</v>
      </c>
      <c r="Q1438">
        <v>0</v>
      </c>
      <c r="R1438">
        <v>0</v>
      </c>
      <c r="S1438">
        <v>0</v>
      </c>
      <c r="T1438">
        <v>1</v>
      </c>
      <c r="U1438">
        <v>0</v>
      </c>
      <c r="V1438">
        <v>1</v>
      </c>
      <c r="W1438">
        <v>1</v>
      </c>
      <c r="X1438">
        <v>0</v>
      </c>
      <c r="Y1438">
        <v>1</v>
      </c>
      <c r="Z1438">
        <v>0</v>
      </c>
      <c r="AA1438">
        <v>0</v>
      </c>
      <c r="AB1438">
        <v>0</v>
      </c>
      <c r="AC1438">
        <v>0</v>
      </c>
      <c r="AD1438">
        <v>0</v>
      </c>
    </row>
    <row r="1439" spans="1:30" ht="14.4" customHeight="1" x14ac:dyDescent="0.3">
      <c r="A1439">
        <v>1438</v>
      </c>
      <c r="B1439">
        <v>0</v>
      </c>
      <c r="C1439">
        <v>24863.252113376398</v>
      </c>
      <c r="D1439">
        <v>50000000</v>
      </c>
      <c r="E1439" t="s">
        <v>11</v>
      </c>
      <c r="F1439">
        <v>10.563152000000001</v>
      </c>
      <c r="G1439">
        <v>124</v>
      </c>
      <c r="H1439" t="s">
        <v>13</v>
      </c>
      <c r="I1439" t="s">
        <v>1719</v>
      </c>
      <c r="J1439" s="9">
        <v>120081841</v>
      </c>
      <c r="K1439">
        <f>J1439/D1439</f>
        <v>2.4016368199999998</v>
      </c>
      <c r="L1439">
        <v>2011</v>
      </c>
      <c r="M1439" t="s">
        <v>25</v>
      </c>
      <c r="N1439">
        <v>1</v>
      </c>
      <c r="O1439">
        <v>0</v>
      </c>
      <c r="P1439">
        <v>1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1</v>
      </c>
      <c r="X1439">
        <v>1</v>
      </c>
      <c r="Y1439">
        <v>0</v>
      </c>
      <c r="Z1439">
        <v>0</v>
      </c>
      <c r="AA1439">
        <v>0</v>
      </c>
      <c r="AB1439">
        <v>1</v>
      </c>
      <c r="AC1439">
        <v>0</v>
      </c>
      <c r="AD1439">
        <v>0</v>
      </c>
    </row>
    <row r="1440" spans="1:30" ht="14.4" customHeight="1" x14ac:dyDescent="0.3">
      <c r="A1440">
        <v>1439</v>
      </c>
      <c r="B1440">
        <v>0</v>
      </c>
      <c r="C1440">
        <v>9965.1220727453892</v>
      </c>
      <c r="D1440">
        <v>20000000</v>
      </c>
      <c r="E1440" t="s">
        <v>11</v>
      </c>
      <c r="F1440">
        <v>18.006895999999902</v>
      </c>
      <c r="G1440">
        <v>105</v>
      </c>
      <c r="H1440" t="s">
        <v>99</v>
      </c>
      <c r="I1440" t="s">
        <v>1720</v>
      </c>
      <c r="J1440" s="9">
        <v>117760134</v>
      </c>
      <c r="K1440">
        <f>J1440/D1440</f>
        <v>5.8880067</v>
      </c>
      <c r="L1440">
        <v>2007</v>
      </c>
      <c r="M1440" t="s">
        <v>25</v>
      </c>
      <c r="N1440">
        <v>1</v>
      </c>
      <c r="O1440">
        <v>0</v>
      </c>
      <c r="P1440">
        <v>0</v>
      </c>
      <c r="Q1440">
        <v>1</v>
      </c>
      <c r="R1440">
        <v>0</v>
      </c>
      <c r="S1440">
        <v>0</v>
      </c>
      <c r="T1440">
        <v>1</v>
      </c>
      <c r="U1440">
        <v>0</v>
      </c>
      <c r="V1440">
        <v>0</v>
      </c>
      <c r="W1440">
        <v>1</v>
      </c>
      <c r="X1440">
        <v>0</v>
      </c>
      <c r="Y1440">
        <v>0</v>
      </c>
      <c r="Z1440">
        <v>0</v>
      </c>
      <c r="AA1440">
        <v>0</v>
      </c>
      <c r="AB1440">
        <v>1</v>
      </c>
      <c r="AC1440">
        <v>0</v>
      </c>
      <c r="AD1440">
        <v>0</v>
      </c>
    </row>
    <row r="1441" spans="1:30" ht="14.4" customHeight="1" x14ac:dyDescent="0.3">
      <c r="A1441">
        <v>1440</v>
      </c>
      <c r="B1441">
        <v>0</v>
      </c>
      <c r="C1441">
        <v>10918.4332329317</v>
      </c>
      <c r="D1441">
        <v>21749519</v>
      </c>
      <c r="E1441" t="s">
        <v>11</v>
      </c>
      <c r="F1441">
        <v>9.9683949999999992</v>
      </c>
      <c r="G1441">
        <v>135</v>
      </c>
      <c r="H1441" t="s">
        <v>405</v>
      </c>
      <c r="I1441" t="s">
        <v>1721</v>
      </c>
      <c r="J1441" s="9">
        <v>7286388</v>
      </c>
      <c r="K1441">
        <f>J1441/D1441</f>
        <v>0.33501375363749425</v>
      </c>
      <c r="L1441">
        <v>1992</v>
      </c>
      <c r="M1441" t="s">
        <v>32</v>
      </c>
      <c r="N1441">
        <v>1</v>
      </c>
      <c r="O1441">
        <v>0</v>
      </c>
      <c r="P1441">
        <v>0</v>
      </c>
      <c r="Q1441">
        <v>0</v>
      </c>
      <c r="R1441">
        <v>0</v>
      </c>
      <c r="S1441">
        <v>1</v>
      </c>
      <c r="T1441">
        <v>0</v>
      </c>
      <c r="U1441">
        <v>0</v>
      </c>
      <c r="V1441">
        <v>0</v>
      </c>
      <c r="W1441">
        <v>1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1</v>
      </c>
    </row>
    <row r="1442" spans="1:30" ht="14.4" customHeight="1" x14ac:dyDescent="0.3">
      <c r="A1442">
        <v>1441</v>
      </c>
      <c r="B1442">
        <v>1</v>
      </c>
      <c r="C1442">
        <v>1909.2661691542201</v>
      </c>
      <c r="D1442">
        <v>3837625</v>
      </c>
      <c r="E1442" t="s">
        <v>11</v>
      </c>
      <c r="F1442">
        <v>0.74966499999999903</v>
      </c>
      <c r="G1442">
        <v>103</v>
      </c>
      <c r="H1442" t="s">
        <v>1722</v>
      </c>
      <c r="I1442" t="s">
        <v>1723</v>
      </c>
      <c r="J1442" s="9">
        <v>3867000</v>
      </c>
      <c r="K1442">
        <f>J1442/D1442</f>
        <v>1.0076544737956419</v>
      </c>
      <c r="L1442">
        <v>2010</v>
      </c>
      <c r="M1442" t="s">
        <v>46</v>
      </c>
      <c r="N1442">
        <v>0</v>
      </c>
      <c r="O1442">
        <v>1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1</v>
      </c>
      <c r="Y1442">
        <v>0</v>
      </c>
      <c r="Z1442">
        <v>0</v>
      </c>
      <c r="AA1442">
        <v>0</v>
      </c>
      <c r="AB1442">
        <v>0</v>
      </c>
      <c r="AC1442">
        <v>1</v>
      </c>
      <c r="AD1442">
        <v>0</v>
      </c>
    </row>
    <row r="1443" spans="1:30" ht="14.4" customHeight="1" x14ac:dyDescent="0.3">
      <c r="A1443">
        <v>1442</v>
      </c>
      <c r="B1443">
        <v>0</v>
      </c>
      <c r="C1443">
        <v>20885.131775236201</v>
      </c>
      <c r="D1443">
        <v>42000000</v>
      </c>
      <c r="E1443" t="s">
        <v>11</v>
      </c>
      <c r="F1443">
        <v>10.174298</v>
      </c>
      <c r="G1443">
        <v>100</v>
      </c>
      <c r="H1443" t="s">
        <v>13</v>
      </c>
      <c r="I1443" t="s">
        <v>1724</v>
      </c>
      <c r="J1443" s="9">
        <v>89162162</v>
      </c>
      <c r="K1443">
        <f>J1443/D1443</f>
        <v>2.1229086190476192</v>
      </c>
      <c r="L1443">
        <v>2011</v>
      </c>
      <c r="M1443" t="s">
        <v>15</v>
      </c>
      <c r="N1443">
        <v>1</v>
      </c>
      <c r="O1443">
        <v>0</v>
      </c>
      <c r="P1443">
        <v>0</v>
      </c>
      <c r="Q1443">
        <v>0</v>
      </c>
      <c r="R1443">
        <v>1</v>
      </c>
      <c r="S1443">
        <v>0</v>
      </c>
      <c r="T1443">
        <v>1</v>
      </c>
      <c r="U1443">
        <v>0</v>
      </c>
      <c r="V1443">
        <v>0</v>
      </c>
      <c r="W1443">
        <v>0</v>
      </c>
      <c r="X1443">
        <v>0</v>
      </c>
      <c r="Y1443">
        <v>1</v>
      </c>
      <c r="Z1443">
        <v>0</v>
      </c>
      <c r="AA1443">
        <v>0</v>
      </c>
      <c r="AB1443">
        <v>0</v>
      </c>
      <c r="AC1443">
        <v>0</v>
      </c>
      <c r="AD1443">
        <v>0</v>
      </c>
    </row>
    <row r="1444" spans="1:30" ht="14.4" customHeight="1" x14ac:dyDescent="0.3">
      <c r="A1444">
        <v>1443</v>
      </c>
      <c r="B1444">
        <v>0</v>
      </c>
      <c r="C1444">
        <v>6946.08715365239</v>
      </c>
      <c r="D1444">
        <v>13787983</v>
      </c>
      <c r="E1444" t="s">
        <v>11</v>
      </c>
      <c r="F1444">
        <v>1.2106269999999999</v>
      </c>
      <c r="G1444">
        <v>108</v>
      </c>
      <c r="H1444" t="s">
        <v>13</v>
      </c>
      <c r="I1444" t="s">
        <v>1725</v>
      </c>
      <c r="J1444" s="9">
        <v>7218340</v>
      </c>
      <c r="K1444">
        <f>J1444/D1444</f>
        <v>0.5235239991230044</v>
      </c>
      <c r="L1444">
        <v>1985</v>
      </c>
      <c r="M1444" t="s">
        <v>15</v>
      </c>
      <c r="N1444">
        <v>1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</v>
      </c>
      <c r="X1444">
        <v>0</v>
      </c>
      <c r="Y1444">
        <v>1</v>
      </c>
      <c r="Z1444">
        <v>0</v>
      </c>
      <c r="AA1444">
        <v>0</v>
      </c>
      <c r="AB1444">
        <v>0</v>
      </c>
      <c r="AC1444">
        <v>0</v>
      </c>
      <c r="AD1444">
        <v>0</v>
      </c>
    </row>
    <row r="1445" spans="1:30" ht="14.4" customHeight="1" x14ac:dyDescent="0.3">
      <c r="A1445">
        <v>1444</v>
      </c>
      <c r="B1445">
        <v>0</v>
      </c>
      <c r="C1445">
        <v>2429.8866768759499</v>
      </c>
      <c r="D1445">
        <v>4760148</v>
      </c>
      <c r="E1445" t="s">
        <v>11</v>
      </c>
      <c r="F1445">
        <v>10.847383000000001</v>
      </c>
      <c r="G1445">
        <v>141</v>
      </c>
      <c r="H1445" t="s">
        <v>99</v>
      </c>
      <c r="I1445" t="s">
        <v>1726</v>
      </c>
      <c r="J1445" s="9">
        <v>5800000</v>
      </c>
      <c r="K1445">
        <f>J1445/D1445</f>
        <v>1.2184495103933743</v>
      </c>
      <c r="L1445">
        <v>1959</v>
      </c>
      <c r="M1445" t="s">
        <v>46</v>
      </c>
      <c r="N1445">
        <v>1</v>
      </c>
      <c r="O1445">
        <v>0</v>
      </c>
      <c r="P1445">
        <v>0</v>
      </c>
      <c r="Q1445">
        <v>0</v>
      </c>
      <c r="R1445">
        <v>1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1</v>
      </c>
      <c r="AD1445">
        <v>0</v>
      </c>
    </row>
    <row r="1446" spans="1:30" x14ac:dyDescent="0.3">
      <c r="A1446">
        <v>1445</v>
      </c>
      <c r="B1446">
        <v>0</v>
      </c>
      <c r="C1446">
        <v>9985.0224663005392</v>
      </c>
      <c r="D1446">
        <v>20000000</v>
      </c>
      <c r="E1446" t="s">
        <v>11</v>
      </c>
      <c r="F1446">
        <v>4.4447239999999999</v>
      </c>
      <c r="G1446">
        <v>101</v>
      </c>
      <c r="H1446" t="s">
        <v>13</v>
      </c>
      <c r="I1446" t="s">
        <v>1727</v>
      </c>
      <c r="J1446" s="9">
        <v>17432163</v>
      </c>
      <c r="K1446">
        <f>J1446/D1446</f>
        <v>0.87160815000000003</v>
      </c>
      <c r="L1446">
        <v>2003</v>
      </c>
      <c r="M1446" t="s">
        <v>15</v>
      </c>
      <c r="N1446">
        <v>1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1</v>
      </c>
      <c r="W1446">
        <v>0</v>
      </c>
      <c r="X1446">
        <v>1</v>
      </c>
      <c r="Y1446">
        <v>1</v>
      </c>
      <c r="Z1446">
        <v>0</v>
      </c>
      <c r="AA1446">
        <v>0</v>
      </c>
      <c r="AB1446">
        <v>0</v>
      </c>
      <c r="AC1446">
        <v>0</v>
      </c>
      <c r="AD1446">
        <v>0</v>
      </c>
    </row>
    <row r="1447" spans="1:30" ht="14.4" customHeight="1" x14ac:dyDescent="0.3">
      <c r="A1447">
        <v>1446</v>
      </c>
      <c r="B1447">
        <v>0</v>
      </c>
      <c r="C1447">
        <v>59701.492537313403</v>
      </c>
      <c r="D1447">
        <v>120000000</v>
      </c>
      <c r="E1447" t="s">
        <v>11</v>
      </c>
      <c r="F1447">
        <v>5.4583870000000001</v>
      </c>
      <c r="G1447">
        <v>121</v>
      </c>
      <c r="H1447" t="s">
        <v>13</v>
      </c>
      <c r="I1447" t="s">
        <v>1728</v>
      </c>
      <c r="J1447" s="9">
        <v>48668907</v>
      </c>
      <c r="K1447">
        <f>J1447/D1447</f>
        <v>0.40557422500000001</v>
      </c>
      <c r="L1447">
        <v>2010</v>
      </c>
      <c r="M1447" t="s">
        <v>15</v>
      </c>
      <c r="N1447"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1</v>
      </c>
      <c r="W1447">
        <v>1</v>
      </c>
      <c r="X1447">
        <v>1</v>
      </c>
      <c r="Y1447">
        <v>1</v>
      </c>
      <c r="Z1447">
        <v>0</v>
      </c>
      <c r="AA1447">
        <v>0</v>
      </c>
      <c r="AB1447">
        <v>0</v>
      </c>
      <c r="AC1447">
        <v>0</v>
      </c>
      <c r="AD1447">
        <v>0</v>
      </c>
    </row>
    <row r="1448" spans="1:30" ht="14.4" customHeight="1" x14ac:dyDescent="0.3">
      <c r="A1448">
        <v>1447</v>
      </c>
      <c r="B1448">
        <v>0</v>
      </c>
      <c r="C1448">
        <v>22443.890274314199</v>
      </c>
      <c r="D1448">
        <v>45000000</v>
      </c>
      <c r="E1448" t="s">
        <v>11</v>
      </c>
      <c r="F1448">
        <v>9.8755729999999993</v>
      </c>
      <c r="G1448">
        <v>95</v>
      </c>
      <c r="H1448" t="s">
        <v>86</v>
      </c>
      <c r="I1448" t="s">
        <v>1729</v>
      </c>
      <c r="J1448" s="9">
        <v>56070433</v>
      </c>
      <c r="K1448">
        <f>J1448/D1448</f>
        <v>1.2460096222222221</v>
      </c>
      <c r="L1448">
        <v>2005</v>
      </c>
      <c r="M1448" t="s">
        <v>15</v>
      </c>
      <c r="N1448">
        <v>1</v>
      </c>
      <c r="O1448">
        <v>0</v>
      </c>
      <c r="P1448">
        <v>0</v>
      </c>
      <c r="Q1448">
        <v>0</v>
      </c>
      <c r="R1448">
        <v>0</v>
      </c>
      <c r="S1448">
        <v>1</v>
      </c>
      <c r="T1448">
        <v>0</v>
      </c>
      <c r="U1448">
        <v>0</v>
      </c>
      <c r="V1448">
        <v>1</v>
      </c>
      <c r="W1448">
        <v>0</v>
      </c>
      <c r="X1448">
        <v>1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</row>
    <row r="1449" spans="1:30" ht="14.4" customHeight="1" x14ac:dyDescent="0.3">
      <c r="A1449">
        <v>1448</v>
      </c>
      <c r="B1449">
        <v>0</v>
      </c>
      <c r="C1449">
        <v>7552.8700906344402</v>
      </c>
      <c r="D1449">
        <v>15000000</v>
      </c>
      <c r="E1449" t="s">
        <v>11</v>
      </c>
      <c r="F1449">
        <v>7.3900119999999996</v>
      </c>
      <c r="G1449">
        <v>130</v>
      </c>
      <c r="H1449" t="s">
        <v>80</v>
      </c>
      <c r="I1449" t="s">
        <v>1730</v>
      </c>
      <c r="J1449" s="9">
        <v>42724017</v>
      </c>
      <c r="K1449">
        <f>J1449/D1449</f>
        <v>2.8482677999999999</v>
      </c>
      <c r="L1449">
        <v>1986</v>
      </c>
      <c r="M1449" t="s">
        <v>53</v>
      </c>
      <c r="N1449">
        <v>1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1</v>
      </c>
      <c r="V1449">
        <v>0</v>
      </c>
      <c r="W1449">
        <v>1</v>
      </c>
      <c r="X1449">
        <v>1</v>
      </c>
      <c r="Y1449">
        <v>0</v>
      </c>
      <c r="Z1449">
        <v>1</v>
      </c>
      <c r="AA1449">
        <v>0</v>
      </c>
      <c r="AB1449">
        <v>0</v>
      </c>
      <c r="AC1449">
        <v>0</v>
      </c>
      <c r="AD1449">
        <v>0</v>
      </c>
    </row>
    <row r="1450" spans="1:30" ht="14.4" customHeight="1" x14ac:dyDescent="0.3">
      <c r="A1450">
        <v>1449</v>
      </c>
      <c r="B1450">
        <v>0</v>
      </c>
      <c r="C1450">
        <v>24937.655860349099</v>
      </c>
      <c r="D1450">
        <v>50000000</v>
      </c>
      <c r="E1450" t="s">
        <v>11</v>
      </c>
      <c r="F1450">
        <v>6.5720489999999998</v>
      </c>
      <c r="G1450">
        <v>99</v>
      </c>
      <c r="H1450" t="s">
        <v>13</v>
      </c>
      <c r="I1450" t="s">
        <v>1731</v>
      </c>
      <c r="J1450" s="9">
        <v>8342132</v>
      </c>
      <c r="K1450">
        <f>J1450/D1450</f>
        <v>0.16684263999999999</v>
      </c>
      <c r="L1450">
        <v>2005</v>
      </c>
      <c r="M1450" t="s">
        <v>49</v>
      </c>
      <c r="N1450">
        <v>1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1</v>
      </c>
      <c r="X1450">
        <v>0</v>
      </c>
      <c r="Y1450">
        <v>0</v>
      </c>
      <c r="Z1450">
        <v>0</v>
      </c>
      <c r="AA1450">
        <v>1</v>
      </c>
      <c r="AB1450">
        <v>0</v>
      </c>
      <c r="AC1450">
        <v>0</v>
      </c>
      <c r="AD1450">
        <v>0</v>
      </c>
    </row>
    <row r="1451" spans="1:30" ht="14.4" customHeight="1" x14ac:dyDescent="0.3">
      <c r="A1451">
        <v>1450</v>
      </c>
      <c r="B1451">
        <v>0</v>
      </c>
      <c r="C1451">
        <v>20188.998502246599</v>
      </c>
      <c r="D1451">
        <v>40438564</v>
      </c>
      <c r="E1451" t="s">
        <v>11</v>
      </c>
      <c r="F1451">
        <v>11.485472999999899</v>
      </c>
      <c r="G1451">
        <v>115</v>
      </c>
      <c r="H1451" t="s">
        <v>1732</v>
      </c>
      <c r="I1451" t="s">
        <v>1733</v>
      </c>
      <c r="J1451" s="9">
        <v>101191884</v>
      </c>
      <c r="K1451">
        <f>J1451/D1451</f>
        <v>2.5023609641529307</v>
      </c>
      <c r="L1451">
        <v>2003</v>
      </c>
      <c r="M1451" t="s">
        <v>15</v>
      </c>
      <c r="N1451">
        <v>1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1</v>
      </c>
      <c r="U1451">
        <v>1</v>
      </c>
      <c r="V1451">
        <v>0</v>
      </c>
      <c r="W1451">
        <v>0</v>
      </c>
      <c r="X1451">
        <v>0</v>
      </c>
      <c r="Y1451">
        <v>1</v>
      </c>
      <c r="Z1451">
        <v>0</v>
      </c>
      <c r="AA1451">
        <v>0</v>
      </c>
      <c r="AB1451">
        <v>0</v>
      </c>
      <c r="AC1451">
        <v>0</v>
      </c>
      <c r="AD1451">
        <v>0</v>
      </c>
    </row>
    <row r="1452" spans="1:30" x14ac:dyDescent="0.3">
      <c r="A1452">
        <v>1451</v>
      </c>
      <c r="B1452">
        <v>0</v>
      </c>
      <c r="C1452">
        <v>2522.70433905146</v>
      </c>
      <c r="D1452">
        <v>5000000</v>
      </c>
      <c r="E1452" t="s">
        <v>11</v>
      </c>
      <c r="F1452">
        <v>1.629796</v>
      </c>
      <c r="G1452">
        <v>80</v>
      </c>
      <c r="H1452" t="s">
        <v>13</v>
      </c>
      <c r="I1452" t="s">
        <v>1734</v>
      </c>
      <c r="J1452" s="9">
        <v>2091037</v>
      </c>
      <c r="K1452">
        <f>J1452/D1452</f>
        <v>0.41820740000000001</v>
      </c>
      <c r="L1452">
        <v>1982</v>
      </c>
      <c r="M1452" t="s">
        <v>15</v>
      </c>
      <c r="N1452">
        <v>1</v>
      </c>
      <c r="O1452">
        <v>0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1</v>
      </c>
      <c r="Y1452">
        <v>1</v>
      </c>
      <c r="Z1452">
        <v>0</v>
      </c>
      <c r="AA1452">
        <v>0</v>
      </c>
      <c r="AB1452">
        <v>0</v>
      </c>
      <c r="AC1452">
        <v>0</v>
      </c>
      <c r="AD1452">
        <v>0</v>
      </c>
    </row>
    <row r="1453" spans="1:30" ht="14.4" customHeight="1" x14ac:dyDescent="0.3">
      <c r="A1453">
        <v>1452</v>
      </c>
      <c r="B1453">
        <v>1</v>
      </c>
      <c r="C1453">
        <v>75359.444719880994</v>
      </c>
      <c r="D1453">
        <v>152000000</v>
      </c>
      <c r="E1453" t="s">
        <v>11</v>
      </c>
      <c r="F1453">
        <v>146.16178600000001</v>
      </c>
      <c r="G1453">
        <v>140</v>
      </c>
      <c r="H1453" t="s">
        <v>13</v>
      </c>
      <c r="I1453" t="s">
        <v>1735</v>
      </c>
      <c r="J1453" s="9">
        <v>369907963</v>
      </c>
      <c r="K1453">
        <f>J1453/D1453</f>
        <v>2.433605019736842</v>
      </c>
      <c r="L1453">
        <v>2017</v>
      </c>
      <c r="M1453" t="s">
        <v>46</v>
      </c>
      <c r="N1453">
        <v>1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1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1</v>
      </c>
      <c r="AD1453">
        <v>0</v>
      </c>
    </row>
    <row r="1454" spans="1:30" ht="14.4" customHeight="1" x14ac:dyDescent="0.3">
      <c r="A1454">
        <v>1453</v>
      </c>
      <c r="B1454">
        <v>0</v>
      </c>
      <c r="C1454">
        <v>2268.9955201592802</v>
      </c>
      <c r="D1454">
        <v>4558412</v>
      </c>
      <c r="E1454" t="s">
        <v>107</v>
      </c>
      <c r="F1454">
        <v>5.4359929999999999</v>
      </c>
      <c r="G1454">
        <v>96</v>
      </c>
      <c r="H1454" t="s">
        <v>1736</v>
      </c>
      <c r="I1454" t="s">
        <v>1737</v>
      </c>
      <c r="J1454" s="9">
        <v>5101756</v>
      </c>
      <c r="K1454">
        <f>J1454/D1454</f>
        <v>1.1191958954127008</v>
      </c>
      <c r="L1454">
        <v>2009</v>
      </c>
      <c r="M1454" t="s">
        <v>15</v>
      </c>
      <c r="N1454">
        <v>1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1</v>
      </c>
      <c r="U1454">
        <v>1</v>
      </c>
      <c r="V1454">
        <v>0</v>
      </c>
      <c r="W1454">
        <v>1</v>
      </c>
      <c r="X1454">
        <v>0</v>
      </c>
      <c r="Y1454">
        <v>1</v>
      </c>
      <c r="Z1454">
        <v>0</v>
      </c>
      <c r="AA1454">
        <v>0</v>
      </c>
      <c r="AB1454">
        <v>0</v>
      </c>
      <c r="AC1454">
        <v>0</v>
      </c>
      <c r="AD1454">
        <v>0</v>
      </c>
    </row>
    <row r="1455" spans="1:30" ht="14.4" customHeight="1" x14ac:dyDescent="0.3">
      <c r="A1455">
        <v>1454</v>
      </c>
      <c r="B1455">
        <v>1</v>
      </c>
      <c r="C1455">
        <v>59582.919563058502</v>
      </c>
      <c r="D1455">
        <v>120000000</v>
      </c>
      <c r="E1455" t="s">
        <v>11</v>
      </c>
      <c r="F1455">
        <v>10.246549</v>
      </c>
      <c r="G1455">
        <v>102</v>
      </c>
      <c r="H1455" t="s">
        <v>13</v>
      </c>
      <c r="I1455" t="s">
        <v>1738</v>
      </c>
      <c r="J1455" s="9">
        <v>242688965</v>
      </c>
      <c r="K1455">
        <f>J1455/D1455</f>
        <v>2.0224080416666665</v>
      </c>
      <c r="L1455">
        <v>2014</v>
      </c>
      <c r="M1455" t="s">
        <v>25</v>
      </c>
      <c r="N1455">
        <v>1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1</v>
      </c>
      <c r="AC1455">
        <v>0</v>
      </c>
      <c r="AD1455">
        <v>0</v>
      </c>
    </row>
    <row r="1456" spans="1:30" ht="14.4" customHeight="1" x14ac:dyDescent="0.3">
      <c r="A1456">
        <v>1455</v>
      </c>
      <c r="B1456">
        <v>0</v>
      </c>
      <c r="C1456">
        <v>1664.7687717553399</v>
      </c>
      <c r="D1456">
        <v>3347850</v>
      </c>
      <c r="E1456" t="s">
        <v>76</v>
      </c>
      <c r="F1456">
        <v>2.9065029999999998</v>
      </c>
      <c r="G1456">
        <v>108</v>
      </c>
      <c r="H1456" t="s">
        <v>457</v>
      </c>
      <c r="I1456" t="s">
        <v>1739</v>
      </c>
      <c r="J1456" s="9">
        <v>1248748</v>
      </c>
      <c r="K1456">
        <f>J1456/D1456</f>
        <v>0.37299998506504173</v>
      </c>
      <c r="L1456">
        <v>2011</v>
      </c>
      <c r="M1456" t="s">
        <v>15</v>
      </c>
      <c r="N1456">
        <v>0</v>
      </c>
      <c r="O1456">
        <v>1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1</v>
      </c>
      <c r="Z1456">
        <v>0</v>
      </c>
      <c r="AA1456">
        <v>0</v>
      </c>
      <c r="AB1456">
        <v>0</v>
      </c>
      <c r="AC1456">
        <v>0</v>
      </c>
      <c r="AD1456">
        <v>0</v>
      </c>
    </row>
    <row r="1457" spans="1:30" x14ac:dyDescent="0.3">
      <c r="A1457">
        <v>1456</v>
      </c>
      <c r="B1457">
        <v>0</v>
      </c>
      <c r="C1457">
        <v>2205.5208747514898</v>
      </c>
      <c r="D1457">
        <v>4437508</v>
      </c>
      <c r="E1457" t="s">
        <v>18</v>
      </c>
      <c r="F1457">
        <v>3.7790769999999898</v>
      </c>
      <c r="G1457">
        <v>155</v>
      </c>
      <c r="H1457" t="s">
        <v>264</v>
      </c>
      <c r="I1457" t="s">
        <v>1740</v>
      </c>
      <c r="J1457" s="9">
        <v>2804874</v>
      </c>
      <c r="K1457">
        <f>J1457/D1457</f>
        <v>0.63208314215996908</v>
      </c>
      <c r="L1457">
        <v>2012</v>
      </c>
      <c r="M1457" t="s">
        <v>15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1</v>
      </c>
      <c r="W1457">
        <v>1</v>
      </c>
      <c r="X1457">
        <v>1</v>
      </c>
      <c r="Y1457">
        <v>1</v>
      </c>
      <c r="Z1457">
        <v>0</v>
      </c>
      <c r="AA1457">
        <v>0</v>
      </c>
      <c r="AB1457">
        <v>0</v>
      </c>
      <c r="AC1457">
        <v>0</v>
      </c>
      <c r="AD1457">
        <v>0</v>
      </c>
    </row>
    <row r="1458" spans="1:30" x14ac:dyDescent="0.3">
      <c r="A1458">
        <v>1457</v>
      </c>
      <c r="B1458">
        <v>1</v>
      </c>
      <c r="C1458">
        <v>6946.08715365239</v>
      </c>
      <c r="D1458">
        <v>13787983</v>
      </c>
      <c r="E1458" t="s">
        <v>11</v>
      </c>
      <c r="F1458">
        <v>5.7732769999999896</v>
      </c>
      <c r="G1458">
        <v>117</v>
      </c>
      <c r="H1458" t="s">
        <v>13</v>
      </c>
      <c r="I1458" t="s">
        <v>1741</v>
      </c>
      <c r="J1458" s="9">
        <v>85313124</v>
      </c>
      <c r="K1458">
        <f>J1458/D1458</f>
        <v>6.187498490533387</v>
      </c>
      <c r="L1458">
        <v>1985</v>
      </c>
      <c r="M1458" t="s">
        <v>15</v>
      </c>
      <c r="N1458">
        <v>1</v>
      </c>
      <c r="O1458">
        <v>0</v>
      </c>
      <c r="P1458">
        <v>1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1</v>
      </c>
      <c r="X1458">
        <v>1</v>
      </c>
      <c r="Y1458">
        <v>1</v>
      </c>
      <c r="Z1458">
        <v>0</v>
      </c>
      <c r="AA1458">
        <v>0</v>
      </c>
      <c r="AB1458">
        <v>0</v>
      </c>
      <c r="AC1458">
        <v>0</v>
      </c>
      <c r="AD1458">
        <v>0</v>
      </c>
    </row>
    <row r="1459" spans="1:30" ht="14.4" customHeight="1" x14ac:dyDescent="0.3">
      <c r="A1459">
        <v>1458</v>
      </c>
      <c r="B1459">
        <v>0</v>
      </c>
      <c r="C1459">
        <v>46976.5117441279</v>
      </c>
      <c r="D1459">
        <v>94000000</v>
      </c>
      <c r="E1459" t="s">
        <v>11</v>
      </c>
      <c r="F1459">
        <v>5.3105580000000003</v>
      </c>
      <c r="G1459">
        <v>116</v>
      </c>
      <c r="H1459" t="s">
        <v>282</v>
      </c>
      <c r="I1459" t="s">
        <v>1742</v>
      </c>
      <c r="J1459" s="9">
        <v>54744738</v>
      </c>
      <c r="K1459">
        <f>J1459/D1459</f>
        <v>0.582390829787234</v>
      </c>
      <c r="L1459">
        <v>2001</v>
      </c>
      <c r="M1459" t="s">
        <v>15</v>
      </c>
      <c r="N1459">
        <v>1</v>
      </c>
      <c r="O1459">
        <v>1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1</v>
      </c>
      <c r="V1459">
        <v>0</v>
      </c>
      <c r="W1459">
        <v>0</v>
      </c>
      <c r="X1459">
        <v>0</v>
      </c>
      <c r="Y1459">
        <v>1</v>
      </c>
      <c r="Z1459">
        <v>0</v>
      </c>
      <c r="AA1459">
        <v>0</v>
      </c>
      <c r="AB1459">
        <v>0</v>
      </c>
      <c r="AC1459">
        <v>0</v>
      </c>
      <c r="AD1459">
        <v>0</v>
      </c>
    </row>
    <row r="1460" spans="1:30" ht="14.4" customHeight="1" x14ac:dyDescent="0.3">
      <c r="A1460">
        <v>1459</v>
      </c>
      <c r="B1460">
        <v>1</v>
      </c>
      <c r="C1460">
        <v>19890.6016907011</v>
      </c>
      <c r="D1460">
        <v>40000000</v>
      </c>
      <c r="E1460" t="s">
        <v>11</v>
      </c>
      <c r="F1460">
        <v>9.8323420000000006</v>
      </c>
      <c r="G1460">
        <v>93</v>
      </c>
      <c r="H1460" t="s">
        <v>13</v>
      </c>
      <c r="I1460" t="s">
        <v>1743</v>
      </c>
      <c r="J1460" s="9">
        <v>51070807</v>
      </c>
      <c r="K1460">
        <f>J1460/D1460</f>
        <v>1.276770175</v>
      </c>
      <c r="L1460">
        <v>2011</v>
      </c>
      <c r="M1460" t="s">
        <v>25</v>
      </c>
      <c r="N1460">
        <v>1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1</v>
      </c>
      <c r="U1460">
        <v>1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1</v>
      </c>
      <c r="AC1460">
        <v>0</v>
      </c>
      <c r="AD1460">
        <v>0</v>
      </c>
    </row>
    <row r="1461" spans="1:30" ht="14.4" customHeight="1" x14ac:dyDescent="0.3">
      <c r="A1461">
        <v>1460</v>
      </c>
      <c r="B1461">
        <v>0</v>
      </c>
      <c r="C1461">
        <v>59553.3498759305</v>
      </c>
      <c r="D1461">
        <v>120000000</v>
      </c>
      <c r="E1461" t="s">
        <v>11</v>
      </c>
      <c r="F1461">
        <v>17.246483999999999</v>
      </c>
      <c r="G1461">
        <v>100</v>
      </c>
      <c r="H1461" t="s">
        <v>13</v>
      </c>
      <c r="I1461" t="s">
        <v>698</v>
      </c>
      <c r="J1461" s="9">
        <v>167977596</v>
      </c>
      <c r="K1461">
        <f>J1461/D1461</f>
        <v>1.3998132999999999</v>
      </c>
      <c r="L1461">
        <v>2015</v>
      </c>
      <c r="M1461" t="s">
        <v>32</v>
      </c>
      <c r="N1461">
        <v>1</v>
      </c>
      <c r="O1461">
        <v>0</v>
      </c>
      <c r="P1461">
        <v>1</v>
      </c>
      <c r="Q1461">
        <v>0</v>
      </c>
      <c r="R1461">
        <v>0</v>
      </c>
      <c r="S1461">
        <v>0</v>
      </c>
      <c r="T1461">
        <v>0</v>
      </c>
      <c r="U1461">
        <v>1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1</v>
      </c>
    </row>
    <row r="1462" spans="1:30" ht="14.4" customHeight="1" x14ac:dyDescent="0.3">
      <c r="A1462">
        <v>1461</v>
      </c>
      <c r="B1462">
        <v>0</v>
      </c>
      <c r="C1462">
        <v>2450.9235055724398</v>
      </c>
      <c r="D1462">
        <v>4838123</v>
      </c>
      <c r="E1462" t="s">
        <v>11</v>
      </c>
      <c r="F1462">
        <v>9.5906950000000002</v>
      </c>
      <c r="G1462">
        <v>128</v>
      </c>
      <c r="H1462" t="s">
        <v>1744</v>
      </c>
      <c r="I1462" t="s">
        <v>1745</v>
      </c>
      <c r="J1462" s="9">
        <v>27634716</v>
      </c>
      <c r="K1462">
        <f>J1462/D1462</f>
        <v>5.7118671848566063</v>
      </c>
      <c r="L1462">
        <v>1974</v>
      </c>
      <c r="M1462" t="s">
        <v>34</v>
      </c>
      <c r="N1462">
        <v>0</v>
      </c>
      <c r="O1462">
        <v>1</v>
      </c>
      <c r="P1462">
        <v>0</v>
      </c>
      <c r="Q1462">
        <v>1</v>
      </c>
      <c r="R1462">
        <v>0</v>
      </c>
      <c r="S1462">
        <v>0</v>
      </c>
      <c r="T1462">
        <v>1</v>
      </c>
      <c r="U1462">
        <v>0</v>
      </c>
      <c r="V1462">
        <v>0</v>
      </c>
      <c r="W1462">
        <v>1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</row>
    <row r="1463" spans="1:30" x14ac:dyDescent="0.3">
      <c r="A1463">
        <v>1462</v>
      </c>
      <c r="B1463">
        <v>1</v>
      </c>
      <c r="C1463">
        <v>22466.300549176201</v>
      </c>
      <c r="D1463">
        <v>45000000</v>
      </c>
      <c r="E1463" t="s">
        <v>11</v>
      </c>
      <c r="F1463">
        <v>7.2880459999999996</v>
      </c>
      <c r="G1463">
        <v>95</v>
      </c>
      <c r="H1463" t="s">
        <v>13</v>
      </c>
      <c r="I1463" t="s">
        <v>1746</v>
      </c>
      <c r="J1463" s="9">
        <v>124914842</v>
      </c>
      <c r="K1463">
        <f>J1463/D1463</f>
        <v>2.7758853777777777</v>
      </c>
      <c r="L1463">
        <v>2003</v>
      </c>
      <c r="M1463" t="s">
        <v>32</v>
      </c>
      <c r="N1463">
        <v>1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1</v>
      </c>
    </row>
    <row r="1464" spans="1:30" ht="14.4" customHeight="1" x14ac:dyDescent="0.3">
      <c r="A1464">
        <v>1463</v>
      </c>
      <c r="B1464">
        <v>0</v>
      </c>
      <c r="C1464">
        <v>7031.6423907584103</v>
      </c>
      <c r="D1464">
        <v>14000000</v>
      </c>
      <c r="E1464" t="s">
        <v>11</v>
      </c>
      <c r="F1464">
        <v>6.8920560000000002</v>
      </c>
      <c r="G1464">
        <v>91</v>
      </c>
      <c r="H1464" t="s">
        <v>1388</v>
      </c>
      <c r="I1464" t="s">
        <v>1747</v>
      </c>
      <c r="J1464" s="9">
        <v>39673161</v>
      </c>
      <c r="K1464">
        <f>J1464/D1464</f>
        <v>2.8337972142857142</v>
      </c>
      <c r="L1464">
        <v>1991</v>
      </c>
      <c r="M1464" t="s">
        <v>15</v>
      </c>
      <c r="N1464">
        <v>1</v>
      </c>
      <c r="O1464">
        <v>0</v>
      </c>
      <c r="P1464">
        <v>0</v>
      </c>
      <c r="Q1464">
        <v>0</v>
      </c>
      <c r="R1464">
        <v>1</v>
      </c>
      <c r="S1464">
        <v>0</v>
      </c>
      <c r="T1464">
        <v>1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0</v>
      </c>
      <c r="AB1464">
        <v>0</v>
      </c>
      <c r="AC1464">
        <v>0</v>
      </c>
      <c r="AD1464">
        <v>0</v>
      </c>
    </row>
    <row r="1465" spans="1:30" ht="14.4" customHeight="1" x14ac:dyDescent="0.3">
      <c r="A1465">
        <v>1464</v>
      </c>
      <c r="B1465">
        <v>0</v>
      </c>
      <c r="C1465">
        <v>3982.0806371328999</v>
      </c>
      <c r="D1465">
        <v>8000000</v>
      </c>
      <c r="E1465" t="s">
        <v>11</v>
      </c>
      <c r="F1465">
        <v>11.23915</v>
      </c>
      <c r="G1465">
        <v>92</v>
      </c>
      <c r="H1465" t="s">
        <v>13</v>
      </c>
      <c r="I1465" t="s">
        <v>1748</v>
      </c>
      <c r="J1465" s="9">
        <v>10848783</v>
      </c>
      <c r="K1465">
        <f>J1465/D1465</f>
        <v>1.3560978749999999</v>
      </c>
      <c r="L1465">
        <v>2009</v>
      </c>
      <c r="M1465" t="s">
        <v>25</v>
      </c>
      <c r="N1465">
        <v>1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1</v>
      </c>
      <c r="Y1465">
        <v>0</v>
      </c>
      <c r="Z1465">
        <v>0</v>
      </c>
      <c r="AA1465">
        <v>0</v>
      </c>
      <c r="AB1465">
        <v>1</v>
      </c>
      <c r="AC1465">
        <v>0</v>
      </c>
      <c r="AD1465">
        <v>0</v>
      </c>
    </row>
    <row r="1466" spans="1:30" ht="14.4" customHeight="1" x14ac:dyDescent="0.3">
      <c r="A1466">
        <v>1465</v>
      </c>
      <c r="B1466">
        <v>0</v>
      </c>
      <c r="C1466">
        <v>4972.6504226752804</v>
      </c>
      <c r="D1466">
        <v>10000000</v>
      </c>
      <c r="E1466" t="s">
        <v>11</v>
      </c>
      <c r="F1466">
        <v>6.4520689999999998</v>
      </c>
      <c r="G1466">
        <v>102</v>
      </c>
      <c r="H1466" t="s">
        <v>13</v>
      </c>
      <c r="I1466" t="s">
        <v>1749</v>
      </c>
      <c r="J1466" s="9">
        <v>3665069</v>
      </c>
      <c r="K1466">
        <f>J1466/D1466</f>
        <v>0.36650690000000002</v>
      </c>
      <c r="L1466">
        <v>2011</v>
      </c>
      <c r="M1466" t="s">
        <v>49</v>
      </c>
      <c r="N1466">
        <v>1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1</v>
      </c>
      <c r="U1466">
        <v>0</v>
      </c>
      <c r="V1466">
        <v>0</v>
      </c>
      <c r="W1466">
        <v>1</v>
      </c>
      <c r="X1466">
        <v>0</v>
      </c>
      <c r="Y1466">
        <v>0</v>
      </c>
      <c r="Z1466">
        <v>0</v>
      </c>
      <c r="AA1466">
        <v>1</v>
      </c>
      <c r="AB1466">
        <v>0</v>
      </c>
      <c r="AC1466">
        <v>0</v>
      </c>
      <c r="AD1466">
        <v>0</v>
      </c>
    </row>
    <row r="1467" spans="1:30" x14ac:dyDescent="0.3">
      <c r="A1467">
        <v>1466</v>
      </c>
      <c r="B1467">
        <v>0</v>
      </c>
      <c r="C1467">
        <v>2602.6026026026002</v>
      </c>
      <c r="D1467">
        <v>5200000</v>
      </c>
      <c r="E1467" t="s">
        <v>18</v>
      </c>
      <c r="F1467">
        <v>1.891138</v>
      </c>
      <c r="G1467">
        <v>163</v>
      </c>
      <c r="H1467" t="s">
        <v>1750</v>
      </c>
      <c r="I1467" t="s">
        <v>1751</v>
      </c>
      <c r="J1467" s="9">
        <v>13000000</v>
      </c>
      <c r="K1467">
        <f>J1467/D1467</f>
        <v>2.5</v>
      </c>
      <c r="L1467">
        <v>1998</v>
      </c>
      <c r="M1467" t="s">
        <v>49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1</v>
      </c>
      <c r="W1467">
        <v>1</v>
      </c>
      <c r="X1467">
        <v>0</v>
      </c>
      <c r="Y1467">
        <v>0</v>
      </c>
      <c r="Z1467">
        <v>0</v>
      </c>
      <c r="AA1467">
        <v>1</v>
      </c>
      <c r="AB1467">
        <v>0</v>
      </c>
      <c r="AC1467">
        <v>0</v>
      </c>
      <c r="AD1467">
        <v>0</v>
      </c>
    </row>
    <row r="1468" spans="1:30" ht="14.4" customHeight="1" x14ac:dyDescent="0.3">
      <c r="A1468">
        <v>1467</v>
      </c>
      <c r="B1468">
        <v>0</v>
      </c>
      <c r="C1468">
        <v>1983.1432821021299</v>
      </c>
      <c r="D1468">
        <v>4000000</v>
      </c>
      <c r="E1468" t="s">
        <v>107</v>
      </c>
      <c r="F1468">
        <v>10.067238</v>
      </c>
      <c r="G1468">
        <v>90</v>
      </c>
      <c r="H1468" t="s">
        <v>496</v>
      </c>
      <c r="I1468" t="s">
        <v>1752</v>
      </c>
      <c r="J1468" s="9">
        <v>1440000</v>
      </c>
      <c r="K1468">
        <f>J1468/D1468</f>
        <v>0.36</v>
      </c>
      <c r="L1468">
        <v>2017</v>
      </c>
      <c r="M1468" t="s">
        <v>25</v>
      </c>
      <c r="N1468">
        <v>1</v>
      </c>
      <c r="O1468">
        <v>1</v>
      </c>
      <c r="P1468">
        <v>0</v>
      </c>
      <c r="Q1468">
        <v>0</v>
      </c>
      <c r="R1468">
        <v>0</v>
      </c>
      <c r="S1468">
        <v>0</v>
      </c>
      <c r="T1468">
        <v>1</v>
      </c>
      <c r="U1468">
        <v>0</v>
      </c>
      <c r="V1468">
        <v>0</v>
      </c>
      <c r="W1468">
        <v>1</v>
      </c>
      <c r="X1468">
        <v>0</v>
      </c>
      <c r="Y1468">
        <v>0</v>
      </c>
      <c r="Z1468">
        <v>0</v>
      </c>
      <c r="AA1468">
        <v>0</v>
      </c>
      <c r="AB1468">
        <v>1</v>
      </c>
      <c r="AC1468">
        <v>0</v>
      </c>
      <c r="AD1468">
        <v>0</v>
      </c>
    </row>
    <row r="1469" spans="1:30" ht="14.4" customHeight="1" x14ac:dyDescent="0.3">
      <c r="A1469">
        <v>1468</v>
      </c>
      <c r="B1469">
        <v>0</v>
      </c>
      <c r="C1469">
        <v>1950</v>
      </c>
      <c r="D1469">
        <v>3900000</v>
      </c>
      <c r="E1469" t="s">
        <v>116</v>
      </c>
      <c r="F1469">
        <v>0.56209699999999996</v>
      </c>
      <c r="G1469">
        <v>199</v>
      </c>
      <c r="H1469" t="s">
        <v>1678</v>
      </c>
      <c r="I1469" t="s">
        <v>1753</v>
      </c>
      <c r="J1469" s="9">
        <v>4900000</v>
      </c>
      <c r="K1469">
        <f>J1469/D1469</f>
        <v>1.2564102564102564</v>
      </c>
      <c r="L1469">
        <v>2000</v>
      </c>
      <c r="M1469" t="s">
        <v>15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1</v>
      </c>
      <c r="X1469">
        <v>0</v>
      </c>
      <c r="Y1469">
        <v>1</v>
      </c>
      <c r="Z1469">
        <v>0</v>
      </c>
      <c r="AA1469">
        <v>0</v>
      </c>
      <c r="AB1469">
        <v>0</v>
      </c>
      <c r="AC1469">
        <v>0</v>
      </c>
      <c r="AD1469">
        <v>0</v>
      </c>
    </row>
    <row r="1470" spans="1:30" ht="14.4" customHeight="1" x14ac:dyDescent="0.3">
      <c r="A1470">
        <v>1469</v>
      </c>
      <c r="B1470">
        <v>1</v>
      </c>
      <c r="C1470">
        <v>2732.2404371584698</v>
      </c>
      <c r="D1470">
        <v>5500000</v>
      </c>
      <c r="E1470" t="s">
        <v>18</v>
      </c>
      <c r="F1470">
        <v>1.2502930000000001</v>
      </c>
      <c r="G1470">
        <v>140</v>
      </c>
      <c r="H1470" t="s">
        <v>264</v>
      </c>
      <c r="I1470" t="s">
        <v>1754</v>
      </c>
      <c r="J1470" s="9">
        <v>47000000</v>
      </c>
      <c r="K1470">
        <f>J1470/D1470</f>
        <v>8.545454545454545</v>
      </c>
      <c r="L1470">
        <v>2013</v>
      </c>
      <c r="M1470" t="s">
        <v>15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1</v>
      </c>
      <c r="X1470">
        <v>1</v>
      </c>
      <c r="Y1470">
        <v>1</v>
      </c>
      <c r="Z1470">
        <v>0</v>
      </c>
      <c r="AA1470">
        <v>0</v>
      </c>
      <c r="AB1470">
        <v>0</v>
      </c>
      <c r="AC1470">
        <v>0</v>
      </c>
      <c r="AD1470">
        <v>0</v>
      </c>
    </row>
    <row r="1471" spans="1:30" ht="14.4" customHeight="1" x14ac:dyDescent="0.3">
      <c r="A1471">
        <v>1470</v>
      </c>
      <c r="B1471">
        <v>0</v>
      </c>
      <c r="C1471">
        <v>12437.810945273601</v>
      </c>
      <c r="D1471">
        <v>25000000</v>
      </c>
      <c r="E1471" t="s">
        <v>58</v>
      </c>
      <c r="F1471">
        <v>6.7105979999999903</v>
      </c>
      <c r="G1471">
        <v>105</v>
      </c>
      <c r="H1471" t="s">
        <v>61</v>
      </c>
      <c r="I1471" t="s">
        <v>1755</v>
      </c>
      <c r="J1471" s="9">
        <v>34100000</v>
      </c>
      <c r="K1471">
        <f>J1471/D1471</f>
        <v>1.3640000000000001</v>
      </c>
      <c r="L1471">
        <v>2010</v>
      </c>
      <c r="M1471" t="s">
        <v>15</v>
      </c>
      <c r="N1471">
        <v>0</v>
      </c>
      <c r="O1471">
        <v>1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</v>
      </c>
      <c r="V1471">
        <v>0</v>
      </c>
      <c r="W1471">
        <v>0</v>
      </c>
      <c r="X1471">
        <v>0</v>
      </c>
      <c r="Y1471">
        <v>1</v>
      </c>
      <c r="Z1471">
        <v>0</v>
      </c>
      <c r="AA1471">
        <v>0</v>
      </c>
      <c r="AB1471">
        <v>0</v>
      </c>
      <c r="AC1471">
        <v>0</v>
      </c>
      <c r="AD1471">
        <v>0</v>
      </c>
    </row>
    <row r="1472" spans="1:30" ht="14.4" customHeight="1" x14ac:dyDescent="0.3">
      <c r="A1472">
        <v>1471</v>
      </c>
      <c r="B1472">
        <v>1</v>
      </c>
      <c r="C1472">
        <v>20100.502512562802</v>
      </c>
      <c r="D1472">
        <v>40000000</v>
      </c>
      <c r="E1472" t="s">
        <v>11</v>
      </c>
      <c r="F1472">
        <v>13.043998999999999</v>
      </c>
      <c r="G1472">
        <v>118</v>
      </c>
      <c r="H1472" t="s">
        <v>13</v>
      </c>
      <c r="I1472" t="s">
        <v>1756</v>
      </c>
      <c r="J1472" s="9">
        <v>244527583</v>
      </c>
      <c r="K1472">
        <f>J1472/D1472</f>
        <v>6.1131895749999998</v>
      </c>
      <c r="L1472">
        <v>1990</v>
      </c>
      <c r="M1472" t="s">
        <v>15</v>
      </c>
      <c r="N1472">
        <v>1</v>
      </c>
      <c r="O1472">
        <v>0</v>
      </c>
      <c r="P1472">
        <v>0</v>
      </c>
      <c r="Q1472">
        <v>0</v>
      </c>
      <c r="R1472">
        <v>0</v>
      </c>
      <c r="S1472">
        <v>1</v>
      </c>
      <c r="T1472">
        <v>0</v>
      </c>
      <c r="U1472">
        <v>0</v>
      </c>
      <c r="V1472">
        <v>0</v>
      </c>
      <c r="W1472">
        <v>0</v>
      </c>
      <c r="X1472">
        <v>1</v>
      </c>
      <c r="Y1472">
        <v>1</v>
      </c>
      <c r="Z1472">
        <v>0</v>
      </c>
      <c r="AA1472">
        <v>0</v>
      </c>
      <c r="AB1472">
        <v>0</v>
      </c>
      <c r="AC1472">
        <v>0</v>
      </c>
      <c r="AD1472">
        <v>0</v>
      </c>
    </row>
    <row r="1473" spans="1:30" ht="14.4" customHeight="1" x14ac:dyDescent="0.3">
      <c r="A1473">
        <v>1472</v>
      </c>
      <c r="B1473">
        <v>1</v>
      </c>
      <c r="C1473">
        <v>31610.637230306002</v>
      </c>
      <c r="D1473">
        <v>63000000</v>
      </c>
      <c r="E1473" t="s">
        <v>11</v>
      </c>
      <c r="F1473">
        <v>8.8637759999999997</v>
      </c>
      <c r="G1473">
        <v>127</v>
      </c>
      <c r="H1473" t="s">
        <v>99</v>
      </c>
      <c r="I1473" t="s">
        <v>1757</v>
      </c>
      <c r="J1473" s="9">
        <v>920100000</v>
      </c>
      <c r="K1473">
        <f>J1473/D1473</f>
        <v>14.604761904761904</v>
      </c>
      <c r="L1473">
        <v>1993</v>
      </c>
      <c r="M1473" t="s">
        <v>15</v>
      </c>
      <c r="N1473">
        <v>1</v>
      </c>
      <c r="O1473">
        <v>0</v>
      </c>
      <c r="P1473">
        <v>0</v>
      </c>
      <c r="Q1473">
        <v>0</v>
      </c>
      <c r="R1473">
        <v>0</v>
      </c>
      <c r="S1473">
        <v>1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1</v>
      </c>
      <c r="Z1473">
        <v>0</v>
      </c>
      <c r="AA1473">
        <v>0</v>
      </c>
      <c r="AB1473">
        <v>0</v>
      </c>
      <c r="AC1473">
        <v>0</v>
      </c>
      <c r="AD1473">
        <v>0</v>
      </c>
    </row>
    <row r="1474" spans="1:30" ht="14.4" customHeight="1" x14ac:dyDescent="0.3">
      <c r="A1474">
        <v>1473</v>
      </c>
      <c r="B1474">
        <v>1</v>
      </c>
      <c r="C1474">
        <v>2480.1587301587301</v>
      </c>
      <c r="D1474">
        <v>5000000</v>
      </c>
      <c r="E1474" t="s">
        <v>11</v>
      </c>
      <c r="F1474">
        <v>5.9579979999999999</v>
      </c>
      <c r="G1474">
        <v>121</v>
      </c>
      <c r="H1474" t="s">
        <v>13</v>
      </c>
      <c r="I1474" t="s">
        <v>1758</v>
      </c>
      <c r="J1474" s="9">
        <v>23507567</v>
      </c>
      <c r="K1474">
        <f>J1474/D1474</f>
        <v>4.7015133999999996</v>
      </c>
      <c r="L1474">
        <v>2016</v>
      </c>
      <c r="M1474" t="s">
        <v>15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0</v>
      </c>
      <c r="Y1474">
        <v>1</v>
      </c>
      <c r="Z1474">
        <v>0</v>
      </c>
      <c r="AA1474">
        <v>0</v>
      </c>
      <c r="AB1474">
        <v>0</v>
      </c>
      <c r="AC1474">
        <v>0</v>
      </c>
      <c r="AD1474">
        <v>0</v>
      </c>
    </row>
    <row r="1475" spans="1:30" ht="14.4" customHeight="1" x14ac:dyDescent="0.3">
      <c r="A1475">
        <v>1474</v>
      </c>
      <c r="B1475">
        <v>0</v>
      </c>
      <c r="C1475">
        <v>998.00399201596804</v>
      </c>
      <c r="D1475">
        <v>2000000</v>
      </c>
      <c r="E1475" t="s">
        <v>11</v>
      </c>
      <c r="F1475">
        <v>2.812182</v>
      </c>
      <c r="G1475">
        <v>90</v>
      </c>
      <c r="H1475" t="s">
        <v>13</v>
      </c>
      <c r="I1475" t="s">
        <v>1759</v>
      </c>
      <c r="J1475" s="9">
        <v>120620</v>
      </c>
      <c r="K1475">
        <f>J1475/D1475</f>
        <v>6.0310000000000002E-2</v>
      </c>
      <c r="L1475">
        <v>2004</v>
      </c>
      <c r="M1475" t="s">
        <v>34</v>
      </c>
      <c r="N1475">
        <v>1</v>
      </c>
      <c r="O1475">
        <v>1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1</v>
      </c>
      <c r="X1475">
        <v>1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</row>
    <row r="1476" spans="1:30" x14ac:dyDescent="0.3">
      <c r="A1476">
        <v>1475</v>
      </c>
      <c r="B1476">
        <v>0</v>
      </c>
      <c r="C1476">
        <v>10918.4332329317</v>
      </c>
      <c r="D1476">
        <v>21749519</v>
      </c>
      <c r="E1476" t="s">
        <v>11</v>
      </c>
      <c r="F1476">
        <v>9.6407799999999995</v>
      </c>
      <c r="G1476">
        <v>112</v>
      </c>
      <c r="H1476" t="s">
        <v>13</v>
      </c>
      <c r="I1476" t="s">
        <v>1760</v>
      </c>
      <c r="J1476" s="9">
        <v>46434570</v>
      </c>
      <c r="K1476">
        <f>J1476/D1476</f>
        <v>2.1349699733589511</v>
      </c>
      <c r="L1476">
        <v>1992</v>
      </c>
      <c r="M1476" t="s">
        <v>15</v>
      </c>
      <c r="N1476">
        <v>1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1</v>
      </c>
      <c r="Y1476">
        <v>1</v>
      </c>
      <c r="Z1476">
        <v>0</v>
      </c>
      <c r="AA1476">
        <v>0</v>
      </c>
      <c r="AB1476">
        <v>0</v>
      </c>
      <c r="AC1476">
        <v>0</v>
      </c>
      <c r="AD1476">
        <v>0</v>
      </c>
    </row>
    <row r="1477" spans="1:30" ht="14.4" customHeight="1" x14ac:dyDescent="0.3">
      <c r="A1477">
        <v>1476</v>
      </c>
      <c r="B1477">
        <v>0</v>
      </c>
      <c r="C1477">
        <v>19028.542814221299</v>
      </c>
      <c r="D1477">
        <v>38000000</v>
      </c>
      <c r="E1477" t="s">
        <v>11</v>
      </c>
      <c r="F1477">
        <v>6.4562330000000001</v>
      </c>
      <c r="G1477">
        <v>98</v>
      </c>
      <c r="H1477" t="s">
        <v>13</v>
      </c>
      <c r="I1477" t="s">
        <v>1761</v>
      </c>
      <c r="J1477" s="9">
        <v>122417389</v>
      </c>
      <c r="K1477">
        <f>J1477/D1477</f>
        <v>3.2215102368421054</v>
      </c>
      <c r="L1477">
        <v>1997</v>
      </c>
      <c r="M1477" t="s">
        <v>15</v>
      </c>
      <c r="N1477">
        <v>1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v>0</v>
      </c>
    </row>
    <row r="1478" spans="1:30" ht="14.4" customHeight="1" x14ac:dyDescent="0.3">
      <c r="A1478">
        <v>1477</v>
      </c>
      <c r="B1478">
        <v>0</v>
      </c>
      <c r="C1478">
        <v>4908.91864578069</v>
      </c>
      <c r="D1478">
        <v>9714750</v>
      </c>
      <c r="E1478" t="s">
        <v>11</v>
      </c>
      <c r="F1478">
        <v>5.6696599999999897</v>
      </c>
      <c r="G1478">
        <v>119</v>
      </c>
      <c r="H1478" t="s">
        <v>13</v>
      </c>
      <c r="I1478" t="s">
        <v>1762</v>
      </c>
      <c r="J1478" s="9">
        <v>26079312</v>
      </c>
      <c r="K1478">
        <f>J1478/D1478</f>
        <v>2.6845067551918476</v>
      </c>
      <c r="L1478">
        <v>1979</v>
      </c>
      <c r="M1478" t="s">
        <v>15</v>
      </c>
      <c r="N1478">
        <v>1</v>
      </c>
      <c r="O1478">
        <v>0</v>
      </c>
      <c r="P1478">
        <v>0</v>
      </c>
      <c r="Q1478">
        <v>1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1</v>
      </c>
      <c r="Y1478">
        <v>1</v>
      </c>
      <c r="Z1478">
        <v>0</v>
      </c>
      <c r="AA1478">
        <v>0</v>
      </c>
      <c r="AB1478">
        <v>0</v>
      </c>
      <c r="AC1478">
        <v>0</v>
      </c>
      <c r="AD1478">
        <v>0</v>
      </c>
    </row>
    <row r="1479" spans="1:30" ht="14.4" customHeight="1" x14ac:dyDescent="0.3">
      <c r="A1479">
        <v>1478</v>
      </c>
      <c r="B1479">
        <v>1</v>
      </c>
      <c r="C1479">
        <v>15022.533800701</v>
      </c>
      <c r="D1479">
        <v>30000000</v>
      </c>
      <c r="E1479" t="s">
        <v>11</v>
      </c>
      <c r="F1479">
        <v>9.1289049999999996</v>
      </c>
      <c r="G1479">
        <v>105</v>
      </c>
      <c r="H1479" t="s">
        <v>86</v>
      </c>
      <c r="I1479" t="s">
        <v>1763</v>
      </c>
      <c r="J1479" s="9">
        <v>25480490</v>
      </c>
      <c r="K1479">
        <f>J1479/D1479</f>
        <v>0.84934966666666667</v>
      </c>
      <c r="L1479">
        <v>1997</v>
      </c>
      <c r="M1479" t="s">
        <v>15</v>
      </c>
      <c r="N1479">
        <v>1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1</v>
      </c>
      <c r="Z1479">
        <v>0</v>
      </c>
      <c r="AA1479">
        <v>0</v>
      </c>
      <c r="AB1479">
        <v>0</v>
      </c>
      <c r="AC1479">
        <v>0</v>
      </c>
      <c r="AD1479">
        <v>0</v>
      </c>
    </row>
    <row r="1480" spans="1:30" ht="14.4" customHeight="1" x14ac:dyDescent="0.3">
      <c r="A1480">
        <v>1479</v>
      </c>
      <c r="B1480">
        <v>0</v>
      </c>
      <c r="C1480">
        <v>24084.2950326141</v>
      </c>
      <c r="D1480">
        <v>48000000</v>
      </c>
      <c r="E1480" t="s">
        <v>11</v>
      </c>
      <c r="F1480">
        <v>7.198455</v>
      </c>
      <c r="G1480">
        <v>104</v>
      </c>
      <c r="H1480" t="s">
        <v>13</v>
      </c>
      <c r="I1480" t="s">
        <v>1764</v>
      </c>
      <c r="J1480" s="9">
        <v>20915465</v>
      </c>
      <c r="K1480">
        <f>J1480/D1480</f>
        <v>0.43573885416666669</v>
      </c>
      <c r="L1480">
        <v>1993</v>
      </c>
      <c r="M1480" t="s">
        <v>15</v>
      </c>
      <c r="N1480">
        <v>1</v>
      </c>
      <c r="O1480">
        <v>1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1</v>
      </c>
      <c r="Y1480">
        <v>1</v>
      </c>
      <c r="Z1480">
        <v>0</v>
      </c>
      <c r="AA1480">
        <v>0</v>
      </c>
      <c r="AB1480">
        <v>0</v>
      </c>
      <c r="AC1480">
        <v>0</v>
      </c>
      <c r="AD1480">
        <v>0</v>
      </c>
    </row>
    <row r="1481" spans="1:30" x14ac:dyDescent="0.3">
      <c r="A1481">
        <v>1480</v>
      </c>
      <c r="B1481">
        <v>0</v>
      </c>
      <c r="C1481">
        <v>24826.216484607699</v>
      </c>
      <c r="D1481">
        <v>50000000</v>
      </c>
      <c r="E1481" t="s">
        <v>11</v>
      </c>
      <c r="F1481">
        <v>17.887943</v>
      </c>
      <c r="G1481">
        <v>141</v>
      </c>
      <c r="H1481" t="s">
        <v>13</v>
      </c>
      <c r="I1481" t="s">
        <v>1765</v>
      </c>
      <c r="J1481" s="9">
        <v>83719388</v>
      </c>
      <c r="K1481">
        <f>J1481/D1481</f>
        <v>1.6743877599999999</v>
      </c>
      <c r="L1481">
        <v>2014</v>
      </c>
      <c r="M1481" t="s">
        <v>32</v>
      </c>
      <c r="N1481">
        <v>1</v>
      </c>
      <c r="O1481">
        <v>0</v>
      </c>
      <c r="P1481">
        <v>0</v>
      </c>
      <c r="Q1481">
        <v>0</v>
      </c>
      <c r="R1481">
        <v>1</v>
      </c>
      <c r="S1481">
        <v>0</v>
      </c>
      <c r="T1481">
        <v>0</v>
      </c>
      <c r="U1481">
        <v>0</v>
      </c>
      <c r="V1481">
        <v>0</v>
      </c>
      <c r="W1481">
        <v>1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1</v>
      </c>
    </row>
    <row r="1482" spans="1:30" ht="14.4" customHeight="1" x14ac:dyDescent="0.3">
      <c r="A1482">
        <v>1481</v>
      </c>
      <c r="B1482">
        <v>1</v>
      </c>
      <c r="C1482">
        <v>3225.8064516129002</v>
      </c>
      <c r="D1482">
        <v>6400000</v>
      </c>
      <c r="E1482" t="s">
        <v>11</v>
      </c>
      <c r="F1482">
        <v>19.293561999999898</v>
      </c>
      <c r="G1482">
        <v>108</v>
      </c>
      <c r="H1482" t="s">
        <v>13</v>
      </c>
      <c r="I1482" t="s">
        <v>1766</v>
      </c>
      <c r="J1482" s="9">
        <v>78371200</v>
      </c>
      <c r="K1482">
        <f>J1482/D1482</f>
        <v>12.2455</v>
      </c>
      <c r="L1482">
        <v>1984</v>
      </c>
      <c r="M1482" t="s">
        <v>15</v>
      </c>
      <c r="N1482">
        <v>1</v>
      </c>
      <c r="O1482">
        <v>1</v>
      </c>
      <c r="P1482">
        <v>0</v>
      </c>
      <c r="Q1482">
        <v>0</v>
      </c>
      <c r="R1482">
        <v>0</v>
      </c>
      <c r="S1482">
        <v>0</v>
      </c>
      <c r="T1482">
        <v>1</v>
      </c>
      <c r="U1482">
        <v>1</v>
      </c>
      <c r="V1482">
        <v>0</v>
      </c>
      <c r="W1482">
        <v>0</v>
      </c>
      <c r="X1482">
        <v>0</v>
      </c>
      <c r="Y1482">
        <v>1</v>
      </c>
      <c r="Z1482">
        <v>0</v>
      </c>
      <c r="AA1482">
        <v>0</v>
      </c>
      <c r="AB1482">
        <v>0</v>
      </c>
      <c r="AC1482">
        <v>0</v>
      </c>
      <c r="AD1482">
        <v>0</v>
      </c>
    </row>
    <row r="1483" spans="1:30" x14ac:dyDescent="0.3">
      <c r="A1483">
        <v>1482</v>
      </c>
      <c r="B1483">
        <v>0</v>
      </c>
      <c r="C1483">
        <v>374.064837905236</v>
      </c>
      <c r="D1483">
        <v>750000</v>
      </c>
      <c r="E1483" t="s">
        <v>11</v>
      </c>
      <c r="F1483">
        <v>1.50001299999999</v>
      </c>
      <c r="G1483">
        <v>98</v>
      </c>
      <c r="H1483" t="s">
        <v>13</v>
      </c>
      <c r="I1483" t="s">
        <v>1767</v>
      </c>
      <c r="J1483" s="9">
        <v>4000000</v>
      </c>
      <c r="K1483">
        <f>J1483/D1483</f>
        <v>5.333333333333333</v>
      </c>
      <c r="L1483">
        <v>2005</v>
      </c>
      <c r="M1483" t="s">
        <v>53</v>
      </c>
      <c r="N1483">
        <v>1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1</v>
      </c>
      <c r="X1483">
        <v>0</v>
      </c>
      <c r="Y1483">
        <v>0</v>
      </c>
      <c r="Z1483">
        <v>1</v>
      </c>
      <c r="AA1483">
        <v>0</v>
      </c>
      <c r="AB1483">
        <v>0</v>
      </c>
      <c r="AC1483">
        <v>0</v>
      </c>
      <c r="AD1483">
        <v>0</v>
      </c>
    </row>
    <row r="1484" spans="1:30" x14ac:dyDescent="0.3">
      <c r="A1484">
        <v>1483</v>
      </c>
      <c r="B1484">
        <v>0</v>
      </c>
      <c r="C1484">
        <v>4475.3853804077498</v>
      </c>
      <c r="D1484">
        <v>9000000</v>
      </c>
      <c r="E1484" t="s">
        <v>11</v>
      </c>
      <c r="F1484">
        <v>9.2024159999999995</v>
      </c>
      <c r="G1484">
        <v>84</v>
      </c>
      <c r="H1484" t="s">
        <v>13</v>
      </c>
      <c r="I1484" t="s">
        <v>1768</v>
      </c>
      <c r="J1484" s="9">
        <v>18663238</v>
      </c>
      <c r="K1484">
        <f>J1484/D1484</f>
        <v>2.073693111111111</v>
      </c>
      <c r="L1484">
        <v>2011</v>
      </c>
      <c r="M1484" t="s">
        <v>25</v>
      </c>
      <c r="N1484">
        <v>1</v>
      </c>
      <c r="O1484">
        <v>0</v>
      </c>
      <c r="P1484">
        <v>1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1</v>
      </c>
      <c r="AC1484">
        <v>0</v>
      </c>
      <c r="AD1484">
        <v>0</v>
      </c>
    </row>
    <row r="1485" spans="1:30" ht="14.4" customHeight="1" x14ac:dyDescent="0.3">
      <c r="A1485">
        <v>1484</v>
      </c>
      <c r="B1485">
        <v>0</v>
      </c>
      <c r="C1485">
        <v>501.75614651279398</v>
      </c>
      <c r="D1485">
        <v>1000000</v>
      </c>
      <c r="E1485" t="s">
        <v>102</v>
      </c>
      <c r="F1485">
        <v>2.709403</v>
      </c>
      <c r="G1485">
        <v>109</v>
      </c>
      <c r="H1485" t="s">
        <v>174</v>
      </c>
      <c r="I1485" t="s">
        <v>1769</v>
      </c>
      <c r="J1485" s="9">
        <v>6933459</v>
      </c>
      <c r="K1485">
        <f>J1485/D1485</f>
        <v>6.933459</v>
      </c>
      <c r="L1485">
        <v>1993</v>
      </c>
      <c r="M1485" t="s">
        <v>32</v>
      </c>
      <c r="N1485">
        <v>1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</v>
      </c>
      <c r="W1485">
        <v>1</v>
      </c>
      <c r="X1485">
        <v>1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1</v>
      </c>
    </row>
    <row r="1486" spans="1:30" ht="14.4" customHeight="1" x14ac:dyDescent="0.3">
      <c r="A1486">
        <v>1485</v>
      </c>
      <c r="B1486">
        <v>0</v>
      </c>
      <c r="C1486">
        <v>8892.2155688622697</v>
      </c>
      <c r="D1486">
        <v>17820000</v>
      </c>
      <c r="E1486" t="s">
        <v>58</v>
      </c>
      <c r="F1486">
        <v>9.4822480000000002</v>
      </c>
      <c r="G1486">
        <v>94</v>
      </c>
      <c r="H1486" t="s">
        <v>61</v>
      </c>
      <c r="I1486" t="s">
        <v>1770</v>
      </c>
      <c r="J1486" s="9">
        <v>14054361</v>
      </c>
      <c r="K1486">
        <f>J1486/D1486</f>
        <v>0.78868468013468018</v>
      </c>
      <c r="L1486">
        <v>2004</v>
      </c>
      <c r="M1486" t="s">
        <v>32</v>
      </c>
      <c r="N1486">
        <v>0</v>
      </c>
      <c r="O1486">
        <v>1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1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1</v>
      </c>
    </row>
    <row r="1487" spans="1:30" ht="14.4" customHeight="1" x14ac:dyDescent="0.3">
      <c r="A1487">
        <v>1486</v>
      </c>
      <c r="B1487">
        <v>0</v>
      </c>
      <c r="C1487">
        <v>25075.225677031001</v>
      </c>
      <c r="D1487">
        <v>50000000</v>
      </c>
      <c r="E1487" t="s">
        <v>11</v>
      </c>
      <c r="F1487">
        <v>12.508517999999899</v>
      </c>
      <c r="G1487">
        <v>99</v>
      </c>
      <c r="H1487" t="s">
        <v>561</v>
      </c>
      <c r="I1487" t="s">
        <v>1771</v>
      </c>
      <c r="J1487" s="9">
        <v>16671505</v>
      </c>
      <c r="K1487">
        <f>J1487/D1487</f>
        <v>0.33343010000000001</v>
      </c>
      <c r="L1487">
        <v>1994</v>
      </c>
      <c r="M1487" t="s">
        <v>15</v>
      </c>
      <c r="N1487">
        <v>1</v>
      </c>
      <c r="O1487">
        <v>0</v>
      </c>
      <c r="P1487">
        <v>1</v>
      </c>
      <c r="Q1487">
        <v>0</v>
      </c>
      <c r="R1487">
        <v>0</v>
      </c>
      <c r="S1487">
        <v>0</v>
      </c>
      <c r="T1487">
        <v>0</v>
      </c>
      <c r="U1487">
        <v>1</v>
      </c>
      <c r="V1487">
        <v>0</v>
      </c>
      <c r="W1487">
        <v>0</v>
      </c>
      <c r="X1487">
        <v>1</v>
      </c>
      <c r="Y1487">
        <v>1</v>
      </c>
      <c r="Z1487">
        <v>0</v>
      </c>
      <c r="AA1487">
        <v>0</v>
      </c>
      <c r="AB1487">
        <v>0</v>
      </c>
      <c r="AC1487">
        <v>0</v>
      </c>
      <c r="AD1487">
        <v>0</v>
      </c>
    </row>
    <row r="1488" spans="1:30" ht="14.4" customHeight="1" x14ac:dyDescent="0.3">
      <c r="A1488">
        <v>1487</v>
      </c>
      <c r="B1488">
        <v>0</v>
      </c>
      <c r="C1488">
        <v>15128.9682539682</v>
      </c>
      <c r="D1488">
        <v>30500000</v>
      </c>
      <c r="E1488" t="s">
        <v>129</v>
      </c>
      <c r="F1488">
        <v>1.5282020000000001</v>
      </c>
      <c r="G1488">
        <v>108</v>
      </c>
      <c r="H1488" t="s">
        <v>103</v>
      </c>
      <c r="I1488" t="s">
        <v>1773</v>
      </c>
      <c r="J1488" s="9">
        <v>88658655</v>
      </c>
      <c r="K1488">
        <f>J1488/D1488</f>
        <v>2.9068411475409834</v>
      </c>
      <c r="L1488">
        <v>2016</v>
      </c>
      <c r="M1488" t="s">
        <v>25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</v>
      </c>
      <c r="V1488">
        <v>0</v>
      </c>
      <c r="W1488">
        <v>1</v>
      </c>
      <c r="X1488">
        <v>0</v>
      </c>
      <c r="Y1488">
        <v>0</v>
      </c>
      <c r="Z1488">
        <v>0</v>
      </c>
      <c r="AA1488">
        <v>0</v>
      </c>
      <c r="AB1488">
        <v>1</v>
      </c>
      <c r="AC1488">
        <v>0</v>
      </c>
      <c r="AD1488">
        <v>0</v>
      </c>
    </row>
    <row r="1489" spans="1:30" ht="14.4" customHeight="1" x14ac:dyDescent="0.3">
      <c r="A1489">
        <v>1488</v>
      </c>
      <c r="B1489">
        <v>0</v>
      </c>
      <c r="C1489">
        <v>648.05583250249197</v>
      </c>
      <c r="D1489">
        <v>1300000</v>
      </c>
      <c r="E1489" t="s">
        <v>1774</v>
      </c>
      <c r="F1489">
        <v>4.4561000000000003E-2</v>
      </c>
      <c r="G1489">
        <v>135</v>
      </c>
      <c r="H1489" t="s">
        <v>1011</v>
      </c>
      <c r="I1489" t="s">
        <v>1775</v>
      </c>
      <c r="J1489" s="9">
        <v>639000</v>
      </c>
      <c r="K1489">
        <f>J1489/D1489</f>
        <v>0.49153846153846154</v>
      </c>
      <c r="L1489">
        <v>2006</v>
      </c>
      <c r="M1489" t="s">
        <v>32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1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1</v>
      </c>
    </row>
    <row r="1490" spans="1:30" ht="14.4" customHeight="1" x14ac:dyDescent="0.3">
      <c r="A1490">
        <v>1489</v>
      </c>
      <c r="B1490">
        <v>1</v>
      </c>
      <c r="C1490">
        <v>64612.326043737499</v>
      </c>
      <c r="D1490">
        <v>130000000</v>
      </c>
      <c r="E1490" t="s">
        <v>11</v>
      </c>
      <c r="F1490">
        <v>14.89499</v>
      </c>
      <c r="G1490">
        <v>120</v>
      </c>
      <c r="H1490" t="s">
        <v>37</v>
      </c>
      <c r="I1490" t="s">
        <v>1776</v>
      </c>
      <c r="J1490" s="9">
        <v>276572938</v>
      </c>
      <c r="K1490">
        <f>J1490/D1490</f>
        <v>2.1274841384615386</v>
      </c>
      <c r="L1490">
        <v>2012</v>
      </c>
      <c r="M1490" t="s">
        <v>32</v>
      </c>
      <c r="N1490">
        <v>1</v>
      </c>
      <c r="O1490">
        <v>0</v>
      </c>
      <c r="P1490">
        <v>0</v>
      </c>
      <c r="Q1490">
        <v>0</v>
      </c>
      <c r="R1490">
        <v>0</v>
      </c>
      <c r="S1490">
        <v>1</v>
      </c>
      <c r="T1490">
        <v>1</v>
      </c>
      <c r="U1490">
        <v>1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1</v>
      </c>
    </row>
    <row r="1491" spans="1:30" ht="14.4" customHeight="1" x14ac:dyDescent="0.3">
      <c r="A1491">
        <v>1490</v>
      </c>
      <c r="B1491">
        <v>0</v>
      </c>
      <c r="C1491">
        <v>142.99802761341201</v>
      </c>
      <c r="D1491">
        <v>290000</v>
      </c>
      <c r="E1491" t="s">
        <v>11</v>
      </c>
      <c r="F1491">
        <v>0.140491</v>
      </c>
      <c r="G1491">
        <v>85</v>
      </c>
      <c r="H1491" t="s">
        <v>19</v>
      </c>
      <c r="I1491" t="s">
        <v>1777</v>
      </c>
      <c r="J1491" s="9">
        <v>596000</v>
      </c>
      <c r="K1491">
        <f>J1491/D1491</f>
        <v>2.0551724137931036</v>
      </c>
      <c r="L1491">
        <v>2028</v>
      </c>
      <c r="M1491" t="s">
        <v>15</v>
      </c>
      <c r="N1491">
        <v>1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0</v>
      </c>
      <c r="Y1491">
        <v>1</v>
      </c>
      <c r="Z1491">
        <v>0</v>
      </c>
      <c r="AA1491">
        <v>0</v>
      </c>
      <c r="AB1491">
        <v>0</v>
      </c>
      <c r="AC1491">
        <v>0</v>
      </c>
      <c r="AD1491">
        <v>0</v>
      </c>
    </row>
    <row r="1492" spans="1:30" ht="14.4" customHeight="1" x14ac:dyDescent="0.3">
      <c r="A1492">
        <v>1491</v>
      </c>
      <c r="B1492">
        <v>1</v>
      </c>
      <c r="C1492">
        <v>94292.803970223307</v>
      </c>
      <c r="D1492">
        <v>190000000</v>
      </c>
      <c r="E1492" t="s">
        <v>11</v>
      </c>
      <c r="F1492">
        <v>27.275686999999898</v>
      </c>
      <c r="G1492">
        <v>137</v>
      </c>
      <c r="H1492" t="s">
        <v>13</v>
      </c>
      <c r="I1492" t="s">
        <v>1778</v>
      </c>
      <c r="J1492" s="9">
        <v>1506249360</v>
      </c>
      <c r="K1492">
        <f>J1492/D1492</f>
        <v>7.9276282105263158</v>
      </c>
      <c r="L1492">
        <v>2015</v>
      </c>
      <c r="M1492" t="s">
        <v>32</v>
      </c>
      <c r="N1492">
        <v>1</v>
      </c>
      <c r="O1492">
        <v>0</v>
      </c>
      <c r="P1492">
        <v>0</v>
      </c>
      <c r="Q1492">
        <v>0</v>
      </c>
      <c r="R1492">
        <v>0</v>
      </c>
      <c r="S1492">
        <v>1</v>
      </c>
      <c r="T1492">
        <v>0</v>
      </c>
      <c r="U1492">
        <v>1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1</v>
      </c>
    </row>
    <row r="1493" spans="1:30" ht="14.4" customHeight="1" x14ac:dyDescent="0.3">
      <c r="A1493">
        <v>1492</v>
      </c>
      <c r="B1493">
        <v>0</v>
      </c>
      <c r="C1493">
        <v>1317.1225937183301</v>
      </c>
      <c r="D1493">
        <v>2600000</v>
      </c>
      <c r="E1493" t="s">
        <v>11</v>
      </c>
      <c r="F1493">
        <v>13.233262</v>
      </c>
      <c r="G1493">
        <v>93</v>
      </c>
      <c r="H1493" t="s">
        <v>1779</v>
      </c>
      <c r="I1493" t="s">
        <v>1780</v>
      </c>
      <c r="J1493" s="9">
        <v>119500000</v>
      </c>
      <c r="K1493">
        <f>J1493/D1493</f>
        <v>45.96153846153846</v>
      </c>
      <c r="L1493">
        <v>1974</v>
      </c>
      <c r="M1493" t="s">
        <v>25</v>
      </c>
      <c r="N1493">
        <v>1</v>
      </c>
      <c r="O1493">
        <v>0</v>
      </c>
      <c r="P1493">
        <v>0</v>
      </c>
      <c r="Q1493">
        <v>0</v>
      </c>
      <c r="R1493">
        <v>1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1</v>
      </c>
      <c r="Y1493">
        <v>0</v>
      </c>
      <c r="Z1493">
        <v>0</v>
      </c>
      <c r="AA1493">
        <v>0</v>
      </c>
      <c r="AB1493">
        <v>1</v>
      </c>
      <c r="AC1493">
        <v>0</v>
      </c>
      <c r="AD1493">
        <v>0</v>
      </c>
    </row>
    <row r="1494" spans="1:30" ht="14.4" customHeight="1" x14ac:dyDescent="0.3">
      <c r="A1494">
        <v>1493</v>
      </c>
      <c r="B1494">
        <v>0</v>
      </c>
      <c r="C1494">
        <v>130.14055179593899</v>
      </c>
      <c r="D1494">
        <v>250000</v>
      </c>
      <c r="E1494" t="s">
        <v>11</v>
      </c>
      <c r="F1494">
        <v>8.1684559999999902</v>
      </c>
      <c r="G1494">
        <v>68</v>
      </c>
      <c r="H1494" t="s">
        <v>668</v>
      </c>
      <c r="I1494" t="s">
        <v>1781</v>
      </c>
      <c r="J1494" s="9">
        <v>2500000</v>
      </c>
      <c r="K1494">
        <f>J1494/D1494</f>
        <v>10</v>
      </c>
      <c r="L1494">
        <v>1921</v>
      </c>
      <c r="M1494" t="s">
        <v>15</v>
      </c>
      <c r="N1494">
        <v>1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1</v>
      </c>
      <c r="X1494">
        <v>1</v>
      </c>
      <c r="Y1494">
        <v>1</v>
      </c>
      <c r="Z1494">
        <v>0</v>
      </c>
      <c r="AA1494">
        <v>0</v>
      </c>
      <c r="AB1494">
        <v>0</v>
      </c>
      <c r="AC1494">
        <v>0</v>
      </c>
      <c r="AD1494">
        <v>0</v>
      </c>
    </row>
    <row r="1495" spans="1:30" x14ac:dyDescent="0.3">
      <c r="A1495">
        <v>1494</v>
      </c>
      <c r="B1495">
        <v>0</v>
      </c>
      <c r="C1495">
        <v>1532.95861011752</v>
      </c>
      <c r="D1495">
        <v>3000000</v>
      </c>
      <c r="E1495" t="s">
        <v>11</v>
      </c>
      <c r="F1495">
        <v>8.8516460000000006</v>
      </c>
      <c r="G1495">
        <v>161</v>
      </c>
      <c r="H1495" t="s">
        <v>1782</v>
      </c>
      <c r="I1495" t="s">
        <v>1783</v>
      </c>
      <c r="J1495" s="9">
        <v>27200000</v>
      </c>
      <c r="K1495">
        <f>J1495/D1495</f>
        <v>9.0666666666666664</v>
      </c>
      <c r="L1495">
        <v>1957</v>
      </c>
      <c r="M1495" t="s">
        <v>32</v>
      </c>
      <c r="N1495">
        <v>1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1</v>
      </c>
    </row>
    <row r="1496" spans="1:30" ht="14.4" customHeight="1" x14ac:dyDescent="0.3">
      <c r="A1496">
        <v>1495</v>
      </c>
      <c r="B1496">
        <v>0</v>
      </c>
      <c r="C1496">
        <v>19476.522648083599</v>
      </c>
      <c r="D1496">
        <v>39128334</v>
      </c>
      <c r="E1496" t="s">
        <v>11</v>
      </c>
      <c r="F1496">
        <v>4.2906240000000002</v>
      </c>
      <c r="G1496">
        <v>120</v>
      </c>
      <c r="H1496" t="s">
        <v>1784</v>
      </c>
      <c r="I1496" t="s">
        <v>1785</v>
      </c>
      <c r="J1496" s="9">
        <v>14631377</v>
      </c>
      <c r="K1496">
        <f>J1496/D1496</f>
        <v>0.37393304299641278</v>
      </c>
      <c r="L1496">
        <v>2009</v>
      </c>
      <c r="M1496" t="s">
        <v>25</v>
      </c>
      <c r="N1496">
        <v>0</v>
      </c>
      <c r="O1496">
        <v>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1</v>
      </c>
      <c r="X1496">
        <v>0</v>
      </c>
      <c r="Y1496">
        <v>0</v>
      </c>
      <c r="Z1496">
        <v>0</v>
      </c>
      <c r="AA1496">
        <v>0</v>
      </c>
      <c r="AB1496">
        <v>1</v>
      </c>
      <c r="AC1496">
        <v>0</v>
      </c>
      <c r="AD1496">
        <v>0</v>
      </c>
    </row>
    <row r="1497" spans="1:30" ht="14.4" customHeight="1" x14ac:dyDescent="0.3">
      <c r="A1497">
        <v>1496</v>
      </c>
      <c r="B1497">
        <v>0</v>
      </c>
      <c r="C1497">
        <v>1886.5567216391801</v>
      </c>
      <c r="D1497">
        <v>3775000</v>
      </c>
      <c r="E1497" t="s">
        <v>18</v>
      </c>
      <c r="F1497">
        <v>0.37167899999999998</v>
      </c>
      <c r="G1497">
        <v>158</v>
      </c>
      <c r="H1497" t="s">
        <v>264</v>
      </c>
      <c r="I1497" t="s">
        <v>1786</v>
      </c>
      <c r="J1497" s="9">
        <v>1486992</v>
      </c>
      <c r="K1497">
        <f>J1497/D1497</f>
        <v>0.39390516556291388</v>
      </c>
      <c r="L1497">
        <v>2001</v>
      </c>
      <c r="M1497" t="s">
        <v>15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  <c r="W1497">
        <v>1</v>
      </c>
      <c r="X1497">
        <v>0</v>
      </c>
      <c r="Y1497">
        <v>1</v>
      </c>
      <c r="Z1497">
        <v>0</v>
      </c>
      <c r="AA1497">
        <v>0</v>
      </c>
      <c r="AB1497">
        <v>0</v>
      </c>
      <c r="AC1497">
        <v>0</v>
      </c>
      <c r="AD1497">
        <v>0</v>
      </c>
    </row>
    <row r="1498" spans="1:30" ht="14.4" customHeight="1" x14ac:dyDescent="0.3">
      <c r="A1498">
        <v>1497</v>
      </c>
      <c r="B1498">
        <v>0</v>
      </c>
      <c r="C1498">
        <v>9243.1105527638192</v>
      </c>
      <c r="D1498">
        <v>18393790</v>
      </c>
      <c r="E1498" t="s">
        <v>11</v>
      </c>
      <c r="F1498">
        <v>2.3453360000000001</v>
      </c>
      <c r="G1498">
        <v>91</v>
      </c>
      <c r="H1498" t="s">
        <v>72</v>
      </c>
      <c r="I1498" t="s">
        <v>1787</v>
      </c>
      <c r="J1498" s="9">
        <v>8533973</v>
      </c>
      <c r="K1498">
        <f>J1498/D1498</f>
        <v>0.46395946675481237</v>
      </c>
      <c r="L1498">
        <v>1990</v>
      </c>
      <c r="M1498" t="s">
        <v>15</v>
      </c>
      <c r="N1498">
        <v>1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1</v>
      </c>
      <c r="Y1498">
        <v>1</v>
      </c>
      <c r="Z1498">
        <v>0</v>
      </c>
      <c r="AA1498">
        <v>0</v>
      </c>
      <c r="AB1498">
        <v>0</v>
      </c>
      <c r="AC1498">
        <v>0</v>
      </c>
      <c r="AD1498">
        <v>0</v>
      </c>
    </row>
    <row r="1499" spans="1:30" ht="14.4" customHeight="1" x14ac:dyDescent="0.3">
      <c r="A1499">
        <v>1498</v>
      </c>
      <c r="B1499">
        <v>0</v>
      </c>
      <c r="C1499">
        <v>7964.1612742657999</v>
      </c>
      <c r="D1499">
        <v>16000000</v>
      </c>
      <c r="E1499" t="s">
        <v>11</v>
      </c>
      <c r="F1499">
        <v>7.108555</v>
      </c>
      <c r="G1499">
        <v>87</v>
      </c>
      <c r="H1499" t="s">
        <v>482</v>
      </c>
      <c r="I1499" t="s">
        <v>1788</v>
      </c>
      <c r="J1499" s="9">
        <v>76514050</v>
      </c>
      <c r="K1499">
        <f>J1499/D1499</f>
        <v>4.7821281249999998</v>
      </c>
      <c r="L1499">
        <v>2009</v>
      </c>
      <c r="M1499" t="s">
        <v>15</v>
      </c>
      <c r="N1499">
        <v>1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1</v>
      </c>
      <c r="U1499">
        <v>0</v>
      </c>
      <c r="V1499">
        <v>0</v>
      </c>
      <c r="W1499">
        <v>0</v>
      </c>
      <c r="X1499">
        <v>0</v>
      </c>
      <c r="Y1499">
        <v>1</v>
      </c>
      <c r="Z1499">
        <v>0</v>
      </c>
      <c r="AA1499">
        <v>0</v>
      </c>
      <c r="AB1499">
        <v>0</v>
      </c>
      <c r="AC1499">
        <v>0</v>
      </c>
      <c r="AD1499">
        <v>0</v>
      </c>
    </row>
    <row r="1500" spans="1:30" ht="14.4" customHeight="1" x14ac:dyDescent="0.3">
      <c r="A1500">
        <v>1499</v>
      </c>
      <c r="B1500">
        <v>1</v>
      </c>
      <c r="C1500">
        <v>21225.429212362898</v>
      </c>
      <c r="D1500">
        <v>42578211</v>
      </c>
      <c r="E1500" t="s">
        <v>11</v>
      </c>
      <c r="F1500">
        <v>11.443543999999999</v>
      </c>
      <c r="G1500">
        <v>73</v>
      </c>
      <c r="H1500" t="s">
        <v>99</v>
      </c>
      <c r="I1500" t="s">
        <v>1789</v>
      </c>
      <c r="J1500" s="9">
        <v>7900000</v>
      </c>
      <c r="K1500">
        <f>J1500/D1500</f>
        <v>0.18554090964507644</v>
      </c>
      <c r="L1500">
        <v>2006</v>
      </c>
      <c r="M1500" t="s">
        <v>46</v>
      </c>
      <c r="N1500">
        <v>1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1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1</v>
      </c>
      <c r="AD1500">
        <v>0</v>
      </c>
    </row>
    <row r="1501" spans="1:30" ht="14.4" customHeight="1" x14ac:dyDescent="0.3">
      <c r="A1501">
        <v>1500</v>
      </c>
      <c r="B1501">
        <v>0</v>
      </c>
      <c r="C1501">
        <v>15512.2621553884</v>
      </c>
      <c r="D1501">
        <v>30946963</v>
      </c>
      <c r="E1501" t="s">
        <v>11</v>
      </c>
      <c r="F1501">
        <v>11.002046</v>
      </c>
      <c r="G1501">
        <v>115</v>
      </c>
      <c r="H1501" t="s">
        <v>13</v>
      </c>
      <c r="I1501" t="s">
        <v>1790</v>
      </c>
      <c r="J1501" s="9">
        <v>7025496</v>
      </c>
      <c r="K1501">
        <f>J1501/D1501</f>
        <v>0.227017300534466</v>
      </c>
      <c r="L1501">
        <v>1995</v>
      </c>
      <c r="M1501" t="s">
        <v>15</v>
      </c>
      <c r="N1501">
        <v>1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1</v>
      </c>
      <c r="Z1501">
        <v>0</v>
      </c>
      <c r="AA1501">
        <v>0</v>
      </c>
      <c r="AB1501">
        <v>0</v>
      </c>
      <c r="AC1501">
        <v>0</v>
      </c>
      <c r="AD1501">
        <v>0</v>
      </c>
    </row>
    <row r="1502" spans="1:30" ht="14.4" customHeight="1" x14ac:dyDescent="0.3">
      <c r="A1502">
        <v>1501</v>
      </c>
      <c r="B1502">
        <v>0</v>
      </c>
      <c r="C1502">
        <v>6666.6666666666597</v>
      </c>
      <c r="D1502">
        <v>13400000</v>
      </c>
      <c r="E1502" t="s">
        <v>11</v>
      </c>
      <c r="F1502">
        <v>1.223071</v>
      </c>
      <c r="G1502">
        <v>100</v>
      </c>
      <c r="H1502" t="s">
        <v>23</v>
      </c>
      <c r="I1502" t="s">
        <v>1791</v>
      </c>
      <c r="J1502" s="9">
        <v>16700000</v>
      </c>
      <c r="K1502">
        <f>J1502/D1502</f>
        <v>1.2462686567164178</v>
      </c>
      <c r="L1502">
        <v>2010</v>
      </c>
      <c r="M1502" t="s">
        <v>32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</v>
      </c>
      <c r="U1502">
        <v>1</v>
      </c>
      <c r="V1502">
        <v>0</v>
      </c>
      <c r="W1502">
        <v>0</v>
      </c>
      <c r="X1502">
        <v>1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1</v>
      </c>
    </row>
    <row r="1503" spans="1:30" ht="14.4" customHeight="1" x14ac:dyDescent="0.3">
      <c r="A1503">
        <v>1502</v>
      </c>
      <c r="B1503">
        <v>0</v>
      </c>
      <c r="C1503">
        <v>32581.453634085199</v>
      </c>
      <c r="D1503">
        <v>65000000</v>
      </c>
      <c r="E1503" t="s">
        <v>11</v>
      </c>
      <c r="F1503">
        <v>17.015539</v>
      </c>
      <c r="G1503">
        <v>104</v>
      </c>
      <c r="H1503" t="s">
        <v>59</v>
      </c>
      <c r="I1503" t="s">
        <v>1792</v>
      </c>
      <c r="J1503" s="9">
        <v>262797249</v>
      </c>
      <c r="K1503">
        <f>J1503/D1503</f>
        <v>4.0430346000000004</v>
      </c>
      <c r="L1503">
        <v>1995</v>
      </c>
      <c r="M1503" t="s">
        <v>15</v>
      </c>
      <c r="N1503">
        <v>1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1</v>
      </c>
      <c r="Z1503">
        <v>0</v>
      </c>
      <c r="AA1503">
        <v>0</v>
      </c>
      <c r="AB1503">
        <v>0</v>
      </c>
      <c r="AC1503">
        <v>0</v>
      </c>
      <c r="AD1503">
        <v>0</v>
      </c>
    </row>
    <row r="1504" spans="1:30" ht="14.4" customHeight="1" x14ac:dyDescent="0.3">
      <c r="A1504">
        <v>1503</v>
      </c>
      <c r="B1504">
        <v>0</v>
      </c>
      <c r="C1504">
        <v>17491.254372813499</v>
      </c>
      <c r="D1504">
        <v>35000000</v>
      </c>
      <c r="E1504" t="s">
        <v>11</v>
      </c>
      <c r="F1504">
        <v>7.7901399999999903</v>
      </c>
      <c r="G1504">
        <v>122</v>
      </c>
      <c r="H1504" t="s">
        <v>1793</v>
      </c>
      <c r="I1504" t="s">
        <v>1794</v>
      </c>
      <c r="J1504" s="9">
        <v>74558115</v>
      </c>
      <c r="K1504">
        <f>J1504/D1504</f>
        <v>2.1302318571428573</v>
      </c>
      <c r="L1504">
        <v>2001</v>
      </c>
      <c r="M1504" t="s">
        <v>15</v>
      </c>
      <c r="N1504">
        <v>0</v>
      </c>
      <c r="O1504">
        <v>1</v>
      </c>
      <c r="P1504">
        <v>1</v>
      </c>
      <c r="Q1504">
        <v>0</v>
      </c>
      <c r="R1504">
        <v>0</v>
      </c>
      <c r="S1504">
        <v>0</v>
      </c>
      <c r="T1504">
        <v>1</v>
      </c>
      <c r="U1504">
        <v>0</v>
      </c>
      <c r="V1504">
        <v>0</v>
      </c>
      <c r="W1504">
        <v>0</v>
      </c>
      <c r="X1504">
        <v>0</v>
      </c>
      <c r="Y1504">
        <v>1</v>
      </c>
      <c r="Z1504">
        <v>0</v>
      </c>
      <c r="AA1504">
        <v>0</v>
      </c>
      <c r="AB1504">
        <v>0</v>
      </c>
      <c r="AC1504">
        <v>0</v>
      </c>
      <c r="AD1504">
        <v>0</v>
      </c>
    </row>
    <row r="1505" spans="1:30" ht="14.4" customHeight="1" x14ac:dyDescent="0.3">
      <c r="A1505">
        <v>1504</v>
      </c>
      <c r="B1505">
        <v>0</v>
      </c>
      <c r="C1505">
        <v>2483.85494287133</v>
      </c>
      <c r="D1505">
        <v>5000000</v>
      </c>
      <c r="E1505" t="s">
        <v>11</v>
      </c>
      <c r="F1505">
        <v>14.970485</v>
      </c>
      <c r="G1505">
        <v>97</v>
      </c>
      <c r="H1505" t="s">
        <v>13</v>
      </c>
      <c r="I1505" t="s">
        <v>1795</v>
      </c>
      <c r="J1505" s="9">
        <v>9114264</v>
      </c>
      <c r="K1505">
        <f>J1505/D1505</f>
        <v>1.8228527999999999</v>
      </c>
      <c r="L1505">
        <v>2013</v>
      </c>
      <c r="M1505" t="s">
        <v>53</v>
      </c>
      <c r="N1505">
        <v>1</v>
      </c>
      <c r="O1505">
        <v>1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1</v>
      </c>
      <c r="X1505">
        <v>1</v>
      </c>
      <c r="Y1505">
        <v>0</v>
      </c>
      <c r="Z1505">
        <v>1</v>
      </c>
      <c r="AA1505">
        <v>0</v>
      </c>
      <c r="AB1505">
        <v>0</v>
      </c>
      <c r="AC1505">
        <v>0</v>
      </c>
      <c r="AD1505">
        <v>0</v>
      </c>
    </row>
    <row r="1506" spans="1:30" ht="14.4" customHeight="1" x14ac:dyDescent="0.3">
      <c r="A1506">
        <v>1505</v>
      </c>
      <c r="B1506">
        <v>0</v>
      </c>
      <c r="C1506">
        <v>535.53553553553502</v>
      </c>
      <c r="D1506">
        <v>1070000</v>
      </c>
      <c r="E1506" t="s">
        <v>11</v>
      </c>
      <c r="F1506">
        <v>0.170074</v>
      </c>
      <c r="G1506">
        <v>95</v>
      </c>
      <c r="H1506" t="s">
        <v>13</v>
      </c>
      <c r="I1506" t="s">
        <v>1796</v>
      </c>
      <c r="J1506" s="9">
        <v>570000</v>
      </c>
      <c r="K1506">
        <f>J1506/D1506</f>
        <v>0.53271028037383172</v>
      </c>
      <c r="L1506">
        <v>1998</v>
      </c>
      <c r="M1506" t="s">
        <v>25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1</v>
      </c>
      <c r="W1506">
        <v>0</v>
      </c>
      <c r="X1506">
        <v>1</v>
      </c>
      <c r="Y1506">
        <v>0</v>
      </c>
      <c r="Z1506">
        <v>0</v>
      </c>
      <c r="AA1506">
        <v>0</v>
      </c>
      <c r="AB1506">
        <v>1</v>
      </c>
      <c r="AC1506">
        <v>0</v>
      </c>
      <c r="AD1506">
        <v>0</v>
      </c>
    </row>
    <row r="1507" spans="1:30" ht="14.4" customHeight="1" x14ac:dyDescent="0.3">
      <c r="A1507">
        <v>1506</v>
      </c>
      <c r="B1507">
        <v>0</v>
      </c>
      <c r="C1507">
        <v>17378.351539225401</v>
      </c>
      <c r="D1507">
        <v>35000000</v>
      </c>
      <c r="E1507" t="s">
        <v>11</v>
      </c>
      <c r="F1507">
        <v>6.9665049999999997</v>
      </c>
      <c r="G1507">
        <v>110</v>
      </c>
      <c r="H1507" t="s">
        <v>13</v>
      </c>
      <c r="I1507" t="s">
        <v>1797</v>
      </c>
      <c r="J1507" s="9">
        <v>17508518</v>
      </c>
      <c r="K1507">
        <f>J1507/D1507</f>
        <v>0.50024337142857145</v>
      </c>
      <c r="L1507">
        <v>2014</v>
      </c>
      <c r="M1507" t="s">
        <v>15</v>
      </c>
      <c r="N1507">
        <v>1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1</v>
      </c>
      <c r="U1507">
        <v>1</v>
      </c>
      <c r="V1507">
        <v>0</v>
      </c>
      <c r="W1507">
        <v>1</v>
      </c>
      <c r="X1507">
        <v>0</v>
      </c>
      <c r="Y1507">
        <v>1</v>
      </c>
      <c r="Z1507">
        <v>0</v>
      </c>
      <c r="AA1507">
        <v>0</v>
      </c>
      <c r="AB1507">
        <v>0</v>
      </c>
      <c r="AC1507">
        <v>0</v>
      </c>
      <c r="AD1507">
        <v>0</v>
      </c>
    </row>
    <row r="1508" spans="1:30" ht="14.4" customHeight="1" x14ac:dyDescent="0.3">
      <c r="A1508">
        <v>1507</v>
      </c>
      <c r="B1508">
        <v>0</v>
      </c>
      <c r="C1508">
        <v>7325.6397390867996</v>
      </c>
      <c r="D1508">
        <v>14600000</v>
      </c>
      <c r="E1508" t="s">
        <v>11</v>
      </c>
      <c r="F1508">
        <v>12.989627</v>
      </c>
      <c r="G1508">
        <v>101</v>
      </c>
      <c r="H1508" t="s">
        <v>44</v>
      </c>
      <c r="I1508" t="s">
        <v>1798</v>
      </c>
      <c r="J1508" s="9">
        <v>70906973</v>
      </c>
      <c r="K1508">
        <f>J1508/D1508</f>
        <v>4.8566419863013701</v>
      </c>
      <c r="L1508">
        <v>1993</v>
      </c>
      <c r="M1508" t="s">
        <v>25</v>
      </c>
      <c r="N1508">
        <v>1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1</v>
      </c>
      <c r="W1508">
        <v>1</v>
      </c>
      <c r="X1508">
        <v>1</v>
      </c>
      <c r="Y1508">
        <v>0</v>
      </c>
      <c r="Z1508">
        <v>0</v>
      </c>
      <c r="AA1508">
        <v>0</v>
      </c>
      <c r="AB1508">
        <v>1</v>
      </c>
      <c r="AC1508">
        <v>0</v>
      </c>
      <c r="AD1508">
        <v>0</v>
      </c>
    </row>
    <row r="1509" spans="1:30" ht="14.4" customHeight="1" x14ac:dyDescent="0.3">
      <c r="A1509">
        <v>1508</v>
      </c>
      <c r="B1509">
        <v>0</v>
      </c>
      <c r="C1509">
        <v>2500</v>
      </c>
      <c r="D1509">
        <v>5000000</v>
      </c>
      <c r="E1509" t="s">
        <v>11</v>
      </c>
      <c r="F1509">
        <v>12.158424</v>
      </c>
      <c r="G1509">
        <v>110</v>
      </c>
      <c r="H1509" t="s">
        <v>13</v>
      </c>
      <c r="I1509" t="s">
        <v>1799</v>
      </c>
      <c r="J1509" s="9">
        <v>110000000</v>
      </c>
      <c r="K1509">
        <f>J1509/D1509</f>
        <v>22</v>
      </c>
      <c r="L1509">
        <v>2000</v>
      </c>
      <c r="M1509" t="s">
        <v>25</v>
      </c>
      <c r="N1509">
        <v>0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1</v>
      </c>
      <c r="X1509">
        <v>1</v>
      </c>
      <c r="Y1509">
        <v>0</v>
      </c>
      <c r="Z1509">
        <v>0</v>
      </c>
      <c r="AA1509">
        <v>0</v>
      </c>
      <c r="AB1509">
        <v>1</v>
      </c>
      <c r="AC1509">
        <v>0</v>
      </c>
      <c r="AD1509">
        <v>0</v>
      </c>
    </row>
    <row r="1510" spans="1:30" ht="14.4" customHeight="1" x14ac:dyDescent="0.3">
      <c r="A1510">
        <v>1509</v>
      </c>
      <c r="B1510">
        <v>0</v>
      </c>
      <c r="C1510">
        <v>8955.2238805970101</v>
      </c>
      <c r="D1510">
        <v>18000000</v>
      </c>
      <c r="E1510" t="s">
        <v>58</v>
      </c>
      <c r="F1510">
        <v>6.9716110000000002</v>
      </c>
      <c r="G1510">
        <v>80</v>
      </c>
      <c r="H1510" t="s">
        <v>1800</v>
      </c>
      <c r="I1510" t="s">
        <v>1801</v>
      </c>
      <c r="J1510" s="9">
        <v>5602431</v>
      </c>
      <c r="K1510">
        <f>J1510/D1510</f>
        <v>0.31124616666666666</v>
      </c>
      <c r="L1510">
        <v>2010</v>
      </c>
      <c r="M1510" t="s">
        <v>46</v>
      </c>
      <c r="N1510">
        <v>0</v>
      </c>
      <c r="O1510">
        <v>1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1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1</v>
      </c>
      <c r="AD1510">
        <v>0</v>
      </c>
    </row>
    <row r="1511" spans="1:30" x14ac:dyDescent="0.3">
      <c r="A1511">
        <v>1510</v>
      </c>
      <c r="B1511">
        <v>0</v>
      </c>
      <c r="C1511">
        <v>2976.1904761904698</v>
      </c>
      <c r="D1511">
        <v>6000000</v>
      </c>
      <c r="E1511" t="s">
        <v>58</v>
      </c>
      <c r="F1511">
        <v>11.186980999999999</v>
      </c>
      <c r="G1511">
        <v>105</v>
      </c>
      <c r="H1511" t="s">
        <v>1802</v>
      </c>
      <c r="I1511" t="s">
        <v>1803</v>
      </c>
      <c r="J1511" s="9">
        <v>1305195</v>
      </c>
      <c r="K1511">
        <f>J1511/D1511</f>
        <v>0.21753249999999999</v>
      </c>
      <c r="L1511">
        <v>2016</v>
      </c>
      <c r="M1511" t="s">
        <v>32</v>
      </c>
      <c r="N1511">
        <v>0</v>
      </c>
      <c r="O1511">
        <v>1</v>
      </c>
      <c r="P1511">
        <v>0</v>
      </c>
      <c r="Q1511">
        <v>0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1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1</v>
      </c>
    </row>
    <row r="1512" spans="1:30" ht="14.4" customHeight="1" x14ac:dyDescent="0.3">
      <c r="A1512">
        <v>1511</v>
      </c>
      <c r="B1512">
        <v>1</v>
      </c>
      <c r="C1512">
        <v>48091.224590976701</v>
      </c>
      <c r="D1512">
        <v>97000000</v>
      </c>
      <c r="E1512" t="s">
        <v>11</v>
      </c>
      <c r="F1512">
        <v>54.581996999999902</v>
      </c>
      <c r="G1512">
        <v>137</v>
      </c>
      <c r="H1512" t="s">
        <v>99</v>
      </c>
      <c r="I1512" t="s">
        <v>1804</v>
      </c>
      <c r="J1512" s="9">
        <v>616801808</v>
      </c>
      <c r="K1512">
        <f>J1512/D1512</f>
        <v>6.3587815257731961</v>
      </c>
      <c r="L1512">
        <v>2017</v>
      </c>
      <c r="M1512" t="s">
        <v>46</v>
      </c>
      <c r="N1512">
        <v>1</v>
      </c>
      <c r="O1512">
        <v>0</v>
      </c>
      <c r="P1512">
        <v>1</v>
      </c>
      <c r="Q1512">
        <v>0</v>
      </c>
      <c r="R1512">
        <v>0</v>
      </c>
      <c r="S1512">
        <v>0</v>
      </c>
      <c r="T1512">
        <v>0</v>
      </c>
      <c r="U1512">
        <v>1</v>
      </c>
      <c r="V1512">
        <v>0</v>
      </c>
      <c r="W1512">
        <v>1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1</v>
      </c>
      <c r="AD1512">
        <v>0</v>
      </c>
    </row>
    <row r="1513" spans="1:30" ht="14.4" customHeight="1" x14ac:dyDescent="0.3">
      <c r="A1513">
        <v>1512</v>
      </c>
      <c r="B1513">
        <v>0</v>
      </c>
      <c r="C1513">
        <v>5519.3176116407403</v>
      </c>
      <c r="D1513">
        <v>11000000</v>
      </c>
      <c r="E1513" t="s">
        <v>11</v>
      </c>
      <c r="F1513">
        <v>10.3919</v>
      </c>
      <c r="G1513">
        <v>118</v>
      </c>
      <c r="H1513" t="s">
        <v>13</v>
      </c>
      <c r="I1513" t="s">
        <v>1805</v>
      </c>
      <c r="J1513" s="9">
        <v>10032765</v>
      </c>
      <c r="K1513">
        <f>J1513/D1513</f>
        <v>0.91206954545454544</v>
      </c>
      <c r="L1513">
        <v>1993</v>
      </c>
      <c r="M1513" t="s">
        <v>15</v>
      </c>
      <c r="N1513">
        <v>1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1</v>
      </c>
      <c r="W1513">
        <v>1</v>
      </c>
      <c r="X1513">
        <v>0</v>
      </c>
      <c r="Y1513">
        <v>1</v>
      </c>
      <c r="Z1513">
        <v>0</v>
      </c>
      <c r="AA1513">
        <v>0</v>
      </c>
      <c r="AB1513">
        <v>0</v>
      </c>
      <c r="AC1513">
        <v>0</v>
      </c>
      <c r="AD1513">
        <v>0</v>
      </c>
    </row>
    <row r="1514" spans="1:30" x14ac:dyDescent="0.3">
      <c r="A1514">
        <v>1513</v>
      </c>
      <c r="B1514">
        <v>1</v>
      </c>
      <c r="C1514">
        <v>5558.3628094997403</v>
      </c>
      <c r="D1514">
        <v>11000000</v>
      </c>
      <c r="E1514" t="s">
        <v>11</v>
      </c>
      <c r="F1514">
        <v>23.377420000000001</v>
      </c>
      <c r="G1514">
        <v>117</v>
      </c>
      <c r="H1514" t="s">
        <v>99</v>
      </c>
      <c r="I1514" t="s">
        <v>1806</v>
      </c>
      <c r="J1514" s="9">
        <v>104931801</v>
      </c>
      <c r="K1514">
        <f>J1514/D1514</f>
        <v>9.539254636363637</v>
      </c>
      <c r="L1514">
        <v>1979</v>
      </c>
      <c r="M1514" t="s">
        <v>15</v>
      </c>
      <c r="N1514">
        <v>1</v>
      </c>
      <c r="O1514">
        <v>1</v>
      </c>
      <c r="P1514">
        <v>1</v>
      </c>
      <c r="Q1514">
        <v>0</v>
      </c>
      <c r="R1514">
        <v>0</v>
      </c>
      <c r="S1514">
        <v>0</v>
      </c>
      <c r="T1514">
        <v>1</v>
      </c>
      <c r="U1514">
        <v>1</v>
      </c>
      <c r="V1514">
        <v>0</v>
      </c>
      <c r="W1514">
        <v>0</v>
      </c>
      <c r="X1514">
        <v>0</v>
      </c>
      <c r="Y1514">
        <v>1</v>
      </c>
      <c r="Z1514">
        <v>0</v>
      </c>
      <c r="AA1514">
        <v>0</v>
      </c>
      <c r="AB1514">
        <v>0</v>
      </c>
      <c r="AC1514">
        <v>0</v>
      </c>
      <c r="AD1514">
        <v>0</v>
      </c>
    </row>
    <row r="1515" spans="1:30" x14ac:dyDescent="0.3">
      <c r="A1515">
        <v>1514</v>
      </c>
      <c r="B1515">
        <v>0</v>
      </c>
      <c r="C1515">
        <v>1273.56087620988</v>
      </c>
      <c r="D1515">
        <v>2500000</v>
      </c>
      <c r="E1515" t="s">
        <v>11</v>
      </c>
      <c r="F1515">
        <v>11.591462</v>
      </c>
      <c r="G1515">
        <v>119</v>
      </c>
      <c r="H1515" t="s">
        <v>13</v>
      </c>
      <c r="I1515" t="s">
        <v>1807</v>
      </c>
      <c r="J1515" s="9">
        <v>11403529</v>
      </c>
      <c r="K1515">
        <f>J1515/D1515</f>
        <v>4.5614115999999996</v>
      </c>
      <c r="L1515">
        <v>1963</v>
      </c>
      <c r="M1515" t="s">
        <v>25</v>
      </c>
      <c r="N1515">
        <v>1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1</v>
      </c>
      <c r="AC1515">
        <v>0</v>
      </c>
      <c r="AD1515">
        <v>0</v>
      </c>
    </row>
    <row r="1516" spans="1:30" ht="14.4" customHeight="1" x14ac:dyDescent="0.3">
      <c r="A1516">
        <v>1515</v>
      </c>
      <c r="B1516">
        <v>0</v>
      </c>
      <c r="C1516">
        <v>2523.9777889954498</v>
      </c>
      <c r="D1516">
        <v>5000000</v>
      </c>
      <c r="E1516" t="s">
        <v>11</v>
      </c>
      <c r="F1516">
        <v>5.8306750000000003</v>
      </c>
      <c r="G1516">
        <v>99</v>
      </c>
      <c r="H1516" t="s">
        <v>59</v>
      </c>
      <c r="I1516" t="s">
        <v>1808</v>
      </c>
      <c r="J1516" s="9">
        <v>19905359</v>
      </c>
      <c r="K1516">
        <f>J1516/D1516</f>
        <v>3.9810718</v>
      </c>
      <c r="L1516">
        <v>1981</v>
      </c>
      <c r="M1516" t="s">
        <v>46</v>
      </c>
      <c r="N1516">
        <v>1</v>
      </c>
      <c r="O1516">
        <v>0</v>
      </c>
      <c r="P1516">
        <v>0</v>
      </c>
      <c r="Q1516">
        <v>0</v>
      </c>
      <c r="R1516">
        <v>0</v>
      </c>
      <c r="S1516">
        <v>1</v>
      </c>
      <c r="T1516">
        <v>1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1</v>
      </c>
      <c r="AD1516">
        <v>0</v>
      </c>
    </row>
    <row r="1517" spans="1:30" ht="14.4" customHeight="1" x14ac:dyDescent="0.3">
      <c r="A1517">
        <v>1516</v>
      </c>
      <c r="B1517">
        <v>0</v>
      </c>
      <c r="C1517">
        <v>1072.66766020864</v>
      </c>
      <c r="D1517">
        <v>2159280</v>
      </c>
      <c r="E1517" t="s">
        <v>1809</v>
      </c>
      <c r="F1517">
        <v>8.6510529999999992</v>
      </c>
      <c r="G1517">
        <v>80</v>
      </c>
      <c r="H1517" t="s">
        <v>1810</v>
      </c>
      <c r="I1517" t="s">
        <v>1811</v>
      </c>
      <c r="J1517" s="9">
        <v>15298355</v>
      </c>
      <c r="K1517">
        <f>J1517/D1517</f>
        <v>7.0849334037271685</v>
      </c>
      <c r="L1517">
        <v>2013</v>
      </c>
      <c r="M1517" t="s">
        <v>15</v>
      </c>
      <c r="N1517">
        <v>0</v>
      </c>
      <c r="O1517">
        <v>1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1</v>
      </c>
      <c r="X1517">
        <v>0</v>
      </c>
      <c r="Y1517">
        <v>1</v>
      </c>
      <c r="Z1517">
        <v>0</v>
      </c>
      <c r="AA1517">
        <v>0</v>
      </c>
      <c r="AB1517">
        <v>0</v>
      </c>
      <c r="AC1517">
        <v>0</v>
      </c>
      <c r="AD1517">
        <v>0</v>
      </c>
    </row>
    <row r="1518" spans="1:30" ht="14.4" customHeight="1" x14ac:dyDescent="0.3">
      <c r="A1518">
        <v>1517</v>
      </c>
      <c r="B1518">
        <v>1</v>
      </c>
      <c r="C1518">
        <v>3508.7719298245602</v>
      </c>
      <c r="D1518">
        <v>7000000</v>
      </c>
      <c r="E1518" t="s">
        <v>11</v>
      </c>
      <c r="F1518">
        <v>5.5529459999999897</v>
      </c>
      <c r="G1518">
        <v>112</v>
      </c>
      <c r="H1518" t="s">
        <v>13</v>
      </c>
      <c r="I1518" t="s">
        <v>1812</v>
      </c>
      <c r="J1518" s="9">
        <v>8349430</v>
      </c>
      <c r="K1518">
        <f>J1518/D1518</f>
        <v>1.1927757142857143</v>
      </c>
      <c r="L1518">
        <v>1995</v>
      </c>
      <c r="M1518" t="s">
        <v>15</v>
      </c>
      <c r="N1518">
        <v>1</v>
      </c>
      <c r="O1518">
        <v>1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1</v>
      </c>
      <c r="X1518">
        <v>1</v>
      </c>
      <c r="Y1518">
        <v>1</v>
      </c>
      <c r="Z1518">
        <v>0</v>
      </c>
      <c r="AA1518">
        <v>0</v>
      </c>
      <c r="AB1518">
        <v>0</v>
      </c>
      <c r="AC1518">
        <v>0</v>
      </c>
      <c r="AD1518">
        <v>0</v>
      </c>
    </row>
    <row r="1519" spans="1:30" ht="14.4" customHeight="1" x14ac:dyDescent="0.3">
      <c r="A1519">
        <v>1518</v>
      </c>
      <c r="B1519">
        <v>0</v>
      </c>
      <c r="C1519">
        <v>5385.9636996519102</v>
      </c>
      <c r="D1519">
        <v>10831173</v>
      </c>
      <c r="E1519" t="s">
        <v>11</v>
      </c>
      <c r="F1519">
        <v>4.4807230000000002</v>
      </c>
      <c r="G1519">
        <v>106</v>
      </c>
      <c r="H1519" t="s">
        <v>13</v>
      </c>
      <c r="I1519" t="s">
        <v>1814</v>
      </c>
      <c r="J1519" s="9">
        <v>10654385</v>
      </c>
      <c r="K1519">
        <f>J1519/D1519</f>
        <v>0.98367785280504705</v>
      </c>
      <c r="L1519">
        <v>2011</v>
      </c>
      <c r="M1519" t="s">
        <v>15</v>
      </c>
      <c r="N1519">
        <v>1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1</v>
      </c>
      <c r="X1519">
        <v>1</v>
      </c>
      <c r="Y1519">
        <v>1</v>
      </c>
      <c r="Z1519">
        <v>0</v>
      </c>
      <c r="AA1519">
        <v>0</v>
      </c>
      <c r="AB1519">
        <v>0</v>
      </c>
      <c r="AC1519">
        <v>0</v>
      </c>
      <c r="AD1519">
        <v>0</v>
      </c>
    </row>
    <row r="1520" spans="1:30" x14ac:dyDescent="0.3">
      <c r="A1520">
        <v>1519</v>
      </c>
      <c r="B1520">
        <v>0</v>
      </c>
      <c r="C1520">
        <v>6630.2729528535901</v>
      </c>
      <c r="D1520">
        <v>13360000</v>
      </c>
      <c r="E1520" t="s">
        <v>76</v>
      </c>
      <c r="F1520">
        <v>8.7176609999999997</v>
      </c>
      <c r="G1520">
        <v>118</v>
      </c>
      <c r="H1520" t="s">
        <v>1815</v>
      </c>
      <c r="I1520" t="s">
        <v>1816</v>
      </c>
      <c r="J1520" s="9">
        <v>2000000</v>
      </c>
      <c r="K1520">
        <f>J1520/D1520</f>
        <v>0.1497005988023952</v>
      </c>
      <c r="L1520">
        <v>2015</v>
      </c>
      <c r="M1520" t="s">
        <v>32</v>
      </c>
      <c r="N1520">
        <v>0</v>
      </c>
      <c r="O1520">
        <v>1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1</v>
      </c>
      <c r="X1520">
        <v>1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1</v>
      </c>
    </row>
    <row r="1521" spans="1:30" ht="14.4" customHeight="1" x14ac:dyDescent="0.3">
      <c r="A1521">
        <v>1520</v>
      </c>
      <c r="B1521">
        <v>0</v>
      </c>
      <c r="C1521">
        <v>27322.4043715847</v>
      </c>
      <c r="D1521">
        <v>55000000</v>
      </c>
      <c r="E1521" t="s">
        <v>11</v>
      </c>
      <c r="F1521">
        <v>13.776067999999899</v>
      </c>
      <c r="G1521">
        <v>134</v>
      </c>
      <c r="H1521" t="s">
        <v>1817</v>
      </c>
      <c r="I1521" t="s">
        <v>1818</v>
      </c>
      <c r="J1521" s="9">
        <v>95000000</v>
      </c>
      <c r="K1521">
        <f>J1521/D1521</f>
        <v>1.7272727272727273</v>
      </c>
      <c r="L1521">
        <v>2013</v>
      </c>
      <c r="M1521" t="s">
        <v>25</v>
      </c>
      <c r="N1521">
        <v>1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1</v>
      </c>
      <c r="U1521">
        <v>1</v>
      </c>
      <c r="V1521">
        <v>0</v>
      </c>
      <c r="W1521">
        <v>1</v>
      </c>
      <c r="X1521">
        <v>0</v>
      </c>
      <c r="Y1521">
        <v>0</v>
      </c>
      <c r="Z1521">
        <v>0</v>
      </c>
      <c r="AA1521">
        <v>0</v>
      </c>
      <c r="AB1521">
        <v>1</v>
      </c>
      <c r="AC1521">
        <v>0</v>
      </c>
      <c r="AD1521">
        <v>0</v>
      </c>
    </row>
    <row r="1522" spans="1:30" ht="14.4" customHeight="1" x14ac:dyDescent="0.3">
      <c r="A1522">
        <v>1521</v>
      </c>
      <c r="B1522">
        <v>1</v>
      </c>
      <c r="C1522">
        <v>2521.4321734745299</v>
      </c>
      <c r="D1522">
        <v>5000000</v>
      </c>
      <c r="E1522" t="s">
        <v>11</v>
      </c>
      <c r="F1522">
        <v>6.370495</v>
      </c>
      <c r="G1522">
        <v>113</v>
      </c>
      <c r="H1522" t="s">
        <v>13</v>
      </c>
      <c r="I1522" t="s">
        <v>1819</v>
      </c>
      <c r="J1522" s="9">
        <v>34725000</v>
      </c>
      <c r="K1522">
        <f>J1522/D1522</f>
        <v>6.9450000000000003</v>
      </c>
      <c r="L1522">
        <v>1983</v>
      </c>
      <c r="M1522" t="s">
        <v>15</v>
      </c>
      <c r="N1522">
        <v>1</v>
      </c>
      <c r="O1522">
        <v>0</v>
      </c>
      <c r="P1522">
        <v>0</v>
      </c>
      <c r="Q1522">
        <v>0</v>
      </c>
      <c r="R1522">
        <v>0</v>
      </c>
      <c r="S1522">
        <v>1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1</v>
      </c>
      <c r="Z1522">
        <v>0</v>
      </c>
      <c r="AA1522">
        <v>0</v>
      </c>
      <c r="AB1522">
        <v>0</v>
      </c>
      <c r="AC1522">
        <v>0</v>
      </c>
      <c r="AD1522">
        <v>0</v>
      </c>
    </row>
    <row r="1523" spans="1:30" ht="14.4" customHeight="1" x14ac:dyDescent="0.3">
      <c r="A1523">
        <v>1522</v>
      </c>
      <c r="B1523">
        <v>1</v>
      </c>
      <c r="C1523">
        <v>1742.16027874564</v>
      </c>
      <c r="D1523">
        <v>3500000</v>
      </c>
      <c r="E1523" t="s">
        <v>272</v>
      </c>
      <c r="F1523">
        <v>14.386010000000001</v>
      </c>
      <c r="G1523">
        <v>129</v>
      </c>
      <c r="H1523" t="s">
        <v>1820</v>
      </c>
      <c r="I1523" t="s">
        <v>1821</v>
      </c>
      <c r="J1523" s="9">
        <v>66995253</v>
      </c>
      <c r="K1523">
        <f>J1523/D1523</f>
        <v>19.141500857142859</v>
      </c>
      <c r="L1523">
        <v>2009</v>
      </c>
      <c r="M1523" t="s">
        <v>15</v>
      </c>
      <c r="N1523">
        <v>0</v>
      </c>
      <c r="O1523">
        <v>1</v>
      </c>
      <c r="P1523">
        <v>0</v>
      </c>
      <c r="Q1523">
        <v>0</v>
      </c>
      <c r="R1523">
        <v>0</v>
      </c>
      <c r="S1523">
        <v>0</v>
      </c>
      <c r="T1523">
        <v>1</v>
      </c>
      <c r="U1523">
        <v>1</v>
      </c>
      <c r="V1523">
        <v>0</v>
      </c>
      <c r="W1523">
        <v>1</v>
      </c>
      <c r="X1523">
        <v>0</v>
      </c>
      <c r="Y1523">
        <v>1</v>
      </c>
      <c r="Z1523">
        <v>0</v>
      </c>
      <c r="AA1523">
        <v>0</v>
      </c>
      <c r="AB1523">
        <v>0</v>
      </c>
      <c r="AC1523">
        <v>0</v>
      </c>
      <c r="AD1523">
        <v>0</v>
      </c>
    </row>
    <row r="1524" spans="1:30" ht="14.4" customHeight="1" x14ac:dyDescent="0.3">
      <c r="A1524">
        <v>1523</v>
      </c>
      <c r="B1524">
        <v>0</v>
      </c>
      <c r="C1524">
        <v>1751.7517517517499</v>
      </c>
      <c r="D1524">
        <v>3500000</v>
      </c>
      <c r="E1524" t="s">
        <v>11</v>
      </c>
      <c r="F1524">
        <v>0.55643500000000001</v>
      </c>
      <c r="G1524">
        <v>90</v>
      </c>
      <c r="H1524" t="s">
        <v>13</v>
      </c>
      <c r="I1524" t="s">
        <v>1822</v>
      </c>
      <c r="J1524" s="9">
        <v>9247881</v>
      </c>
      <c r="K1524">
        <f>J1524/D1524</f>
        <v>2.6422517142857145</v>
      </c>
      <c r="L1524">
        <v>1998</v>
      </c>
      <c r="M1524" t="s">
        <v>32</v>
      </c>
      <c r="N1524">
        <v>1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1</v>
      </c>
    </row>
    <row r="1525" spans="1:30" ht="14.4" customHeight="1" x14ac:dyDescent="0.3">
      <c r="A1525">
        <v>1524</v>
      </c>
      <c r="B1525">
        <v>0</v>
      </c>
      <c r="C1525">
        <v>14962.593516209399</v>
      </c>
      <c r="D1525">
        <v>30000000</v>
      </c>
      <c r="E1525" t="s">
        <v>11</v>
      </c>
      <c r="F1525">
        <v>10.596719</v>
      </c>
      <c r="G1525">
        <v>107</v>
      </c>
      <c r="H1525" t="s">
        <v>13</v>
      </c>
      <c r="I1525" t="s">
        <v>1823</v>
      </c>
      <c r="J1525" s="9">
        <v>42886719</v>
      </c>
      <c r="K1525">
        <f>J1525/D1525</f>
        <v>1.4295572999999999</v>
      </c>
      <c r="L1525">
        <v>2005</v>
      </c>
      <c r="M1525" t="s">
        <v>15</v>
      </c>
      <c r="N1525">
        <v>1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  <c r="Y1525">
        <v>1</v>
      </c>
      <c r="Z1525">
        <v>0</v>
      </c>
      <c r="AA1525">
        <v>0</v>
      </c>
      <c r="AB1525">
        <v>0</v>
      </c>
      <c r="AC1525">
        <v>0</v>
      </c>
      <c r="AD1525">
        <v>0</v>
      </c>
    </row>
    <row r="1526" spans="1:30" ht="14.4" customHeight="1" x14ac:dyDescent="0.3">
      <c r="A1526">
        <v>1525</v>
      </c>
      <c r="B1526">
        <v>0</v>
      </c>
      <c r="C1526">
        <v>1.2456402590931701</v>
      </c>
      <c r="D1526">
        <v>2500</v>
      </c>
      <c r="E1526" t="s">
        <v>11</v>
      </c>
      <c r="F1526">
        <v>0.40475299999999997</v>
      </c>
      <c r="G1526">
        <v>78</v>
      </c>
      <c r="H1526" t="s">
        <v>13</v>
      </c>
      <c r="I1526" t="s">
        <v>1824</v>
      </c>
      <c r="J1526" s="9">
        <v>15425</v>
      </c>
      <c r="K1526">
        <f>J1526/D1526</f>
        <v>6.17</v>
      </c>
      <c r="L1526">
        <v>2007</v>
      </c>
      <c r="M1526" t="s">
        <v>53</v>
      </c>
      <c r="N1526">
        <v>1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1</v>
      </c>
      <c r="W1526">
        <v>1</v>
      </c>
      <c r="X1526">
        <v>0</v>
      </c>
      <c r="Y1526">
        <v>0</v>
      </c>
      <c r="Z1526">
        <v>1</v>
      </c>
      <c r="AA1526">
        <v>0</v>
      </c>
      <c r="AB1526">
        <v>0</v>
      </c>
      <c r="AC1526">
        <v>0</v>
      </c>
      <c r="AD1526">
        <v>0</v>
      </c>
    </row>
    <row r="1527" spans="1:30" x14ac:dyDescent="0.3">
      <c r="A1527">
        <v>1526</v>
      </c>
      <c r="B1527">
        <v>0</v>
      </c>
      <c r="C1527">
        <v>1950.71868583162</v>
      </c>
      <c r="D1527">
        <v>3800000</v>
      </c>
      <c r="E1527" t="s">
        <v>11</v>
      </c>
      <c r="F1527">
        <v>8.070589</v>
      </c>
      <c r="G1527">
        <v>126</v>
      </c>
      <c r="H1527" t="s">
        <v>13</v>
      </c>
      <c r="I1527" t="s">
        <v>1825</v>
      </c>
      <c r="J1527" s="9">
        <v>4307000</v>
      </c>
      <c r="K1527">
        <f>J1527/D1527</f>
        <v>1.1334210526315789</v>
      </c>
      <c r="L1527">
        <v>1948</v>
      </c>
      <c r="M1527" t="s">
        <v>49</v>
      </c>
      <c r="N1527">
        <v>1</v>
      </c>
      <c r="O1527">
        <v>0</v>
      </c>
      <c r="P1527">
        <v>0</v>
      </c>
      <c r="Q1527">
        <v>0</v>
      </c>
      <c r="R1527">
        <v>1</v>
      </c>
      <c r="S1527">
        <v>0</v>
      </c>
      <c r="T1527">
        <v>0</v>
      </c>
      <c r="U1527">
        <v>1</v>
      </c>
      <c r="V1527">
        <v>0</v>
      </c>
      <c r="W1527">
        <v>1</v>
      </c>
      <c r="X1527">
        <v>0</v>
      </c>
      <c r="Y1527">
        <v>0</v>
      </c>
      <c r="Z1527">
        <v>0</v>
      </c>
      <c r="AA1527">
        <v>1</v>
      </c>
      <c r="AB1527">
        <v>0</v>
      </c>
      <c r="AC1527">
        <v>0</v>
      </c>
      <c r="AD1527">
        <v>0</v>
      </c>
    </row>
    <row r="1528" spans="1:30" ht="14.4" customHeight="1" x14ac:dyDescent="0.3">
      <c r="A1528">
        <v>1527</v>
      </c>
      <c r="B1528">
        <v>0</v>
      </c>
      <c r="C1528">
        <v>9243.1105527638192</v>
      </c>
      <c r="D1528">
        <v>18393790</v>
      </c>
      <c r="E1528" t="s">
        <v>11</v>
      </c>
      <c r="F1528">
        <v>10.274376</v>
      </c>
      <c r="G1528">
        <v>112</v>
      </c>
      <c r="H1528" t="s">
        <v>1826</v>
      </c>
      <c r="I1528" t="s">
        <v>1827</v>
      </c>
      <c r="J1528" s="9">
        <v>33461269</v>
      </c>
      <c r="K1528">
        <f>J1528/D1528</f>
        <v>1.8191611951642375</v>
      </c>
      <c r="L1528">
        <v>1990</v>
      </c>
      <c r="M1528" t="s">
        <v>15</v>
      </c>
      <c r="N1528">
        <v>1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1</v>
      </c>
      <c r="V1528">
        <v>0</v>
      </c>
      <c r="W1528">
        <v>1</v>
      </c>
      <c r="X1528">
        <v>1</v>
      </c>
      <c r="Y1528">
        <v>1</v>
      </c>
      <c r="Z1528">
        <v>0</v>
      </c>
      <c r="AA1528">
        <v>0</v>
      </c>
      <c r="AB1528">
        <v>0</v>
      </c>
      <c r="AC1528">
        <v>0</v>
      </c>
      <c r="AD1528">
        <v>0</v>
      </c>
    </row>
    <row r="1529" spans="1:30" x14ac:dyDescent="0.3">
      <c r="A1529">
        <v>1528</v>
      </c>
      <c r="B1529">
        <v>0</v>
      </c>
      <c r="C1529">
        <v>1992.0318725099601</v>
      </c>
      <c r="D1529">
        <v>4000000</v>
      </c>
      <c r="E1529" t="s">
        <v>272</v>
      </c>
      <c r="F1529">
        <v>7.2742369999999896</v>
      </c>
      <c r="G1529">
        <v>115</v>
      </c>
      <c r="H1529" t="s">
        <v>273</v>
      </c>
      <c r="I1529" t="s">
        <v>1828</v>
      </c>
      <c r="J1529" s="9">
        <v>10785801</v>
      </c>
      <c r="K1529">
        <f>J1529/D1529</f>
        <v>2.6964502499999998</v>
      </c>
      <c r="L1529">
        <v>2008</v>
      </c>
      <c r="M1529" t="s">
        <v>49</v>
      </c>
      <c r="N1529">
        <v>0</v>
      </c>
      <c r="O1529">
        <v>1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1</v>
      </c>
      <c r="X1529">
        <v>0</v>
      </c>
      <c r="Y1529">
        <v>0</v>
      </c>
      <c r="Z1529">
        <v>0</v>
      </c>
      <c r="AA1529">
        <v>1</v>
      </c>
      <c r="AB1529">
        <v>0</v>
      </c>
      <c r="AC1529">
        <v>0</v>
      </c>
      <c r="AD1529">
        <v>0</v>
      </c>
    </row>
    <row r="1530" spans="1:30" ht="14.4" customHeight="1" x14ac:dyDescent="0.3">
      <c r="A1530">
        <v>1529</v>
      </c>
      <c r="B1530">
        <v>0</v>
      </c>
      <c r="C1530">
        <v>67298.105682951107</v>
      </c>
      <c r="D1530">
        <v>135000000</v>
      </c>
      <c r="E1530" t="s">
        <v>11</v>
      </c>
      <c r="F1530">
        <v>11.72545</v>
      </c>
      <c r="G1530">
        <v>134</v>
      </c>
      <c r="H1530" t="s">
        <v>99</v>
      </c>
      <c r="I1530" t="s">
        <v>1829</v>
      </c>
      <c r="J1530" s="9">
        <v>163794509</v>
      </c>
      <c r="K1530">
        <f>J1530/D1530</f>
        <v>1.2132926592592592</v>
      </c>
      <c r="L1530">
        <v>2006</v>
      </c>
      <c r="M1530" t="s">
        <v>25</v>
      </c>
      <c r="N1530">
        <v>1</v>
      </c>
      <c r="O1530">
        <v>1</v>
      </c>
      <c r="P1530">
        <v>0</v>
      </c>
      <c r="Q1530">
        <v>0</v>
      </c>
      <c r="R1530">
        <v>0</v>
      </c>
      <c r="S1530">
        <v>1</v>
      </c>
      <c r="T1530">
        <v>1</v>
      </c>
      <c r="U1530">
        <v>1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1</v>
      </c>
      <c r="AC1530">
        <v>0</v>
      </c>
      <c r="AD1530">
        <v>0</v>
      </c>
    </row>
    <row r="1531" spans="1:30" ht="14.4" customHeight="1" x14ac:dyDescent="0.3">
      <c r="A1531">
        <v>1530</v>
      </c>
      <c r="B1531">
        <v>0</v>
      </c>
      <c r="C1531">
        <v>7111.9821073558596</v>
      </c>
      <c r="D1531">
        <v>14309308</v>
      </c>
      <c r="E1531" t="s">
        <v>58</v>
      </c>
      <c r="F1531">
        <v>5.337351</v>
      </c>
      <c r="G1531">
        <v>111</v>
      </c>
      <c r="H1531" t="s">
        <v>61</v>
      </c>
      <c r="I1531" t="s">
        <v>1830</v>
      </c>
      <c r="J1531" s="9">
        <v>2293798</v>
      </c>
      <c r="K1531">
        <f>J1531/D1531</f>
        <v>0.16030111309365905</v>
      </c>
      <c r="L1531">
        <v>2012</v>
      </c>
      <c r="M1531" t="s">
        <v>53</v>
      </c>
      <c r="N1531">
        <v>0</v>
      </c>
      <c r="O1531">
        <v>1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1</v>
      </c>
      <c r="X1531">
        <v>0</v>
      </c>
      <c r="Y1531">
        <v>0</v>
      </c>
      <c r="Z1531">
        <v>1</v>
      </c>
      <c r="AA1531">
        <v>0</v>
      </c>
      <c r="AB1531">
        <v>0</v>
      </c>
      <c r="AC1531">
        <v>0</v>
      </c>
      <c r="AD1531">
        <v>0</v>
      </c>
    </row>
    <row r="1532" spans="1:30" x14ac:dyDescent="0.3">
      <c r="A1532">
        <v>1531</v>
      </c>
      <c r="B1532">
        <v>1</v>
      </c>
      <c r="C1532">
        <v>99850.2246630054</v>
      </c>
      <c r="D1532">
        <v>200000000</v>
      </c>
      <c r="E1532" t="s">
        <v>11</v>
      </c>
      <c r="F1532">
        <v>20.818906999999999</v>
      </c>
      <c r="G1532">
        <v>109</v>
      </c>
      <c r="H1532" t="s">
        <v>13</v>
      </c>
      <c r="I1532" t="s">
        <v>1831</v>
      </c>
      <c r="J1532" s="9">
        <v>435000000</v>
      </c>
      <c r="K1532">
        <f>J1532/D1532</f>
        <v>2.1749999999999998</v>
      </c>
      <c r="L1532">
        <v>2003</v>
      </c>
      <c r="M1532" t="s">
        <v>32</v>
      </c>
      <c r="N1532">
        <v>1</v>
      </c>
      <c r="O1532">
        <v>1</v>
      </c>
      <c r="P1532">
        <v>0</v>
      </c>
      <c r="Q1532">
        <v>0</v>
      </c>
      <c r="R1532">
        <v>1</v>
      </c>
      <c r="S1532">
        <v>0</v>
      </c>
      <c r="T1532">
        <v>1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1</v>
      </c>
    </row>
    <row r="1533" spans="1:30" x14ac:dyDescent="0.3">
      <c r="A1533">
        <v>1532</v>
      </c>
      <c r="B1533">
        <v>0</v>
      </c>
      <c r="C1533">
        <v>6946.08715365239</v>
      </c>
      <c r="D1533">
        <v>13787983</v>
      </c>
      <c r="E1533" t="s">
        <v>11</v>
      </c>
      <c r="F1533">
        <v>11.106753999999899</v>
      </c>
      <c r="G1533">
        <v>121</v>
      </c>
      <c r="H1533" t="s">
        <v>13</v>
      </c>
      <c r="I1533" t="s">
        <v>1832</v>
      </c>
      <c r="J1533" s="9">
        <v>14393902</v>
      </c>
      <c r="K1533">
        <f>J1533/D1533</f>
        <v>1.0439454414761027</v>
      </c>
      <c r="L1533">
        <v>1985</v>
      </c>
      <c r="M1533" t="s">
        <v>15</v>
      </c>
      <c r="N1533">
        <v>1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1</v>
      </c>
      <c r="V1533">
        <v>0</v>
      </c>
      <c r="W1533">
        <v>0</v>
      </c>
      <c r="X1533">
        <v>1</v>
      </c>
      <c r="Y1533">
        <v>1</v>
      </c>
      <c r="Z1533">
        <v>0</v>
      </c>
      <c r="AA1533">
        <v>0</v>
      </c>
      <c r="AB1533">
        <v>0</v>
      </c>
      <c r="AC1533">
        <v>0</v>
      </c>
      <c r="AD1533">
        <v>0</v>
      </c>
    </row>
    <row r="1534" spans="1:30" ht="14.4" customHeight="1" x14ac:dyDescent="0.3">
      <c r="A1534">
        <v>1533</v>
      </c>
      <c r="B1534">
        <v>0</v>
      </c>
      <c r="C1534">
        <v>6020.0159362549803</v>
      </c>
      <c r="D1534">
        <v>12088192</v>
      </c>
      <c r="E1534" t="s">
        <v>129</v>
      </c>
      <c r="F1534">
        <v>5.9176849999999996</v>
      </c>
      <c r="G1534">
        <v>86</v>
      </c>
      <c r="H1534" t="s">
        <v>1001</v>
      </c>
      <c r="I1534" t="s">
        <v>1833</v>
      </c>
      <c r="J1534" s="9">
        <v>47301471</v>
      </c>
      <c r="K1534">
        <f>J1534/D1534</f>
        <v>3.9130310802475674</v>
      </c>
      <c r="L1534">
        <v>2008</v>
      </c>
      <c r="M1534" t="s">
        <v>32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1</v>
      </c>
      <c r="X1534">
        <v>1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1</v>
      </c>
    </row>
    <row r="1535" spans="1:30" ht="14.4" customHeight="1" x14ac:dyDescent="0.3">
      <c r="A1535">
        <v>1534</v>
      </c>
      <c r="B1535">
        <v>0</v>
      </c>
      <c r="C1535">
        <v>1354.06218655967</v>
      </c>
      <c r="D1535">
        <v>2700000</v>
      </c>
      <c r="E1535" t="s">
        <v>76</v>
      </c>
      <c r="F1535">
        <v>0.67725299999999999</v>
      </c>
      <c r="G1535">
        <v>117</v>
      </c>
      <c r="H1535" t="s">
        <v>143</v>
      </c>
      <c r="I1535" t="s">
        <v>1834</v>
      </c>
      <c r="J1535" s="9">
        <v>4635143</v>
      </c>
      <c r="K1535">
        <f>J1535/D1535</f>
        <v>1.7167196296296297</v>
      </c>
      <c r="L1535">
        <v>1994</v>
      </c>
      <c r="M1535" t="s">
        <v>49</v>
      </c>
      <c r="N1535">
        <v>0</v>
      </c>
      <c r="O1535">
        <v>1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1</v>
      </c>
      <c r="AB1535">
        <v>0</v>
      </c>
      <c r="AC1535">
        <v>0</v>
      </c>
      <c r="AD1535">
        <v>0</v>
      </c>
    </row>
    <row r="1536" spans="1:30" ht="14.4" customHeight="1" x14ac:dyDescent="0.3">
      <c r="A1536">
        <v>1535</v>
      </c>
      <c r="B1536">
        <v>0</v>
      </c>
      <c r="C1536">
        <v>24000</v>
      </c>
      <c r="D1536">
        <v>48000000</v>
      </c>
      <c r="E1536" t="s">
        <v>11</v>
      </c>
      <c r="F1536">
        <v>8.338222</v>
      </c>
      <c r="G1536">
        <v>147</v>
      </c>
      <c r="H1536" t="s">
        <v>80</v>
      </c>
      <c r="I1536" t="s">
        <v>1835</v>
      </c>
      <c r="J1536" s="9">
        <v>207515725</v>
      </c>
      <c r="K1536">
        <f>J1536/D1536</f>
        <v>4.3232442708333334</v>
      </c>
      <c r="L1536">
        <v>2000</v>
      </c>
      <c r="M1536" t="s">
        <v>32</v>
      </c>
      <c r="N1536">
        <v>1</v>
      </c>
      <c r="O1536">
        <v>1</v>
      </c>
      <c r="P1536">
        <v>0</v>
      </c>
      <c r="Q1536">
        <v>0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1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1</v>
      </c>
    </row>
    <row r="1537" spans="1:30" ht="14.4" customHeight="1" x14ac:dyDescent="0.3">
      <c r="A1537">
        <v>1536</v>
      </c>
      <c r="B1537">
        <v>1</v>
      </c>
      <c r="C1537">
        <v>59940.059940059902</v>
      </c>
      <c r="D1537">
        <v>120000000</v>
      </c>
      <c r="E1537" t="s">
        <v>11</v>
      </c>
      <c r="F1537">
        <v>14.072510999999899</v>
      </c>
      <c r="G1537">
        <v>142</v>
      </c>
      <c r="H1537" t="s">
        <v>13</v>
      </c>
      <c r="I1537" t="s">
        <v>1836</v>
      </c>
      <c r="J1537" s="9">
        <v>649398328</v>
      </c>
      <c r="K1537">
        <f>J1537/D1537</f>
        <v>5.4116527333333337</v>
      </c>
      <c r="L1537">
        <v>2002</v>
      </c>
      <c r="M1537" t="s">
        <v>32</v>
      </c>
      <c r="N1537">
        <v>1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</v>
      </c>
    </row>
    <row r="1538" spans="1:30" ht="14.4" customHeight="1" x14ac:dyDescent="0.3">
      <c r="A1538">
        <v>1537</v>
      </c>
      <c r="B1538">
        <v>0</v>
      </c>
      <c r="C1538">
        <v>2115.3846153846098</v>
      </c>
      <c r="D1538">
        <v>4235000</v>
      </c>
      <c r="E1538" t="s">
        <v>142</v>
      </c>
      <c r="F1538">
        <v>0.51807799999999904</v>
      </c>
      <c r="G1538">
        <v>91</v>
      </c>
      <c r="H1538" t="s">
        <v>143</v>
      </c>
      <c r="I1538" t="s">
        <v>1837</v>
      </c>
      <c r="J1538" s="9">
        <v>314195</v>
      </c>
      <c r="K1538">
        <f>J1538/D1538</f>
        <v>7.4190082644628105E-2</v>
      </c>
      <c r="L1538">
        <v>2002</v>
      </c>
      <c r="M1538" t="s">
        <v>53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1</v>
      </c>
      <c r="AA1538">
        <v>0</v>
      </c>
      <c r="AB1538">
        <v>0</v>
      </c>
      <c r="AC1538">
        <v>0</v>
      </c>
      <c r="AD1538">
        <v>0</v>
      </c>
    </row>
    <row r="1539" spans="1:30" x14ac:dyDescent="0.3">
      <c r="A1539">
        <v>1538</v>
      </c>
      <c r="B1539">
        <v>0</v>
      </c>
      <c r="C1539">
        <v>249.12805181863399</v>
      </c>
      <c r="D1539">
        <v>500000</v>
      </c>
      <c r="E1539" t="s">
        <v>11</v>
      </c>
      <c r="F1539">
        <v>2.3175279999999998</v>
      </c>
      <c r="G1539">
        <v>88</v>
      </c>
      <c r="H1539" t="s">
        <v>13</v>
      </c>
      <c r="I1539" t="s">
        <v>1838</v>
      </c>
      <c r="J1539" s="9">
        <v>220151</v>
      </c>
      <c r="K1539">
        <f>J1539/D1539</f>
        <v>0.44030200000000003</v>
      </c>
      <c r="L1539">
        <v>2007</v>
      </c>
      <c r="M1539" t="s">
        <v>32</v>
      </c>
      <c r="N1539">
        <v>1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1</v>
      </c>
      <c r="W1539">
        <v>1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1</v>
      </c>
    </row>
    <row r="1540" spans="1:30" ht="14.4" customHeight="1" x14ac:dyDescent="0.3">
      <c r="A1540">
        <v>1539</v>
      </c>
      <c r="B1540">
        <v>0</v>
      </c>
      <c r="C1540">
        <v>2014.09869083585</v>
      </c>
      <c r="D1540">
        <v>4000000</v>
      </c>
      <c r="E1540" t="s">
        <v>11</v>
      </c>
      <c r="F1540">
        <v>5.6815819999999997</v>
      </c>
      <c r="G1540">
        <v>111</v>
      </c>
      <c r="H1540" t="s">
        <v>13</v>
      </c>
      <c r="I1540" t="s">
        <v>1839</v>
      </c>
      <c r="J1540" s="9">
        <v>2826523</v>
      </c>
      <c r="K1540">
        <f>J1540/D1540</f>
        <v>0.70663074999999997</v>
      </c>
      <c r="L1540">
        <v>1986</v>
      </c>
      <c r="M1540" t="s">
        <v>15</v>
      </c>
      <c r="N1540">
        <v>0</v>
      </c>
      <c r="O1540">
        <v>1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1</v>
      </c>
      <c r="W1540">
        <v>1</v>
      </c>
      <c r="X1540">
        <v>0</v>
      </c>
      <c r="Y1540">
        <v>1</v>
      </c>
      <c r="Z1540">
        <v>0</v>
      </c>
      <c r="AA1540">
        <v>0</v>
      </c>
      <c r="AB1540">
        <v>0</v>
      </c>
      <c r="AC1540">
        <v>0</v>
      </c>
      <c r="AD1540">
        <v>0</v>
      </c>
    </row>
    <row r="1541" spans="1:30" ht="14.4" customHeight="1" x14ac:dyDescent="0.3">
      <c r="A1541">
        <v>1540</v>
      </c>
      <c r="B1541">
        <v>0</v>
      </c>
      <c r="C1541">
        <v>747.38415545590397</v>
      </c>
      <c r="D1541">
        <v>1500000</v>
      </c>
      <c r="E1541" t="s">
        <v>11</v>
      </c>
      <c r="F1541">
        <v>8.7087889999999994</v>
      </c>
      <c r="G1541">
        <v>86</v>
      </c>
      <c r="H1541" t="s">
        <v>13</v>
      </c>
      <c r="I1541" t="s">
        <v>1840</v>
      </c>
      <c r="J1541" s="9">
        <v>173066</v>
      </c>
      <c r="K1541">
        <f>J1541/D1541</f>
        <v>0.11537733333333333</v>
      </c>
      <c r="L1541">
        <v>2007</v>
      </c>
      <c r="M1541" t="s">
        <v>53</v>
      </c>
      <c r="N1541">
        <v>1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  <c r="Y1541">
        <v>0</v>
      </c>
      <c r="Z1541">
        <v>1</v>
      </c>
      <c r="AA1541">
        <v>0</v>
      </c>
      <c r="AB1541">
        <v>0</v>
      </c>
      <c r="AC1541">
        <v>0</v>
      </c>
      <c r="AD1541">
        <v>0</v>
      </c>
    </row>
    <row r="1542" spans="1:30" ht="14.4" customHeight="1" x14ac:dyDescent="0.3">
      <c r="A1542">
        <v>1541</v>
      </c>
      <c r="B1542">
        <v>0</v>
      </c>
      <c r="C1542">
        <v>9674.1344195519305</v>
      </c>
      <c r="D1542">
        <v>19000000</v>
      </c>
      <c r="E1542" t="s">
        <v>11</v>
      </c>
      <c r="F1542">
        <v>2.8243669999999899</v>
      </c>
      <c r="G1542">
        <v>188</v>
      </c>
      <c r="H1542" t="s">
        <v>13</v>
      </c>
      <c r="I1542" t="s">
        <v>1841</v>
      </c>
      <c r="J1542" s="9">
        <v>4750000</v>
      </c>
      <c r="K1542">
        <f>J1542/D1542</f>
        <v>0.25</v>
      </c>
      <c r="L1542">
        <v>1964</v>
      </c>
      <c r="M1542" t="s">
        <v>46</v>
      </c>
      <c r="N1542">
        <v>1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1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1</v>
      </c>
      <c r="AD1542">
        <v>0</v>
      </c>
    </row>
    <row r="1543" spans="1:30" ht="14.4" customHeight="1" x14ac:dyDescent="0.3">
      <c r="A1543">
        <v>1542</v>
      </c>
      <c r="B1543">
        <v>1</v>
      </c>
      <c r="C1543">
        <v>9243.1105527638192</v>
      </c>
      <c r="D1543">
        <v>18393790</v>
      </c>
      <c r="E1543" t="s">
        <v>11</v>
      </c>
      <c r="F1543">
        <v>5.7990699999999897</v>
      </c>
      <c r="G1543">
        <v>81</v>
      </c>
      <c r="H1543" t="s">
        <v>13</v>
      </c>
      <c r="I1543" t="s">
        <v>1842</v>
      </c>
      <c r="J1543" s="9">
        <v>5765562</v>
      </c>
      <c r="K1543">
        <f>J1543/D1543</f>
        <v>0.31345155076794939</v>
      </c>
      <c r="L1543">
        <v>1990</v>
      </c>
      <c r="M1543" t="s">
        <v>15</v>
      </c>
      <c r="N1543">
        <v>1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1</v>
      </c>
      <c r="Z1543">
        <v>0</v>
      </c>
      <c r="AA1543">
        <v>0</v>
      </c>
      <c r="AB1543">
        <v>0</v>
      </c>
      <c r="AC1543">
        <v>0</v>
      </c>
      <c r="AD1543">
        <v>0</v>
      </c>
    </row>
    <row r="1544" spans="1:30" x14ac:dyDescent="0.3">
      <c r="A1544">
        <v>1543</v>
      </c>
      <c r="B1544">
        <v>0</v>
      </c>
      <c r="C1544">
        <v>3015.0753768844202</v>
      </c>
      <c r="D1544">
        <v>6000000</v>
      </c>
      <c r="E1544" t="s">
        <v>11</v>
      </c>
      <c r="F1544">
        <v>4.6190680000000004</v>
      </c>
      <c r="G1544">
        <v>105</v>
      </c>
      <c r="H1544" t="s">
        <v>13</v>
      </c>
      <c r="I1544" t="s">
        <v>1843</v>
      </c>
      <c r="J1544" s="9">
        <v>24078196</v>
      </c>
      <c r="K1544">
        <f>J1544/D1544</f>
        <v>4.0130326666666667</v>
      </c>
      <c r="L1544">
        <v>1990</v>
      </c>
      <c r="M1544" t="s">
        <v>25</v>
      </c>
      <c r="N1544">
        <v>1</v>
      </c>
      <c r="O1544">
        <v>0</v>
      </c>
      <c r="P1544">
        <v>0</v>
      </c>
      <c r="Q1544">
        <v>0</v>
      </c>
      <c r="R1544">
        <v>0</v>
      </c>
      <c r="S1544">
        <v>1</v>
      </c>
      <c r="T1544">
        <v>1</v>
      </c>
      <c r="U1544">
        <v>1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1</v>
      </c>
      <c r="AC1544">
        <v>0</v>
      </c>
      <c r="AD1544">
        <v>0</v>
      </c>
    </row>
    <row r="1545" spans="1:30" ht="14.4" customHeight="1" x14ac:dyDescent="0.3">
      <c r="A1545">
        <v>1544</v>
      </c>
      <c r="B1545">
        <v>1</v>
      </c>
      <c r="C1545">
        <v>5552.78453865336</v>
      </c>
      <c r="D1545">
        <v>11133333</v>
      </c>
      <c r="E1545" t="s">
        <v>230</v>
      </c>
      <c r="F1545">
        <v>0.41819699999999999</v>
      </c>
      <c r="G1545">
        <v>133</v>
      </c>
      <c r="H1545" t="s">
        <v>231</v>
      </c>
      <c r="I1545" t="s">
        <v>1844</v>
      </c>
      <c r="J1545" s="9">
        <v>33053559</v>
      </c>
      <c r="K1545">
        <f>J1545/D1545</f>
        <v>2.9688826337988812</v>
      </c>
      <c r="L1545">
        <v>2005</v>
      </c>
      <c r="M1545" t="s">
        <v>15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1</v>
      </c>
      <c r="X1545">
        <v>1</v>
      </c>
      <c r="Y1545">
        <v>1</v>
      </c>
      <c r="Z1545">
        <v>0</v>
      </c>
      <c r="AA1545">
        <v>0</v>
      </c>
      <c r="AB1545">
        <v>0</v>
      </c>
      <c r="AC1545">
        <v>0</v>
      </c>
      <c r="AD1545">
        <v>0</v>
      </c>
    </row>
    <row r="1546" spans="1:30" ht="14.4" customHeight="1" x14ac:dyDescent="0.3">
      <c r="A1546">
        <v>1545</v>
      </c>
      <c r="B1546">
        <v>0</v>
      </c>
      <c r="C1546">
        <v>24975.024975024899</v>
      </c>
      <c r="D1546">
        <v>50000000</v>
      </c>
      <c r="E1546" t="s">
        <v>11</v>
      </c>
      <c r="F1546">
        <v>9.6458009999999899</v>
      </c>
      <c r="G1546">
        <v>120</v>
      </c>
      <c r="H1546" t="s">
        <v>13</v>
      </c>
      <c r="I1546" t="s">
        <v>1845</v>
      </c>
      <c r="J1546" s="9">
        <v>56714147</v>
      </c>
      <c r="K1546">
        <f>J1546/D1546</f>
        <v>1.1342829400000001</v>
      </c>
      <c r="L1546">
        <v>2002</v>
      </c>
      <c r="M1546" t="s">
        <v>15</v>
      </c>
      <c r="N1546">
        <v>1</v>
      </c>
      <c r="O1546">
        <v>0</v>
      </c>
      <c r="P1546">
        <v>0</v>
      </c>
      <c r="Q1546">
        <v>0</v>
      </c>
      <c r="R1546">
        <v>1</v>
      </c>
      <c r="S1546">
        <v>0</v>
      </c>
      <c r="T1546">
        <v>1</v>
      </c>
      <c r="U1546">
        <v>0</v>
      </c>
      <c r="V1546">
        <v>0</v>
      </c>
      <c r="W1546">
        <v>1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0</v>
      </c>
      <c r="AD1546">
        <v>0</v>
      </c>
    </row>
    <row r="1547" spans="1:30" ht="14.4" customHeight="1" x14ac:dyDescent="0.3">
      <c r="A1547">
        <v>1546</v>
      </c>
      <c r="B1547">
        <v>1</v>
      </c>
      <c r="C1547">
        <v>20638.250622820098</v>
      </c>
      <c r="D1547">
        <v>41420969</v>
      </c>
      <c r="E1547" t="s">
        <v>11</v>
      </c>
      <c r="F1547">
        <v>6.6532539999999996</v>
      </c>
      <c r="G1547">
        <v>96</v>
      </c>
      <c r="H1547" t="s">
        <v>561</v>
      </c>
      <c r="I1547" t="s">
        <v>1846</v>
      </c>
      <c r="J1547" s="9">
        <v>19776159</v>
      </c>
      <c r="K1547">
        <f>J1547/D1547</f>
        <v>0.47744317618450693</v>
      </c>
      <c r="L1547">
        <v>2007</v>
      </c>
      <c r="M1547" t="s">
        <v>15</v>
      </c>
      <c r="N1547">
        <v>0</v>
      </c>
      <c r="O1547">
        <v>1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1</v>
      </c>
      <c r="W1547">
        <v>0</v>
      </c>
      <c r="X1547">
        <v>1</v>
      </c>
      <c r="Y1547">
        <v>1</v>
      </c>
      <c r="Z1547">
        <v>0</v>
      </c>
      <c r="AA1547">
        <v>0</v>
      </c>
      <c r="AB1547">
        <v>0</v>
      </c>
      <c r="AC1547">
        <v>0</v>
      </c>
      <c r="AD1547">
        <v>0</v>
      </c>
    </row>
    <row r="1548" spans="1:30" ht="14.4" customHeight="1" x14ac:dyDescent="0.3">
      <c r="A1548">
        <v>1547</v>
      </c>
      <c r="B1548">
        <v>0</v>
      </c>
      <c r="C1548">
        <v>35017.508754377101</v>
      </c>
      <c r="D1548">
        <v>70000000</v>
      </c>
      <c r="E1548" t="s">
        <v>11</v>
      </c>
      <c r="F1548">
        <v>8.9194689999999994</v>
      </c>
      <c r="G1548">
        <v>116</v>
      </c>
      <c r="H1548" t="s">
        <v>13</v>
      </c>
      <c r="I1548" t="s">
        <v>1847</v>
      </c>
      <c r="J1548" s="9">
        <v>309457509</v>
      </c>
      <c r="K1548">
        <f>J1548/D1548</f>
        <v>4.4208215571428573</v>
      </c>
      <c r="L1548">
        <v>1999</v>
      </c>
      <c r="M1548" t="s">
        <v>15</v>
      </c>
      <c r="N1548">
        <v>1</v>
      </c>
      <c r="O1548">
        <v>0</v>
      </c>
      <c r="P1548">
        <v>0</v>
      </c>
      <c r="Q1548">
        <v>1</v>
      </c>
      <c r="R1548">
        <v>0</v>
      </c>
      <c r="S1548">
        <v>0</v>
      </c>
      <c r="T1548">
        <v>0</v>
      </c>
      <c r="U1548">
        <v>0</v>
      </c>
      <c r="V1548">
        <v>1</v>
      </c>
      <c r="W1548">
        <v>0</v>
      </c>
      <c r="X1548">
        <v>1</v>
      </c>
      <c r="Y1548">
        <v>1</v>
      </c>
      <c r="Z1548">
        <v>0</v>
      </c>
      <c r="AA1548">
        <v>0</v>
      </c>
      <c r="AB1548">
        <v>0</v>
      </c>
      <c r="AC1548">
        <v>0</v>
      </c>
      <c r="AD1548">
        <v>0</v>
      </c>
    </row>
    <row r="1549" spans="1:30" ht="14.4" customHeight="1" x14ac:dyDescent="0.3">
      <c r="A1549">
        <v>1548</v>
      </c>
      <c r="B1549">
        <v>1</v>
      </c>
      <c r="C1549">
        <v>3232.2227747389302</v>
      </c>
      <c r="D1549">
        <v>6500000</v>
      </c>
      <c r="E1549" t="s">
        <v>142</v>
      </c>
      <c r="F1549">
        <v>0.87747699999999995</v>
      </c>
      <c r="G1549">
        <v>102</v>
      </c>
      <c r="H1549" t="s">
        <v>143</v>
      </c>
      <c r="I1549" t="s">
        <v>1848</v>
      </c>
      <c r="J1549" s="9">
        <v>9816332</v>
      </c>
      <c r="K1549">
        <f>J1549/D1549</f>
        <v>1.510204923076923</v>
      </c>
      <c r="L1549">
        <v>2011</v>
      </c>
      <c r="M1549" t="s">
        <v>32</v>
      </c>
      <c r="N1549">
        <v>0</v>
      </c>
      <c r="O1549">
        <v>1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1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1</v>
      </c>
    </row>
    <row r="1550" spans="1:30" ht="14.4" customHeight="1" x14ac:dyDescent="0.3">
      <c r="A1550">
        <v>1549</v>
      </c>
      <c r="B1550">
        <v>0</v>
      </c>
      <c r="C1550">
        <v>633.87423935091203</v>
      </c>
      <c r="D1550">
        <v>1250000</v>
      </c>
      <c r="E1550" t="s">
        <v>58</v>
      </c>
      <c r="F1550">
        <v>12.74564</v>
      </c>
      <c r="G1550">
        <v>129</v>
      </c>
      <c r="H1550" t="s">
        <v>59</v>
      </c>
      <c r="I1550" t="s">
        <v>1849</v>
      </c>
      <c r="J1550" s="9">
        <v>36144000</v>
      </c>
      <c r="K1550">
        <f>J1550/D1550</f>
        <v>28.915199999999999</v>
      </c>
      <c r="L1550">
        <v>1972</v>
      </c>
      <c r="M1550" t="s">
        <v>49</v>
      </c>
      <c r="N1550">
        <v>0</v>
      </c>
      <c r="O1550">
        <v>1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1</v>
      </c>
      <c r="W1550">
        <v>1</v>
      </c>
      <c r="X1550">
        <v>0</v>
      </c>
      <c r="Y1550">
        <v>0</v>
      </c>
      <c r="Z1550">
        <v>0</v>
      </c>
      <c r="AA1550">
        <v>1</v>
      </c>
      <c r="AB1550">
        <v>0</v>
      </c>
      <c r="AC1550">
        <v>0</v>
      </c>
      <c r="AD1550">
        <v>0</v>
      </c>
    </row>
    <row r="1551" spans="1:30" ht="14.4" customHeight="1" x14ac:dyDescent="0.3">
      <c r="A1551">
        <v>1550</v>
      </c>
      <c r="B1551">
        <v>0</v>
      </c>
      <c r="C1551">
        <v>5124.2610421836198</v>
      </c>
      <c r="D1551">
        <v>10325386</v>
      </c>
      <c r="E1551" t="s">
        <v>22</v>
      </c>
      <c r="F1551">
        <v>3.6318629999999898</v>
      </c>
      <c r="G1551">
        <v>124</v>
      </c>
      <c r="H1551" t="s">
        <v>23</v>
      </c>
      <c r="I1551" t="s">
        <v>1850</v>
      </c>
      <c r="J1551" s="9">
        <v>1200627</v>
      </c>
      <c r="K1551">
        <f>J1551/D1551</f>
        <v>0.11627913958858294</v>
      </c>
      <c r="L1551">
        <v>2015</v>
      </c>
      <c r="M1551" t="s">
        <v>32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1</v>
      </c>
      <c r="U1551">
        <v>1</v>
      </c>
      <c r="V1551">
        <v>0</v>
      </c>
      <c r="W1551">
        <v>0</v>
      </c>
      <c r="X1551">
        <v>1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1</v>
      </c>
    </row>
    <row r="1552" spans="1:30" ht="14.4" customHeight="1" x14ac:dyDescent="0.3">
      <c r="A1552">
        <v>1551</v>
      </c>
      <c r="B1552">
        <v>1</v>
      </c>
      <c r="C1552">
        <v>1509.0543259557301</v>
      </c>
      <c r="D1552">
        <v>3000000</v>
      </c>
      <c r="E1552" t="s">
        <v>11</v>
      </c>
      <c r="F1552">
        <v>8.7331919999999901</v>
      </c>
      <c r="G1552">
        <v>97</v>
      </c>
      <c r="H1552" t="s">
        <v>13</v>
      </c>
      <c r="I1552" t="s">
        <v>1851</v>
      </c>
      <c r="J1552" s="9">
        <v>7282851</v>
      </c>
      <c r="K1552">
        <f>J1552/D1552</f>
        <v>2.4276170000000001</v>
      </c>
      <c r="L1552">
        <v>1988</v>
      </c>
      <c r="M1552" t="s">
        <v>15</v>
      </c>
      <c r="N1552">
        <v>1</v>
      </c>
      <c r="O1552">
        <v>0</v>
      </c>
      <c r="P1552">
        <v>0</v>
      </c>
      <c r="Q1552">
        <v>0</v>
      </c>
      <c r="R1552">
        <v>0</v>
      </c>
      <c r="S1552">
        <v>1</v>
      </c>
      <c r="T1552">
        <v>1</v>
      </c>
      <c r="U1552">
        <v>1</v>
      </c>
      <c r="V1552">
        <v>0</v>
      </c>
      <c r="W1552">
        <v>0</v>
      </c>
      <c r="X1552">
        <v>0</v>
      </c>
      <c r="Y1552">
        <v>1</v>
      </c>
      <c r="Z1552">
        <v>0</v>
      </c>
      <c r="AA1552">
        <v>0</v>
      </c>
      <c r="AB1552">
        <v>0</v>
      </c>
      <c r="AC1552">
        <v>0</v>
      </c>
      <c r="AD1552">
        <v>0</v>
      </c>
    </row>
    <row r="1553" spans="1:30" x14ac:dyDescent="0.3">
      <c r="A1553">
        <v>1552</v>
      </c>
      <c r="B1553">
        <v>0</v>
      </c>
      <c r="C1553">
        <v>29880.478087649401</v>
      </c>
      <c r="D1553">
        <v>60000000</v>
      </c>
      <c r="E1553" t="s">
        <v>11</v>
      </c>
      <c r="F1553">
        <v>7.0946239999999996</v>
      </c>
      <c r="G1553">
        <v>101</v>
      </c>
      <c r="H1553" t="s">
        <v>735</v>
      </c>
      <c r="I1553" t="s">
        <v>1852</v>
      </c>
      <c r="J1553" s="9">
        <v>73174566</v>
      </c>
      <c r="K1553">
        <f>J1553/D1553</f>
        <v>1.2195761000000001</v>
      </c>
      <c r="L1553">
        <v>2008</v>
      </c>
      <c r="M1553" t="s">
        <v>25</v>
      </c>
      <c r="N1553">
        <v>1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1</v>
      </c>
      <c r="U1553">
        <v>1</v>
      </c>
      <c r="V1553">
        <v>0</v>
      </c>
      <c r="W1553">
        <v>1</v>
      </c>
      <c r="X1553">
        <v>0</v>
      </c>
      <c r="Y1553">
        <v>0</v>
      </c>
      <c r="Z1553">
        <v>0</v>
      </c>
      <c r="AA1553">
        <v>0</v>
      </c>
      <c r="AB1553">
        <v>1</v>
      </c>
      <c r="AC1553">
        <v>0</v>
      </c>
      <c r="AD1553">
        <v>0</v>
      </c>
    </row>
    <row r="1554" spans="1:30" ht="14.4" customHeight="1" x14ac:dyDescent="0.3">
      <c r="A1554">
        <v>1553</v>
      </c>
      <c r="B1554">
        <v>0</v>
      </c>
      <c r="C1554">
        <v>14962.593516209399</v>
      </c>
      <c r="D1554">
        <v>30000000</v>
      </c>
      <c r="E1554" t="s">
        <v>11</v>
      </c>
      <c r="F1554">
        <v>11.552956</v>
      </c>
      <c r="G1554">
        <v>109</v>
      </c>
      <c r="H1554" t="s">
        <v>1853</v>
      </c>
      <c r="I1554" t="s">
        <v>1854</v>
      </c>
      <c r="J1554" s="9">
        <v>35294470</v>
      </c>
      <c r="K1554">
        <f>J1554/D1554</f>
        <v>1.1764823333333334</v>
      </c>
      <c r="L1554">
        <v>2005</v>
      </c>
      <c r="M1554" t="s">
        <v>32</v>
      </c>
      <c r="N1554">
        <v>1</v>
      </c>
      <c r="O1554">
        <v>1</v>
      </c>
      <c r="P1554">
        <v>0</v>
      </c>
      <c r="Q1554">
        <v>0</v>
      </c>
      <c r="R1554">
        <v>0</v>
      </c>
      <c r="S1554">
        <v>0</v>
      </c>
      <c r="T1554">
        <v>1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1</v>
      </c>
    </row>
    <row r="1555" spans="1:30" ht="14.4" customHeight="1" x14ac:dyDescent="0.3">
      <c r="A1555">
        <v>1554</v>
      </c>
      <c r="B1555">
        <v>1</v>
      </c>
      <c r="C1555">
        <v>99601.593625498004</v>
      </c>
      <c r="D1555">
        <v>200000000</v>
      </c>
      <c r="E1555" t="s">
        <v>11</v>
      </c>
      <c r="F1555">
        <v>13.67812</v>
      </c>
      <c r="G1555">
        <v>106</v>
      </c>
      <c r="H1555" t="s">
        <v>1855</v>
      </c>
      <c r="I1555" t="s">
        <v>1856</v>
      </c>
      <c r="J1555" s="9">
        <v>586090727</v>
      </c>
      <c r="K1555">
        <f>J1555/D1555</f>
        <v>2.9304536350000001</v>
      </c>
      <c r="L1555">
        <v>2008</v>
      </c>
      <c r="M1555" t="s">
        <v>25</v>
      </c>
      <c r="N1555">
        <v>1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1</v>
      </c>
      <c r="U1555">
        <v>1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1</v>
      </c>
      <c r="AC1555">
        <v>0</v>
      </c>
      <c r="AD1555">
        <v>0</v>
      </c>
    </row>
    <row r="1556" spans="1:30" ht="14.4" customHeight="1" x14ac:dyDescent="0.3">
      <c r="A1556">
        <v>1555</v>
      </c>
      <c r="B1556">
        <v>0</v>
      </c>
      <c r="C1556">
        <v>64548.162859980097</v>
      </c>
      <c r="D1556">
        <v>130000000</v>
      </c>
      <c r="E1556" t="s">
        <v>11</v>
      </c>
      <c r="F1556">
        <v>12.204174</v>
      </c>
      <c r="G1556">
        <v>105</v>
      </c>
      <c r="H1556" t="s">
        <v>13</v>
      </c>
      <c r="I1556" t="s">
        <v>1857</v>
      </c>
      <c r="J1556" s="9">
        <v>117831631</v>
      </c>
      <c r="K1556">
        <f>J1556/D1556</f>
        <v>0.9063971615384615</v>
      </c>
      <c r="L1556">
        <v>2014</v>
      </c>
      <c r="M1556" t="s">
        <v>46</v>
      </c>
      <c r="N1556">
        <v>1</v>
      </c>
      <c r="O1556">
        <v>1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</v>
      </c>
      <c r="V1556">
        <v>1</v>
      </c>
      <c r="W1556">
        <v>1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1</v>
      </c>
      <c r="AD1556">
        <v>0</v>
      </c>
    </row>
    <row r="1557" spans="1:30" ht="14.4" customHeight="1" x14ac:dyDescent="0.3">
      <c r="A1557">
        <v>1556</v>
      </c>
      <c r="B1557">
        <v>0</v>
      </c>
      <c r="C1557">
        <v>7466.4011946241899</v>
      </c>
      <c r="D1557">
        <v>15000000</v>
      </c>
      <c r="E1557" t="s">
        <v>11</v>
      </c>
      <c r="F1557">
        <v>9.7474519999999991</v>
      </c>
      <c r="G1557">
        <v>89</v>
      </c>
      <c r="H1557" t="s">
        <v>13</v>
      </c>
      <c r="I1557" t="s">
        <v>1858</v>
      </c>
      <c r="J1557" s="9">
        <v>6405245</v>
      </c>
      <c r="K1557">
        <f>J1557/D1557</f>
        <v>0.42701633333333333</v>
      </c>
      <c r="L1557">
        <v>2009</v>
      </c>
      <c r="M1557" t="s">
        <v>15</v>
      </c>
      <c r="N1557">
        <v>1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1</v>
      </c>
      <c r="Y1557">
        <v>1</v>
      </c>
      <c r="Z1557">
        <v>0</v>
      </c>
      <c r="AA1557">
        <v>0</v>
      </c>
      <c r="AB1557">
        <v>0</v>
      </c>
      <c r="AC1557">
        <v>0</v>
      </c>
      <c r="AD1557">
        <v>0</v>
      </c>
    </row>
    <row r="1558" spans="1:30" ht="14.4" customHeight="1" x14ac:dyDescent="0.3">
      <c r="A1558">
        <v>1557</v>
      </c>
      <c r="B1558">
        <v>0</v>
      </c>
      <c r="C1558">
        <v>6598.5390821986803</v>
      </c>
      <c r="D1558">
        <v>13084903</v>
      </c>
      <c r="E1558" t="s">
        <v>11</v>
      </c>
      <c r="F1558">
        <v>9.9870719999999995</v>
      </c>
      <c r="G1558">
        <v>105</v>
      </c>
      <c r="H1558" t="s">
        <v>13</v>
      </c>
      <c r="I1558" t="s">
        <v>1859</v>
      </c>
      <c r="J1558" s="9">
        <v>27900000</v>
      </c>
      <c r="K1558">
        <f>J1558/D1558</f>
        <v>2.1322282633658043</v>
      </c>
      <c r="L1558">
        <v>1983</v>
      </c>
      <c r="M1558" t="s">
        <v>15</v>
      </c>
      <c r="N1558">
        <v>1</v>
      </c>
      <c r="O1558">
        <v>0</v>
      </c>
      <c r="P1558">
        <v>0</v>
      </c>
      <c r="Q1558">
        <v>1</v>
      </c>
      <c r="R1558">
        <v>0</v>
      </c>
      <c r="S1558">
        <v>0</v>
      </c>
      <c r="T1558">
        <v>1</v>
      </c>
      <c r="U1558">
        <v>1</v>
      </c>
      <c r="V1558">
        <v>0</v>
      </c>
      <c r="W1558">
        <v>1</v>
      </c>
      <c r="X1558">
        <v>0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0</v>
      </c>
    </row>
    <row r="1559" spans="1:30" ht="14.4" customHeight="1" x14ac:dyDescent="0.3">
      <c r="A1559">
        <v>1558</v>
      </c>
      <c r="B1559">
        <v>0</v>
      </c>
      <c r="C1559">
        <v>2401.2006003001502</v>
      </c>
      <c r="D1559">
        <v>4800000</v>
      </c>
      <c r="E1559" t="s">
        <v>724</v>
      </c>
      <c r="F1559">
        <v>1.9079379999999999</v>
      </c>
      <c r="G1559">
        <v>106</v>
      </c>
      <c r="H1559" t="s">
        <v>1860</v>
      </c>
      <c r="I1559" t="s">
        <v>1861</v>
      </c>
      <c r="J1559" s="9">
        <v>5405313</v>
      </c>
      <c r="K1559">
        <f>J1559/D1559</f>
        <v>1.1261068750000001</v>
      </c>
      <c r="L1559">
        <v>1999</v>
      </c>
      <c r="M1559" t="s">
        <v>25</v>
      </c>
      <c r="N1559">
        <v>0</v>
      </c>
      <c r="O1559">
        <v>1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1</v>
      </c>
      <c r="W1559">
        <v>0</v>
      </c>
      <c r="X1559">
        <v>1</v>
      </c>
      <c r="Y1559">
        <v>0</v>
      </c>
      <c r="Z1559">
        <v>0</v>
      </c>
      <c r="AA1559">
        <v>0</v>
      </c>
      <c r="AB1559">
        <v>1</v>
      </c>
      <c r="AC1559">
        <v>0</v>
      </c>
      <c r="AD1559">
        <v>0</v>
      </c>
    </row>
    <row r="1560" spans="1:30" ht="14.4" customHeight="1" x14ac:dyDescent="0.3">
      <c r="A1560">
        <v>1559</v>
      </c>
      <c r="B1560">
        <v>0</v>
      </c>
      <c r="C1560">
        <v>4488.7780548628398</v>
      </c>
      <c r="D1560">
        <v>9000000</v>
      </c>
      <c r="E1560" t="s">
        <v>11</v>
      </c>
      <c r="F1560">
        <v>1.494688</v>
      </c>
      <c r="G1560">
        <v>97</v>
      </c>
      <c r="H1560" t="s">
        <v>13</v>
      </c>
      <c r="I1560" t="s">
        <v>1862</v>
      </c>
      <c r="J1560" s="9">
        <v>1046166</v>
      </c>
      <c r="K1560">
        <f>J1560/D1560</f>
        <v>0.11624066666666667</v>
      </c>
      <c r="L1560">
        <v>2005</v>
      </c>
      <c r="M1560" t="s">
        <v>15</v>
      </c>
      <c r="N1560">
        <v>1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1</v>
      </c>
      <c r="W1560">
        <v>0</v>
      </c>
      <c r="X1560">
        <v>1</v>
      </c>
      <c r="Y1560">
        <v>1</v>
      </c>
      <c r="Z1560">
        <v>0</v>
      </c>
      <c r="AA1560">
        <v>0</v>
      </c>
      <c r="AB1560">
        <v>0</v>
      </c>
      <c r="AC1560">
        <v>0</v>
      </c>
      <c r="AD1560">
        <v>0</v>
      </c>
    </row>
    <row r="1561" spans="1:30" ht="14.4" customHeight="1" x14ac:dyDescent="0.3">
      <c r="A1561">
        <v>1560</v>
      </c>
      <c r="B1561">
        <v>1</v>
      </c>
      <c r="C1561">
        <v>754.14781297134198</v>
      </c>
      <c r="D1561">
        <v>1500000</v>
      </c>
      <c r="E1561" t="s">
        <v>11</v>
      </c>
      <c r="F1561">
        <v>6.9399940000000004</v>
      </c>
      <c r="G1561">
        <v>97</v>
      </c>
      <c r="H1561" t="s">
        <v>13</v>
      </c>
      <c r="I1561" t="s">
        <v>1863</v>
      </c>
      <c r="J1561" s="9">
        <v>14697005</v>
      </c>
      <c r="K1561">
        <f>J1561/D1561</f>
        <v>9.7980033333333338</v>
      </c>
      <c r="L1561">
        <v>1989</v>
      </c>
      <c r="M1561" t="s">
        <v>25</v>
      </c>
      <c r="N1561">
        <v>1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1</v>
      </c>
      <c r="U1561">
        <v>1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1</v>
      </c>
      <c r="AC1561">
        <v>0</v>
      </c>
      <c r="AD1561">
        <v>0</v>
      </c>
    </row>
    <row r="1562" spans="1:30" ht="14.4" customHeight="1" x14ac:dyDescent="0.3">
      <c r="A1562">
        <v>1561</v>
      </c>
      <c r="B1562">
        <v>0</v>
      </c>
      <c r="C1562">
        <v>1992.0318725099601</v>
      </c>
      <c r="D1562">
        <v>4000000</v>
      </c>
      <c r="E1562" t="s">
        <v>83</v>
      </c>
      <c r="F1562">
        <v>3.9210699999999998</v>
      </c>
      <c r="G1562">
        <v>103</v>
      </c>
      <c r="H1562" t="s">
        <v>1864</v>
      </c>
      <c r="I1562" t="s">
        <v>1865</v>
      </c>
      <c r="J1562" s="9">
        <v>530048</v>
      </c>
      <c r="K1562">
        <f>J1562/D1562</f>
        <v>0.13251199999999999</v>
      </c>
      <c r="L1562">
        <v>2008</v>
      </c>
      <c r="M1562" t="s">
        <v>53</v>
      </c>
      <c r="N1562">
        <v>0</v>
      </c>
      <c r="O1562">
        <v>1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1</v>
      </c>
      <c r="X1562">
        <v>0</v>
      </c>
      <c r="Y1562">
        <v>0</v>
      </c>
      <c r="Z1562">
        <v>1</v>
      </c>
      <c r="AA1562">
        <v>0</v>
      </c>
      <c r="AB1562">
        <v>0</v>
      </c>
      <c r="AC1562">
        <v>0</v>
      </c>
      <c r="AD1562">
        <v>0</v>
      </c>
    </row>
    <row r="1563" spans="1:30" x14ac:dyDescent="0.3">
      <c r="A1563">
        <v>1562</v>
      </c>
      <c r="B1563">
        <v>0</v>
      </c>
      <c r="C1563">
        <v>8655.80448065173</v>
      </c>
      <c r="D1563">
        <v>17000000</v>
      </c>
      <c r="E1563" t="s">
        <v>11</v>
      </c>
      <c r="F1563">
        <v>12.494394</v>
      </c>
      <c r="G1563">
        <v>170</v>
      </c>
      <c r="H1563" t="s">
        <v>13</v>
      </c>
      <c r="I1563" t="s">
        <v>1866</v>
      </c>
      <c r="J1563" s="9">
        <v>72070731</v>
      </c>
      <c r="K1563">
        <f>J1563/D1563</f>
        <v>4.239454764705882</v>
      </c>
      <c r="L1563">
        <v>1964</v>
      </c>
      <c r="M1563" t="s">
        <v>32</v>
      </c>
      <c r="N1563">
        <v>1</v>
      </c>
      <c r="O1563">
        <v>0</v>
      </c>
      <c r="P1563">
        <v>0</v>
      </c>
      <c r="Q1563">
        <v>0</v>
      </c>
      <c r="R1563">
        <v>1</v>
      </c>
      <c r="S1563">
        <v>0</v>
      </c>
      <c r="T1563">
        <v>0</v>
      </c>
      <c r="U1563">
        <v>0</v>
      </c>
      <c r="V1563">
        <v>1</v>
      </c>
      <c r="W1563">
        <v>1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</v>
      </c>
    </row>
    <row r="1564" spans="1:30" ht="14.4" customHeight="1" x14ac:dyDescent="0.3">
      <c r="A1564">
        <v>1563</v>
      </c>
      <c r="B1564">
        <v>0</v>
      </c>
      <c r="C1564">
        <v>1608.23245395719</v>
      </c>
      <c r="D1564">
        <v>3230939</v>
      </c>
      <c r="E1564" t="s">
        <v>116</v>
      </c>
      <c r="F1564">
        <v>1.9378740000000001</v>
      </c>
      <c r="G1564">
        <v>162</v>
      </c>
      <c r="H1564" t="s">
        <v>395</v>
      </c>
      <c r="I1564" t="s">
        <v>1867</v>
      </c>
      <c r="J1564" s="9">
        <v>18000000</v>
      </c>
      <c r="K1564">
        <f>J1564/D1564</f>
        <v>5.5711358215057603</v>
      </c>
      <c r="L1564">
        <v>2009</v>
      </c>
      <c r="M1564" t="s">
        <v>15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</v>
      </c>
      <c r="V1564">
        <v>1</v>
      </c>
      <c r="W1564">
        <v>0</v>
      </c>
      <c r="X1564">
        <v>1</v>
      </c>
      <c r="Y1564">
        <v>1</v>
      </c>
      <c r="Z1564">
        <v>0</v>
      </c>
      <c r="AA1564">
        <v>0</v>
      </c>
      <c r="AB1564">
        <v>0</v>
      </c>
      <c r="AC1564">
        <v>0</v>
      </c>
      <c r="AD1564">
        <v>0</v>
      </c>
    </row>
    <row r="1565" spans="1:30" ht="14.4" customHeight="1" x14ac:dyDescent="0.3">
      <c r="A1565">
        <v>1564</v>
      </c>
      <c r="B1565">
        <v>0</v>
      </c>
      <c r="C1565">
        <v>21221.165004985</v>
      </c>
      <c r="D1565">
        <v>42569657</v>
      </c>
      <c r="E1565" t="s">
        <v>11</v>
      </c>
      <c r="F1565">
        <v>6.7411589999999997</v>
      </c>
      <c r="G1565">
        <v>94</v>
      </c>
      <c r="H1565" t="s">
        <v>354</v>
      </c>
      <c r="I1565" t="s">
        <v>1868</v>
      </c>
      <c r="J1565" s="9">
        <v>6538177</v>
      </c>
      <c r="K1565">
        <f>J1565/D1565</f>
        <v>0.15358773034041595</v>
      </c>
      <c r="L1565">
        <v>2006</v>
      </c>
      <c r="M1565" t="s">
        <v>15</v>
      </c>
      <c r="N1565">
        <v>1</v>
      </c>
      <c r="O1565">
        <v>0</v>
      </c>
      <c r="P1565">
        <v>1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  <c r="Y1565">
        <v>1</v>
      </c>
      <c r="Z1565">
        <v>0</v>
      </c>
      <c r="AA1565">
        <v>0</v>
      </c>
      <c r="AB1565">
        <v>0</v>
      </c>
      <c r="AC1565">
        <v>0</v>
      </c>
      <c r="AD1565">
        <v>0</v>
      </c>
    </row>
    <row r="1566" spans="1:30" ht="14.4" customHeight="1" x14ac:dyDescent="0.3">
      <c r="A1566">
        <v>1565</v>
      </c>
      <c r="B1566">
        <v>1</v>
      </c>
      <c r="C1566">
        <v>7000</v>
      </c>
      <c r="D1566">
        <v>14000000</v>
      </c>
      <c r="E1566" t="s">
        <v>11</v>
      </c>
      <c r="F1566">
        <v>12.243528</v>
      </c>
      <c r="G1566">
        <v>97</v>
      </c>
      <c r="H1566" t="s">
        <v>13</v>
      </c>
      <c r="I1566" t="s">
        <v>1870</v>
      </c>
      <c r="J1566" s="9">
        <v>38574362</v>
      </c>
      <c r="K1566">
        <f>J1566/D1566</f>
        <v>2.7553115714285714</v>
      </c>
      <c r="L1566">
        <v>2000</v>
      </c>
      <c r="M1566" t="s">
        <v>46</v>
      </c>
      <c r="N1566">
        <v>1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1</v>
      </c>
      <c r="AD1566">
        <v>0</v>
      </c>
    </row>
    <row r="1567" spans="1:30" ht="14.4" customHeight="1" x14ac:dyDescent="0.3">
      <c r="A1567">
        <v>1566</v>
      </c>
      <c r="B1567">
        <v>0</v>
      </c>
      <c r="C1567">
        <v>19588.846153846102</v>
      </c>
      <c r="D1567">
        <v>39216870</v>
      </c>
      <c r="E1567" t="s">
        <v>11</v>
      </c>
      <c r="F1567">
        <v>3.9282779999999899</v>
      </c>
      <c r="G1567">
        <v>93</v>
      </c>
      <c r="H1567" t="s">
        <v>410</v>
      </c>
      <c r="I1567" t="s">
        <v>1871</v>
      </c>
      <c r="J1567" s="9">
        <v>3090862</v>
      </c>
      <c r="K1567">
        <f>J1567/D1567</f>
        <v>7.8814601981239199E-2</v>
      </c>
      <c r="L1567">
        <v>2002</v>
      </c>
      <c r="M1567" t="s">
        <v>15</v>
      </c>
      <c r="N1567">
        <v>1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1</v>
      </c>
      <c r="V1567">
        <v>0</v>
      </c>
      <c r="W1567">
        <v>1</v>
      </c>
      <c r="X1567">
        <v>0</v>
      </c>
      <c r="Y1567">
        <v>1</v>
      </c>
      <c r="Z1567">
        <v>0</v>
      </c>
      <c r="AA1567">
        <v>0</v>
      </c>
      <c r="AB1567">
        <v>0</v>
      </c>
      <c r="AC1567">
        <v>0</v>
      </c>
      <c r="AD1567">
        <v>0</v>
      </c>
    </row>
    <row r="1568" spans="1:30" ht="14.4" customHeight="1" x14ac:dyDescent="0.3">
      <c r="A1568">
        <v>1567</v>
      </c>
      <c r="B1568">
        <v>0</v>
      </c>
      <c r="C1568">
        <v>7457.8454957221902</v>
      </c>
      <c r="D1568">
        <v>14818739</v>
      </c>
      <c r="E1568" t="s">
        <v>11</v>
      </c>
      <c r="F1568">
        <v>11.266569</v>
      </c>
      <c r="G1568">
        <v>90</v>
      </c>
      <c r="H1568" t="s">
        <v>13</v>
      </c>
      <c r="I1568" t="s">
        <v>1872</v>
      </c>
      <c r="J1568" s="9">
        <v>50504655</v>
      </c>
      <c r="K1568">
        <f>J1568/D1568</f>
        <v>3.4081614501746742</v>
      </c>
      <c r="L1568">
        <v>1987</v>
      </c>
      <c r="M1568" t="s">
        <v>32</v>
      </c>
      <c r="N1568">
        <v>1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1</v>
      </c>
    </row>
    <row r="1569" spans="1:30" ht="14.4" customHeight="1" x14ac:dyDescent="0.3">
      <c r="A1569">
        <v>1568</v>
      </c>
      <c r="B1569">
        <v>0</v>
      </c>
      <c r="C1569">
        <v>4464.2857142857101</v>
      </c>
      <c r="D1569">
        <v>9000000</v>
      </c>
      <c r="E1569" t="s">
        <v>11</v>
      </c>
      <c r="F1569">
        <v>9.5195299999999996</v>
      </c>
      <c r="G1569">
        <v>104</v>
      </c>
      <c r="H1569" t="s">
        <v>13</v>
      </c>
      <c r="I1569" t="s">
        <v>1873</v>
      </c>
      <c r="J1569" s="9">
        <v>18803648</v>
      </c>
      <c r="K1569">
        <f>J1569/D1569</f>
        <v>2.0892942222222222</v>
      </c>
      <c r="L1569">
        <v>2016</v>
      </c>
      <c r="M1569" t="s">
        <v>15</v>
      </c>
      <c r="N1569">
        <v>1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</v>
      </c>
      <c r="X1569">
        <v>1</v>
      </c>
      <c r="Y1569">
        <v>1</v>
      </c>
      <c r="Z1569">
        <v>0</v>
      </c>
      <c r="AA1569">
        <v>0</v>
      </c>
      <c r="AB1569">
        <v>0</v>
      </c>
      <c r="AC1569">
        <v>0</v>
      </c>
      <c r="AD1569">
        <v>0</v>
      </c>
    </row>
    <row r="1570" spans="1:30" x14ac:dyDescent="0.3">
      <c r="A1570">
        <v>1569</v>
      </c>
      <c r="B1570">
        <v>0</v>
      </c>
      <c r="C1570">
        <v>7972.0976581963096</v>
      </c>
      <c r="D1570">
        <v>16000000</v>
      </c>
      <c r="E1570" t="s">
        <v>11</v>
      </c>
      <c r="F1570">
        <v>6.493474</v>
      </c>
      <c r="G1570">
        <v>91</v>
      </c>
      <c r="H1570" t="s">
        <v>1874</v>
      </c>
      <c r="I1570" t="s">
        <v>1875</v>
      </c>
      <c r="J1570" s="9">
        <v>24377151</v>
      </c>
      <c r="K1570">
        <f>J1570/D1570</f>
        <v>1.5235719375000001</v>
      </c>
      <c r="L1570">
        <v>2007</v>
      </c>
      <c r="M1570" t="s">
        <v>49</v>
      </c>
      <c r="N1570">
        <v>1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1</v>
      </c>
      <c r="X1570">
        <v>1</v>
      </c>
      <c r="Y1570">
        <v>0</v>
      </c>
      <c r="Z1570">
        <v>0</v>
      </c>
      <c r="AA1570">
        <v>1</v>
      </c>
      <c r="AB1570">
        <v>0</v>
      </c>
      <c r="AC1570">
        <v>0</v>
      </c>
      <c r="AD1570">
        <v>0</v>
      </c>
    </row>
    <row r="1571" spans="1:30" ht="14.4" customHeight="1" x14ac:dyDescent="0.3">
      <c r="A1571">
        <v>1570</v>
      </c>
      <c r="B1571">
        <v>1</v>
      </c>
      <c r="C1571">
        <v>84577.114427860695</v>
      </c>
      <c r="D1571">
        <v>170000000</v>
      </c>
      <c r="E1571" t="s">
        <v>11</v>
      </c>
      <c r="F1571">
        <v>21.259</v>
      </c>
      <c r="G1571">
        <v>125</v>
      </c>
      <c r="H1571" t="s">
        <v>13</v>
      </c>
      <c r="I1571" t="s">
        <v>1876</v>
      </c>
      <c r="J1571" s="9">
        <v>400062763</v>
      </c>
      <c r="K1571">
        <f>J1571/D1571</f>
        <v>2.3533103705882352</v>
      </c>
      <c r="L1571">
        <v>2010</v>
      </c>
      <c r="M1571" t="s">
        <v>15</v>
      </c>
      <c r="N1571">
        <v>1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1</v>
      </c>
      <c r="V1571">
        <v>0</v>
      </c>
      <c r="W1571">
        <v>0</v>
      </c>
      <c r="X1571">
        <v>0</v>
      </c>
      <c r="Y1571">
        <v>1</v>
      </c>
      <c r="Z1571">
        <v>0</v>
      </c>
      <c r="AA1571">
        <v>0</v>
      </c>
      <c r="AB1571">
        <v>0</v>
      </c>
      <c r="AC1571">
        <v>0</v>
      </c>
      <c r="AD1571">
        <v>0</v>
      </c>
    </row>
    <row r="1572" spans="1:30" x14ac:dyDescent="0.3">
      <c r="A1572">
        <v>1571</v>
      </c>
      <c r="B1572">
        <v>0</v>
      </c>
      <c r="C1572">
        <v>5500</v>
      </c>
      <c r="D1572">
        <v>11000000</v>
      </c>
      <c r="E1572" t="s">
        <v>76</v>
      </c>
      <c r="F1572">
        <v>4.6752500000000001</v>
      </c>
      <c r="G1572">
        <v>114</v>
      </c>
      <c r="H1572" t="s">
        <v>457</v>
      </c>
      <c r="I1572" t="s">
        <v>1877</v>
      </c>
      <c r="J1572" s="9">
        <v>1805884</v>
      </c>
      <c r="K1572">
        <f>J1572/D1572</f>
        <v>0.16417127272727272</v>
      </c>
      <c r="L1572">
        <v>2000</v>
      </c>
      <c r="M1572" t="s">
        <v>25</v>
      </c>
      <c r="N1572">
        <v>0</v>
      </c>
      <c r="O1572">
        <v>1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>
        <v>1</v>
      </c>
      <c r="AC1572">
        <v>0</v>
      </c>
      <c r="AD1572">
        <v>0</v>
      </c>
    </row>
    <row r="1573" spans="1:30" ht="14.4" customHeight="1" x14ac:dyDescent="0.3">
      <c r="A1573">
        <v>1572</v>
      </c>
      <c r="B1573">
        <v>0</v>
      </c>
      <c r="C1573">
        <v>772.568578553615</v>
      </c>
      <c r="D1573">
        <v>1549000</v>
      </c>
      <c r="E1573" t="s">
        <v>129</v>
      </c>
      <c r="F1573">
        <v>4.3318110000000001</v>
      </c>
      <c r="G1573">
        <v>107</v>
      </c>
      <c r="H1573" t="s">
        <v>1878</v>
      </c>
      <c r="I1573" t="s">
        <v>1879</v>
      </c>
      <c r="J1573" s="9">
        <v>7096000</v>
      </c>
      <c r="K1573">
        <f>J1573/D1573</f>
        <v>4.5810200129115559</v>
      </c>
      <c r="L1573">
        <v>2005</v>
      </c>
      <c r="M1573" t="s">
        <v>25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</v>
      </c>
      <c r="U1573">
        <v>1</v>
      </c>
      <c r="V1573">
        <v>0</v>
      </c>
      <c r="W1573">
        <v>1</v>
      </c>
      <c r="X1573">
        <v>0</v>
      </c>
      <c r="Y1573">
        <v>0</v>
      </c>
      <c r="Z1573">
        <v>0</v>
      </c>
      <c r="AA1573">
        <v>0</v>
      </c>
      <c r="AB1573">
        <v>1</v>
      </c>
      <c r="AC1573">
        <v>0</v>
      </c>
      <c r="AD1573">
        <v>0</v>
      </c>
    </row>
    <row r="1574" spans="1:30" ht="14.4" customHeight="1" x14ac:dyDescent="0.3">
      <c r="A1574">
        <v>1573</v>
      </c>
      <c r="B1574">
        <v>0</v>
      </c>
      <c r="C1574">
        <v>5964.2147117296199</v>
      </c>
      <c r="D1574">
        <v>12000000</v>
      </c>
      <c r="E1574" t="s">
        <v>11</v>
      </c>
      <c r="F1574">
        <v>8.9607130000000002</v>
      </c>
      <c r="G1574">
        <v>93</v>
      </c>
      <c r="H1574" t="s">
        <v>13</v>
      </c>
      <c r="I1574" t="s">
        <v>1880</v>
      </c>
      <c r="J1574" s="9">
        <v>32726956</v>
      </c>
      <c r="K1574">
        <f>J1574/D1574</f>
        <v>2.7272463333333334</v>
      </c>
      <c r="L1574">
        <v>2012</v>
      </c>
      <c r="M1574" t="s">
        <v>25</v>
      </c>
      <c r="N1574">
        <v>1</v>
      </c>
      <c r="O1574">
        <v>0</v>
      </c>
      <c r="P1574">
        <v>0</v>
      </c>
      <c r="Q1574">
        <v>1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1</v>
      </c>
      <c r="AC1574">
        <v>0</v>
      </c>
      <c r="AD1574">
        <v>0</v>
      </c>
    </row>
    <row r="1575" spans="1:30" ht="14.4" customHeight="1" x14ac:dyDescent="0.3">
      <c r="A1575">
        <v>1574</v>
      </c>
      <c r="B1575">
        <v>0</v>
      </c>
      <c r="C1575">
        <v>3281.1711256940898</v>
      </c>
      <c r="D1575">
        <v>6500000</v>
      </c>
      <c r="E1575" t="s">
        <v>11</v>
      </c>
      <c r="F1575">
        <v>2.1298900000000001</v>
      </c>
      <c r="G1575">
        <v>104</v>
      </c>
      <c r="H1575" t="s">
        <v>13</v>
      </c>
      <c r="I1575" t="s">
        <v>1881</v>
      </c>
      <c r="J1575" s="9">
        <v>566736</v>
      </c>
      <c r="K1575">
        <f>J1575/D1575</f>
        <v>8.7190153846153848E-2</v>
      </c>
      <c r="L1575">
        <v>1981</v>
      </c>
      <c r="M1575" t="s">
        <v>15</v>
      </c>
      <c r="N1575">
        <v>1</v>
      </c>
      <c r="O1575">
        <v>0</v>
      </c>
      <c r="P1575">
        <v>0</v>
      </c>
      <c r="Q1575">
        <v>0</v>
      </c>
      <c r="R1575">
        <v>1</v>
      </c>
      <c r="S1575">
        <v>0</v>
      </c>
      <c r="T1575">
        <v>1</v>
      </c>
      <c r="U1575">
        <v>0</v>
      </c>
      <c r="V1575">
        <v>0</v>
      </c>
      <c r="W1575">
        <v>1</v>
      </c>
      <c r="X1575">
        <v>0</v>
      </c>
      <c r="Y1575">
        <v>1</v>
      </c>
      <c r="Z1575">
        <v>0</v>
      </c>
      <c r="AA1575">
        <v>0</v>
      </c>
      <c r="AB1575">
        <v>0</v>
      </c>
      <c r="AC1575">
        <v>0</v>
      </c>
      <c r="AD1575">
        <v>0</v>
      </c>
    </row>
    <row r="1576" spans="1:30" ht="14.4" customHeight="1" x14ac:dyDescent="0.3">
      <c r="A1576">
        <v>1575</v>
      </c>
      <c r="B1576">
        <v>1</v>
      </c>
      <c r="C1576">
        <v>84409.136047666296</v>
      </c>
      <c r="D1576">
        <v>170000000</v>
      </c>
      <c r="E1576" t="s">
        <v>11</v>
      </c>
      <c r="F1576">
        <v>18.717704000000001</v>
      </c>
      <c r="G1576">
        <v>136</v>
      </c>
      <c r="H1576" t="s">
        <v>13</v>
      </c>
      <c r="I1576" t="s">
        <v>1882</v>
      </c>
      <c r="J1576" s="9">
        <v>714766572</v>
      </c>
      <c r="K1576">
        <f>J1576/D1576</f>
        <v>4.2045092470588239</v>
      </c>
      <c r="L1576">
        <v>2014</v>
      </c>
      <c r="M1576" t="s">
        <v>25</v>
      </c>
      <c r="N1576">
        <v>1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1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1</v>
      </c>
      <c r="AC1576">
        <v>0</v>
      </c>
      <c r="AD1576">
        <v>0</v>
      </c>
    </row>
    <row r="1577" spans="1:30" ht="14.4" customHeight="1" x14ac:dyDescent="0.3">
      <c r="A1577">
        <v>1576</v>
      </c>
      <c r="B1577">
        <v>1</v>
      </c>
      <c r="C1577">
        <v>24937.655860349099</v>
      </c>
      <c r="D1577">
        <v>50000000</v>
      </c>
      <c r="E1577" t="s">
        <v>11</v>
      </c>
      <c r="F1577">
        <v>9.3523899999999998</v>
      </c>
      <c r="G1577">
        <v>101</v>
      </c>
      <c r="H1577" t="s">
        <v>13</v>
      </c>
      <c r="I1577" t="s">
        <v>1883</v>
      </c>
      <c r="J1577" s="9">
        <v>66002004</v>
      </c>
      <c r="K1577">
        <f>J1577/D1577</f>
        <v>1.3200400800000001</v>
      </c>
      <c r="L1577">
        <v>2005</v>
      </c>
      <c r="M1577" t="s">
        <v>32</v>
      </c>
      <c r="N1577">
        <v>1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1</v>
      </c>
      <c r="W1577">
        <v>0</v>
      </c>
      <c r="X1577">
        <v>1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1</v>
      </c>
    </row>
    <row r="1578" spans="1:30" ht="14.4" customHeight="1" x14ac:dyDescent="0.3">
      <c r="A1578">
        <v>1577</v>
      </c>
      <c r="B1578">
        <v>0</v>
      </c>
      <c r="C1578">
        <v>1844.4666001994001</v>
      </c>
      <c r="D1578">
        <v>3700000</v>
      </c>
      <c r="E1578" t="s">
        <v>11</v>
      </c>
      <c r="F1578">
        <v>13.505065999999999</v>
      </c>
      <c r="G1578">
        <v>98</v>
      </c>
      <c r="H1578" t="s">
        <v>13</v>
      </c>
      <c r="I1578" t="s">
        <v>1884</v>
      </c>
      <c r="J1578" s="9">
        <v>3338228</v>
      </c>
      <c r="K1578">
        <f>J1578/D1578</f>
        <v>0.90222378378378376</v>
      </c>
      <c r="L1578">
        <v>2006</v>
      </c>
      <c r="M1578" t="s">
        <v>15</v>
      </c>
      <c r="N1578">
        <v>1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1</v>
      </c>
      <c r="U1578">
        <v>0</v>
      </c>
      <c r="V1578">
        <v>0</v>
      </c>
      <c r="W1578">
        <v>1</v>
      </c>
      <c r="X1578">
        <v>0</v>
      </c>
      <c r="Y1578">
        <v>1</v>
      </c>
      <c r="Z1578">
        <v>0</v>
      </c>
      <c r="AA1578">
        <v>0</v>
      </c>
      <c r="AB1578">
        <v>0</v>
      </c>
      <c r="AC1578">
        <v>0</v>
      </c>
      <c r="AD1578">
        <v>0</v>
      </c>
    </row>
    <row r="1579" spans="1:30" ht="14.4" customHeight="1" x14ac:dyDescent="0.3">
      <c r="A1579">
        <v>1578</v>
      </c>
      <c r="B1579">
        <v>1</v>
      </c>
      <c r="C1579">
        <v>20429.476546906099</v>
      </c>
      <c r="D1579">
        <v>40940671</v>
      </c>
      <c r="E1579" t="s">
        <v>11</v>
      </c>
      <c r="F1579">
        <v>7.6545800000000002</v>
      </c>
      <c r="G1579">
        <v>93</v>
      </c>
      <c r="H1579" t="s">
        <v>13</v>
      </c>
      <c r="I1579" t="s">
        <v>1885</v>
      </c>
      <c r="J1579" s="9">
        <v>181466833</v>
      </c>
      <c r="K1579">
        <f>J1579/D1579</f>
        <v>4.4324342656719038</v>
      </c>
      <c r="L1579">
        <v>2004</v>
      </c>
      <c r="M1579" t="s">
        <v>32</v>
      </c>
      <c r="N1579">
        <v>1</v>
      </c>
      <c r="O1579">
        <v>0</v>
      </c>
      <c r="P1579">
        <v>0</v>
      </c>
      <c r="Q1579">
        <v>0</v>
      </c>
      <c r="R1579">
        <v>1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1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1</v>
      </c>
    </row>
    <row r="1580" spans="1:30" ht="14.4" customHeight="1" x14ac:dyDescent="0.3">
      <c r="A1580">
        <v>1579</v>
      </c>
      <c r="B1580">
        <v>0</v>
      </c>
      <c r="C1580">
        <v>9424.6031746031695</v>
      </c>
      <c r="D1580">
        <v>19000000</v>
      </c>
      <c r="E1580" t="s">
        <v>11</v>
      </c>
      <c r="F1580">
        <v>14.983700000000001</v>
      </c>
      <c r="G1580">
        <v>96</v>
      </c>
      <c r="H1580" t="s">
        <v>13</v>
      </c>
      <c r="I1580" t="s">
        <v>1886</v>
      </c>
      <c r="J1580" s="9">
        <v>85241496</v>
      </c>
      <c r="K1580">
        <f>J1580/D1580</f>
        <v>4.4863945263157898</v>
      </c>
      <c r="L1580">
        <v>2016</v>
      </c>
      <c r="M1580" t="s">
        <v>32</v>
      </c>
      <c r="N1580">
        <v>1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1</v>
      </c>
    </row>
    <row r="1581" spans="1:30" ht="14.4" customHeight="1" x14ac:dyDescent="0.3">
      <c r="A1581">
        <v>1580</v>
      </c>
      <c r="B1581">
        <v>0</v>
      </c>
      <c r="C1581">
        <v>61973.227565691603</v>
      </c>
      <c r="D1581">
        <v>125000000</v>
      </c>
      <c r="E1581" t="s">
        <v>11</v>
      </c>
      <c r="F1581">
        <v>33.704934999999999</v>
      </c>
      <c r="G1581">
        <v>110</v>
      </c>
      <c r="H1581" t="s">
        <v>1887</v>
      </c>
      <c r="I1581" t="s">
        <v>1888</v>
      </c>
      <c r="J1581" s="9">
        <v>407778013</v>
      </c>
      <c r="K1581">
        <f>J1581/D1581</f>
        <v>3.262224104</v>
      </c>
      <c r="L1581">
        <v>2017</v>
      </c>
      <c r="M1581" t="s">
        <v>46</v>
      </c>
      <c r="N1581">
        <v>1</v>
      </c>
      <c r="O1581">
        <v>0</v>
      </c>
      <c r="P1581">
        <v>0</v>
      </c>
      <c r="Q1581">
        <v>0</v>
      </c>
      <c r="R1581">
        <v>0</v>
      </c>
      <c r="S1581">
        <v>1</v>
      </c>
      <c r="T1581">
        <v>1</v>
      </c>
      <c r="U1581">
        <v>1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1</v>
      </c>
      <c r="AD1581">
        <v>0</v>
      </c>
    </row>
    <row r="1582" spans="1:30" ht="14.4" customHeight="1" x14ac:dyDescent="0.3">
      <c r="A1582">
        <v>1581</v>
      </c>
      <c r="B1582">
        <v>0</v>
      </c>
      <c r="C1582">
        <v>9235.2653266331599</v>
      </c>
      <c r="D1582">
        <v>18378178</v>
      </c>
      <c r="E1582" t="s">
        <v>11</v>
      </c>
      <c r="F1582">
        <v>7.4448479999999897</v>
      </c>
      <c r="G1582">
        <v>92</v>
      </c>
      <c r="H1582" t="s">
        <v>13</v>
      </c>
      <c r="I1582" t="s">
        <v>1889</v>
      </c>
      <c r="J1582" s="9">
        <v>17037887</v>
      </c>
      <c r="K1582">
        <f>J1582/D1582</f>
        <v>0.92707160633660202</v>
      </c>
      <c r="L1582">
        <v>1990</v>
      </c>
      <c r="M1582" t="s">
        <v>15</v>
      </c>
      <c r="N1582">
        <v>1</v>
      </c>
      <c r="O1582">
        <v>0</v>
      </c>
      <c r="P1582">
        <v>0</v>
      </c>
      <c r="Q1582">
        <v>0</v>
      </c>
      <c r="R1582">
        <v>0</v>
      </c>
      <c r="S1582">
        <v>1</v>
      </c>
      <c r="T1582">
        <v>1</v>
      </c>
      <c r="U1582">
        <v>0</v>
      </c>
      <c r="V1582">
        <v>0</v>
      </c>
      <c r="W1582">
        <v>1</v>
      </c>
      <c r="X1582">
        <v>0</v>
      </c>
      <c r="Y1582">
        <v>1</v>
      </c>
      <c r="Z1582">
        <v>0</v>
      </c>
      <c r="AA1582">
        <v>0</v>
      </c>
      <c r="AB1582">
        <v>0</v>
      </c>
      <c r="AC1582">
        <v>0</v>
      </c>
      <c r="AD1582">
        <v>0</v>
      </c>
    </row>
    <row r="1583" spans="1:30" ht="14.4" customHeight="1" x14ac:dyDescent="0.3">
      <c r="A1583">
        <v>1582</v>
      </c>
      <c r="B1583">
        <v>0</v>
      </c>
      <c r="C1583">
        <v>53598.014888337399</v>
      </c>
      <c r="D1583">
        <v>108000000</v>
      </c>
      <c r="E1583" t="s">
        <v>11</v>
      </c>
      <c r="F1583">
        <v>25.629929999999899</v>
      </c>
      <c r="G1583">
        <v>141</v>
      </c>
      <c r="H1583" t="s">
        <v>174</v>
      </c>
      <c r="I1583" t="s">
        <v>1890</v>
      </c>
      <c r="J1583" s="9">
        <v>630161890</v>
      </c>
      <c r="K1583">
        <f>J1583/D1583</f>
        <v>5.8348323148148147</v>
      </c>
      <c r="L1583">
        <v>2015</v>
      </c>
      <c r="M1583" t="s">
        <v>32</v>
      </c>
      <c r="N1583">
        <v>1</v>
      </c>
      <c r="O1583">
        <v>0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1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1</v>
      </c>
    </row>
    <row r="1584" spans="1:30" ht="14.4" customHeight="1" x14ac:dyDescent="0.3">
      <c r="A1584">
        <v>1583</v>
      </c>
      <c r="B1584">
        <v>1</v>
      </c>
      <c r="C1584">
        <v>5076.14213197969</v>
      </c>
      <c r="D1584">
        <v>10000000</v>
      </c>
      <c r="E1584" t="s">
        <v>11</v>
      </c>
      <c r="F1584">
        <v>7.8730179999999903</v>
      </c>
      <c r="G1584">
        <v>137</v>
      </c>
      <c r="H1584" t="s">
        <v>1017</v>
      </c>
      <c r="I1584" t="s">
        <v>1891</v>
      </c>
      <c r="J1584" s="9">
        <v>100489151</v>
      </c>
      <c r="K1584">
        <f>J1584/D1584</f>
        <v>10.0489151</v>
      </c>
      <c r="L1584">
        <v>1970</v>
      </c>
      <c r="M1584" t="s">
        <v>25</v>
      </c>
      <c r="N1584">
        <v>1</v>
      </c>
      <c r="O1584">
        <v>0</v>
      </c>
      <c r="P1584">
        <v>0</v>
      </c>
      <c r="Q1584">
        <v>0</v>
      </c>
      <c r="R1584">
        <v>0</v>
      </c>
      <c r="S1584">
        <v>1</v>
      </c>
      <c r="T1584">
        <v>1</v>
      </c>
      <c r="U1584">
        <v>1</v>
      </c>
      <c r="V1584">
        <v>0</v>
      </c>
      <c r="W1584">
        <v>1</v>
      </c>
      <c r="X1584">
        <v>0</v>
      </c>
      <c r="Y1584">
        <v>0</v>
      </c>
      <c r="Z1584">
        <v>0</v>
      </c>
      <c r="AA1584">
        <v>0</v>
      </c>
      <c r="AB1584">
        <v>1</v>
      </c>
      <c r="AC1584">
        <v>0</v>
      </c>
      <c r="AD1584">
        <v>0</v>
      </c>
    </row>
    <row r="1585" spans="1:30" ht="14.4" customHeight="1" x14ac:dyDescent="0.3">
      <c r="A1585">
        <v>1584</v>
      </c>
      <c r="B1585">
        <v>0</v>
      </c>
      <c r="C1585">
        <v>4018.08136614766</v>
      </c>
      <c r="D1585">
        <v>8000000</v>
      </c>
      <c r="E1585" t="s">
        <v>11</v>
      </c>
      <c r="F1585">
        <v>2.4048180000000001</v>
      </c>
      <c r="G1585">
        <v>115</v>
      </c>
      <c r="H1585" t="s">
        <v>13</v>
      </c>
      <c r="I1585" t="s">
        <v>1892</v>
      </c>
      <c r="J1585" s="9">
        <v>10400000</v>
      </c>
      <c r="K1585">
        <f>J1585/D1585</f>
        <v>1.3</v>
      </c>
      <c r="L1585">
        <v>1991</v>
      </c>
      <c r="M1585" t="s">
        <v>15</v>
      </c>
      <c r="N1585">
        <v>1</v>
      </c>
      <c r="O1585">
        <v>1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1</v>
      </c>
      <c r="Y1585">
        <v>1</v>
      </c>
      <c r="Z1585">
        <v>0</v>
      </c>
      <c r="AA1585">
        <v>0</v>
      </c>
      <c r="AB1585">
        <v>0</v>
      </c>
      <c r="AC1585">
        <v>0</v>
      </c>
      <c r="AD1585">
        <v>0</v>
      </c>
    </row>
    <row r="1586" spans="1:30" ht="14.4" customHeight="1" x14ac:dyDescent="0.3">
      <c r="A1586">
        <v>1585</v>
      </c>
      <c r="B1586">
        <v>1</v>
      </c>
      <c r="C1586">
        <v>18602.3127199597</v>
      </c>
      <c r="D1586">
        <v>37000000</v>
      </c>
      <c r="E1586" t="s">
        <v>11</v>
      </c>
      <c r="F1586">
        <v>16.414238999999998</v>
      </c>
      <c r="G1586">
        <v>108</v>
      </c>
      <c r="H1586" t="s">
        <v>13</v>
      </c>
      <c r="I1586" t="s">
        <v>1893</v>
      </c>
      <c r="J1586" s="9">
        <v>215394738</v>
      </c>
      <c r="K1586">
        <f>J1586/D1586</f>
        <v>5.8214794054054053</v>
      </c>
      <c r="L1586">
        <v>1989</v>
      </c>
      <c r="M1586" t="s">
        <v>25</v>
      </c>
      <c r="N1586">
        <v>1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1</v>
      </c>
      <c r="Y1586">
        <v>0</v>
      </c>
      <c r="Z1586">
        <v>0</v>
      </c>
      <c r="AA1586">
        <v>0</v>
      </c>
      <c r="AB1586">
        <v>1</v>
      </c>
      <c r="AC1586">
        <v>0</v>
      </c>
      <c r="AD1586">
        <v>0</v>
      </c>
    </row>
    <row r="1587" spans="1:30" ht="14.4" customHeight="1" x14ac:dyDescent="0.3">
      <c r="A1587">
        <v>1586</v>
      </c>
      <c r="B1587">
        <v>0</v>
      </c>
      <c r="C1587">
        <v>8551.3078470824894</v>
      </c>
      <c r="D1587">
        <v>17000000</v>
      </c>
      <c r="E1587" t="s">
        <v>11</v>
      </c>
      <c r="F1587">
        <v>6.8151469999999996</v>
      </c>
      <c r="G1587">
        <v>171</v>
      </c>
      <c r="H1587" t="s">
        <v>13</v>
      </c>
      <c r="I1587" t="s">
        <v>1894</v>
      </c>
      <c r="J1587" s="9">
        <v>10006806</v>
      </c>
      <c r="K1587">
        <f>J1587/D1587</f>
        <v>0.58863564705882354</v>
      </c>
      <c r="L1587">
        <v>1988</v>
      </c>
      <c r="M1587" t="s">
        <v>15</v>
      </c>
      <c r="N1587">
        <v>1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1</v>
      </c>
      <c r="W1587">
        <v>0</v>
      </c>
      <c r="X1587">
        <v>1</v>
      </c>
      <c r="Y1587">
        <v>1</v>
      </c>
      <c r="Z1587">
        <v>0</v>
      </c>
      <c r="AA1587">
        <v>0</v>
      </c>
      <c r="AB1587">
        <v>0</v>
      </c>
      <c r="AC1587">
        <v>0</v>
      </c>
      <c r="AD1587">
        <v>0</v>
      </c>
    </row>
    <row r="1588" spans="1:30" ht="14.4" customHeight="1" x14ac:dyDescent="0.3">
      <c r="A1588">
        <v>1587</v>
      </c>
      <c r="B1588">
        <v>1</v>
      </c>
      <c r="C1588">
        <v>14055.937406855401</v>
      </c>
      <c r="D1588">
        <v>28294602</v>
      </c>
      <c r="E1588" t="s">
        <v>102</v>
      </c>
      <c r="F1588">
        <v>14.164519</v>
      </c>
      <c r="G1588">
        <v>133</v>
      </c>
      <c r="H1588" t="s">
        <v>670</v>
      </c>
      <c r="I1588" t="s">
        <v>1895</v>
      </c>
      <c r="J1588" s="9">
        <v>72287783</v>
      </c>
      <c r="K1588">
        <f>J1588/D1588</f>
        <v>2.5548259346429401</v>
      </c>
      <c r="L1588">
        <v>2013</v>
      </c>
      <c r="M1588" t="s">
        <v>15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1</v>
      </c>
      <c r="V1588">
        <v>0</v>
      </c>
      <c r="W1588">
        <v>0</v>
      </c>
      <c r="X1588">
        <v>0</v>
      </c>
      <c r="Y1588">
        <v>1</v>
      </c>
      <c r="Z1588">
        <v>0</v>
      </c>
      <c r="AA1588">
        <v>0</v>
      </c>
      <c r="AB1588">
        <v>0</v>
      </c>
      <c r="AC1588">
        <v>0</v>
      </c>
      <c r="AD1588">
        <v>0</v>
      </c>
    </row>
    <row r="1589" spans="1:30" ht="14.4" customHeight="1" x14ac:dyDescent="0.3">
      <c r="A1589">
        <v>1588</v>
      </c>
      <c r="B1589">
        <v>0</v>
      </c>
      <c r="C1589">
        <v>39940.089865202099</v>
      </c>
      <c r="D1589">
        <v>80000000</v>
      </c>
      <c r="E1589" t="s">
        <v>11</v>
      </c>
      <c r="F1589">
        <v>13.666487999999999</v>
      </c>
      <c r="G1589">
        <v>90</v>
      </c>
      <c r="H1589" t="s">
        <v>13</v>
      </c>
      <c r="I1589" t="s">
        <v>1896</v>
      </c>
      <c r="J1589" s="9">
        <v>68514844</v>
      </c>
      <c r="K1589">
        <f>J1589/D1589</f>
        <v>0.85643555000000005</v>
      </c>
      <c r="L1589">
        <v>2003</v>
      </c>
      <c r="M1589" t="s">
        <v>15</v>
      </c>
      <c r="N1589">
        <v>1</v>
      </c>
      <c r="O1589">
        <v>1</v>
      </c>
      <c r="P1589">
        <v>0</v>
      </c>
      <c r="Q1589">
        <v>0</v>
      </c>
      <c r="R1589">
        <v>1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1</v>
      </c>
      <c r="Y1589">
        <v>1</v>
      </c>
      <c r="Z1589">
        <v>0</v>
      </c>
      <c r="AA1589">
        <v>0</v>
      </c>
      <c r="AB1589">
        <v>0</v>
      </c>
      <c r="AC1589">
        <v>0</v>
      </c>
      <c r="AD1589">
        <v>0</v>
      </c>
    </row>
    <row r="1590" spans="1:30" x14ac:dyDescent="0.3">
      <c r="A1590">
        <v>1589</v>
      </c>
      <c r="B1590">
        <v>0</v>
      </c>
      <c r="C1590">
        <v>2496.2556165751298</v>
      </c>
      <c r="D1590">
        <v>5000000</v>
      </c>
      <c r="E1590" t="s">
        <v>11</v>
      </c>
      <c r="F1590">
        <v>3.0078419999999899</v>
      </c>
      <c r="G1590">
        <v>98</v>
      </c>
      <c r="H1590" t="s">
        <v>13</v>
      </c>
      <c r="I1590" t="s">
        <v>1897</v>
      </c>
      <c r="J1590" s="9">
        <v>742898</v>
      </c>
      <c r="K1590">
        <f>J1590/D1590</f>
        <v>0.14857960000000001</v>
      </c>
      <c r="L1590">
        <v>2003</v>
      </c>
      <c r="M1590" t="s">
        <v>15</v>
      </c>
      <c r="N1590">
        <v>1</v>
      </c>
      <c r="O1590">
        <v>1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  <c r="X1590">
        <v>1</v>
      </c>
      <c r="Y1590">
        <v>1</v>
      </c>
      <c r="Z1590">
        <v>0</v>
      </c>
      <c r="AA1590">
        <v>0</v>
      </c>
      <c r="AB1590">
        <v>0</v>
      </c>
      <c r="AC1590">
        <v>0</v>
      </c>
      <c r="AD1590">
        <v>0</v>
      </c>
    </row>
    <row r="1591" spans="1:30" ht="14.4" customHeight="1" x14ac:dyDescent="0.3">
      <c r="A1591">
        <v>1590</v>
      </c>
      <c r="B1591">
        <v>0</v>
      </c>
      <c r="C1591">
        <v>9831.1817279046609</v>
      </c>
      <c r="D1591">
        <v>19800000</v>
      </c>
      <c r="E1591" t="s">
        <v>11</v>
      </c>
      <c r="F1591">
        <v>11.313658999999999</v>
      </c>
      <c r="G1591">
        <v>103</v>
      </c>
      <c r="H1591" t="s">
        <v>13</v>
      </c>
      <c r="I1591" t="s">
        <v>1898</v>
      </c>
      <c r="J1591" s="9">
        <v>41296320</v>
      </c>
      <c r="K1591">
        <f>J1591/D1591</f>
        <v>2.0856727272727271</v>
      </c>
      <c r="L1591">
        <v>2014</v>
      </c>
      <c r="M1591" t="s">
        <v>32</v>
      </c>
      <c r="N1591">
        <v>1</v>
      </c>
      <c r="O1591">
        <v>0</v>
      </c>
      <c r="P1591">
        <v>0</v>
      </c>
      <c r="Q1591">
        <v>0</v>
      </c>
      <c r="R1591">
        <v>1</v>
      </c>
      <c r="S1591">
        <v>0</v>
      </c>
      <c r="T1591">
        <v>0</v>
      </c>
      <c r="U1591">
        <v>0</v>
      </c>
      <c r="V1591">
        <v>0</v>
      </c>
      <c r="W1591">
        <v>1</v>
      </c>
      <c r="X1591">
        <v>1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1</v>
      </c>
    </row>
    <row r="1592" spans="1:30" ht="14.4" customHeight="1" x14ac:dyDescent="0.3">
      <c r="A1592">
        <v>1591</v>
      </c>
      <c r="B1592">
        <v>0</v>
      </c>
      <c r="C1592">
        <v>19870.8395429706</v>
      </c>
      <c r="D1592">
        <v>40000000</v>
      </c>
      <c r="E1592" t="s">
        <v>11</v>
      </c>
      <c r="F1592">
        <v>16.478035999999999</v>
      </c>
      <c r="G1592">
        <v>138</v>
      </c>
      <c r="H1592" t="s">
        <v>13</v>
      </c>
      <c r="I1592" t="s">
        <v>1899</v>
      </c>
      <c r="J1592" s="9">
        <v>251171807</v>
      </c>
      <c r="K1592">
        <f>J1592/D1592</f>
        <v>6.2792951749999997</v>
      </c>
      <c r="L1592">
        <v>2013</v>
      </c>
      <c r="M1592" t="s">
        <v>25</v>
      </c>
      <c r="N1592">
        <v>1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0</v>
      </c>
      <c r="Y1592">
        <v>0</v>
      </c>
      <c r="Z1592">
        <v>0</v>
      </c>
      <c r="AA1592">
        <v>0</v>
      </c>
      <c r="AB1592">
        <v>1</v>
      </c>
      <c r="AC1592">
        <v>0</v>
      </c>
      <c r="AD1592">
        <v>0</v>
      </c>
    </row>
    <row r="1593" spans="1:30" ht="14.4" customHeight="1" x14ac:dyDescent="0.3">
      <c r="A1593">
        <v>1592</v>
      </c>
      <c r="B1593">
        <v>1</v>
      </c>
      <c r="C1593">
        <v>104685.94217347899</v>
      </c>
      <c r="D1593">
        <v>210000000</v>
      </c>
      <c r="E1593" t="s">
        <v>11</v>
      </c>
      <c r="F1593">
        <v>0.86794300000000002</v>
      </c>
      <c r="G1593">
        <v>104</v>
      </c>
      <c r="H1593" t="s">
        <v>13</v>
      </c>
      <c r="I1593" t="s">
        <v>1900</v>
      </c>
      <c r="J1593" s="9">
        <v>459359555</v>
      </c>
      <c r="K1593">
        <f>J1593/D1593</f>
        <v>2.1874264523809526</v>
      </c>
      <c r="L1593">
        <v>2006</v>
      </c>
      <c r="M1593" t="s">
        <v>32</v>
      </c>
      <c r="N1593">
        <v>1</v>
      </c>
      <c r="O1593">
        <v>1</v>
      </c>
      <c r="P1593">
        <v>1</v>
      </c>
      <c r="Q1593">
        <v>0</v>
      </c>
      <c r="R1593">
        <v>0</v>
      </c>
      <c r="S1593">
        <v>0</v>
      </c>
      <c r="T1593">
        <v>1</v>
      </c>
      <c r="U1593">
        <v>1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1</v>
      </c>
    </row>
    <row r="1594" spans="1:30" ht="14.4" customHeight="1" x14ac:dyDescent="0.3">
      <c r="A1594">
        <v>1593</v>
      </c>
      <c r="B1594">
        <v>0</v>
      </c>
      <c r="C1594">
        <v>9235.2653266331599</v>
      </c>
      <c r="D1594">
        <v>18378178</v>
      </c>
      <c r="E1594" t="s">
        <v>11</v>
      </c>
      <c r="F1594">
        <v>6.1756269999999898</v>
      </c>
      <c r="G1594">
        <v>109</v>
      </c>
      <c r="H1594" t="s">
        <v>13</v>
      </c>
      <c r="I1594" t="s">
        <v>1901</v>
      </c>
      <c r="J1594" s="9">
        <v>20240128</v>
      </c>
      <c r="K1594">
        <f>J1594/D1594</f>
        <v>1.1013130899047774</v>
      </c>
      <c r="L1594">
        <v>1990</v>
      </c>
      <c r="M1594" t="s">
        <v>15</v>
      </c>
      <c r="N1594">
        <v>1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1</v>
      </c>
      <c r="X1594">
        <v>0</v>
      </c>
      <c r="Y1594">
        <v>1</v>
      </c>
      <c r="Z1594">
        <v>0</v>
      </c>
      <c r="AA1594">
        <v>0</v>
      </c>
      <c r="AB1594">
        <v>0</v>
      </c>
      <c r="AC1594">
        <v>0</v>
      </c>
      <c r="AD1594">
        <v>0</v>
      </c>
    </row>
    <row r="1595" spans="1:30" ht="14.4" customHeight="1" x14ac:dyDescent="0.3">
      <c r="A1595">
        <v>1594</v>
      </c>
      <c r="B1595">
        <v>0</v>
      </c>
      <c r="C1595">
        <v>3082.29873417721</v>
      </c>
      <c r="D1595">
        <v>6087540</v>
      </c>
      <c r="E1595" t="s">
        <v>11</v>
      </c>
      <c r="F1595">
        <v>5.2799189999999996</v>
      </c>
      <c r="G1595">
        <v>108</v>
      </c>
      <c r="H1595" t="s">
        <v>13</v>
      </c>
      <c r="I1595" t="s">
        <v>1902</v>
      </c>
      <c r="J1595" s="9">
        <v>20642922</v>
      </c>
      <c r="K1595">
        <f>J1595/D1595</f>
        <v>3.3910121329798244</v>
      </c>
      <c r="L1595">
        <v>1975</v>
      </c>
      <c r="M1595" t="s">
        <v>25</v>
      </c>
      <c r="N1595">
        <v>1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1</v>
      </c>
      <c r="V1595">
        <v>0</v>
      </c>
      <c r="W1595">
        <v>1</v>
      </c>
      <c r="X1595">
        <v>0</v>
      </c>
      <c r="Y1595">
        <v>0</v>
      </c>
      <c r="Z1595">
        <v>0</v>
      </c>
      <c r="AA1595">
        <v>0</v>
      </c>
      <c r="AB1595">
        <v>1</v>
      </c>
      <c r="AC1595">
        <v>0</v>
      </c>
      <c r="AD1595">
        <v>0</v>
      </c>
    </row>
    <row r="1596" spans="1:30" x14ac:dyDescent="0.3">
      <c r="A1596">
        <v>1595</v>
      </c>
      <c r="B1596">
        <v>1</v>
      </c>
      <c r="C1596">
        <v>14903.129657228001</v>
      </c>
      <c r="D1596">
        <v>30000000</v>
      </c>
      <c r="E1596" t="s">
        <v>230</v>
      </c>
      <c r="F1596">
        <v>7.857666</v>
      </c>
      <c r="G1596">
        <v>115</v>
      </c>
      <c r="H1596" t="s">
        <v>231</v>
      </c>
      <c r="I1596" t="s">
        <v>1903</v>
      </c>
      <c r="J1596" s="9">
        <v>17137302</v>
      </c>
      <c r="K1596">
        <f>J1596/D1596</f>
        <v>0.57124339999999996</v>
      </c>
      <c r="L1596">
        <v>2013</v>
      </c>
      <c r="M1596" t="s">
        <v>49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1</v>
      </c>
      <c r="AB1596">
        <v>0</v>
      </c>
      <c r="AC1596">
        <v>0</v>
      </c>
      <c r="AD1596">
        <v>0</v>
      </c>
    </row>
    <row r="1597" spans="1:30" ht="14.4" customHeight="1" x14ac:dyDescent="0.3">
      <c r="A1597">
        <v>1596</v>
      </c>
      <c r="B1597">
        <v>0</v>
      </c>
      <c r="C1597">
        <v>2066.8162243365</v>
      </c>
      <c r="D1597">
        <v>4127432</v>
      </c>
      <c r="E1597" t="s">
        <v>107</v>
      </c>
      <c r="F1597">
        <v>6.7150189999999998</v>
      </c>
      <c r="G1597">
        <v>103</v>
      </c>
      <c r="H1597" t="s">
        <v>496</v>
      </c>
      <c r="I1597" t="s">
        <v>1904</v>
      </c>
      <c r="J1597" s="9">
        <v>1535558</v>
      </c>
      <c r="K1597">
        <f>J1597/D1597</f>
        <v>0.37203714076936945</v>
      </c>
      <c r="L1597">
        <v>1997</v>
      </c>
      <c r="M1597" t="s">
        <v>46</v>
      </c>
      <c r="N1597">
        <v>0</v>
      </c>
      <c r="O1597">
        <v>1</v>
      </c>
      <c r="P1597">
        <v>0</v>
      </c>
      <c r="Q1597">
        <v>0</v>
      </c>
      <c r="R1597">
        <v>0</v>
      </c>
      <c r="S1597">
        <v>0</v>
      </c>
      <c r="T1597">
        <v>1</v>
      </c>
      <c r="U1597">
        <v>0</v>
      </c>
      <c r="V1597">
        <v>1</v>
      </c>
      <c r="W1597">
        <v>1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1</v>
      </c>
      <c r="AD1597">
        <v>0</v>
      </c>
    </row>
    <row r="1598" spans="1:30" ht="14.4" customHeight="1" x14ac:dyDescent="0.3">
      <c r="A1598">
        <v>1597</v>
      </c>
      <c r="B1598">
        <v>0</v>
      </c>
      <c r="C1598">
        <v>7458.9756340129197</v>
      </c>
      <c r="D1598">
        <v>15000000</v>
      </c>
      <c r="E1598" t="s">
        <v>11</v>
      </c>
      <c r="F1598">
        <v>11.440947999999899</v>
      </c>
      <c r="G1598">
        <v>100</v>
      </c>
      <c r="H1598" t="s">
        <v>61</v>
      </c>
      <c r="I1598" t="s">
        <v>1905</v>
      </c>
      <c r="J1598" s="9">
        <v>133432856</v>
      </c>
      <c r="K1598">
        <f>J1598/D1598</f>
        <v>8.8955237333333326</v>
      </c>
      <c r="L1598">
        <v>2011</v>
      </c>
      <c r="M1598" t="s">
        <v>34</v>
      </c>
      <c r="N1598">
        <v>0</v>
      </c>
      <c r="O1598">
        <v>1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1</v>
      </c>
      <c r="W1598">
        <v>1</v>
      </c>
      <c r="X1598">
        <v>1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</row>
    <row r="1599" spans="1:30" ht="14.4" customHeight="1" x14ac:dyDescent="0.3">
      <c r="A1599">
        <v>1598</v>
      </c>
      <c r="B1599">
        <v>0</v>
      </c>
      <c r="C1599">
        <v>3473.9454094292801</v>
      </c>
      <c r="D1599">
        <v>7000000</v>
      </c>
      <c r="E1599" t="s">
        <v>11</v>
      </c>
      <c r="F1599">
        <v>4.955317</v>
      </c>
      <c r="G1599">
        <v>103</v>
      </c>
      <c r="H1599" t="s">
        <v>13</v>
      </c>
      <c r="I1599" t="s">
        <v>1906</v>
      </c>
      <c r="J1599" s="9">
        <v>573335</v>
      </c>
      <c r="K1599">
        <f>J1599/D1599</f>
        <v>8.1905000000000006E-2</v>
      </c>
      <c r="L1599">
        <v>2015</v>
      </c>
      <c r="M1599" t="s">
        <v>15</v>
      </c>
      <c r="N1599">
        <v>1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1</v>
      </c>
      <c r="W1599">
        <v>1</v>
      </c>
      <c r="X1599">
        <v>0</v>
      </c>
      <c r="Y1599">
        <v>1</v>
      </c>
      <c r="Z1599">
        <v>0</v>
      </c>
      <c r="AA1599">
        <v>0</v>
      </c>
      <c r="AB1599">
        <v>0</v>
      </c>
      <c r="AC1599">
        <v>0</v>
      </c>
      <c r="AD1599">
        <v>0</v>
      </c>
    </row>
    <row r="1600" spans="1:30" ht="14.4" customHeight="1" x14ac:dyDescent="0.3">
      <c r="A1600">
        <v>1599</v>
      </c>
      <c r="B1600">
        <v>0</v>
      </c>
      <c r="C1600">
        <v>1178.88262429523</v>
      </c>
      <c r="D1600">
        <v>2300000</v>
      </c>
      <c r="E1600" t="s">
        <v>11</v>
      </c>
      <c r="F1600">
        <v>2.0179900000000002</v>
      </c>
      <c r="G1600">
        <v>107</v>
      </c>
      <c r="H1600" t="s">
        <v>13</v>
      </c>
      <c r="I1600" t="s">
        <v>1907</v>
      </c>
      <c r="J1600" s="9">
        <v>11000000</v>
      </c>
      <c r="K1600">
        <f>J1600/D1600</f>
        <v>4.7826086956521738</v>
      </c>
      <c r="L1600">
        <v>1951</v>
      </c>
      <c r="M1600" t="s">
        <v>15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  <c r="Y1600">
        <v>1</v>
      </c>
      <c r="Z1600">
        <v>0</v>
      </c>
      <c r="AA1600">
        <v>0</v>
      </c>
      <c r="AB1600">
        <v>0</v>
      </c>
      <c r="AC1600">
        <v>0</v>
      </c>
      <c r="AD1600">
        <v>0</v>
      </c>
    </row>
    <row r="1601" spans="1:30" ht="14.4" customHeight="1" x14ac:dyDescent="0.3">
      <c r="A1601">
        <v>1600</v>
      </c>
      <c r="B1601">
        <v>0</v>
      </c>
      <c r="C1601">
        <v>9960.1593625498008</v>
      </c>
      <c r="D1601">
        <v>20000000</v>
      </c>
      <c r="E1601" t="s">
        <v>11</v>
      </c>
      <c r="F1601">
        <v>11.069678999999899</v>
      </c>
      <c r="G1601">
        <v>133</v>
      </c>
      <c r="H1601" t="s">
        <v>1908</v>
      </c>
      <c r="I1601" t="s">
        <v>1909</v>
      </c>
      <c r="J1601" s="9">
        <v>13204291</v>
      </c>
      <c r="K1601">
        <f>J1601/D1601</f>
        <v>0.66021454999999996</v>
      </c>
      <c r="L1601">
        <v>2008</v>
      </c>
      <c r="M1601" t="s">
        <v>15</v>
      </c>
      <c r="N1601">
        <v>0</v>
      </c>
      <c r="O1601">
        <v>1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1</v>
      </c>
      <c r="W1601">
        <v>1</v>
      </c>
      <c r="X1601">
        <v>0</v>
      </c>
      <c r="Y1601">
        <v>1</v>
      </c>
      <c r="Z1601">
        <v>0</v>
      </c>
      <c r="AA1601">
        <v>0</v>
      </c>
      <c r="AB1601">
        <v>0</v>
      </c>
      <c r="AC1601">
        <v>0</v>
      </c>
      <c r="AD1601">
        <v>0</v>
      </c>
    </row>
    <row r="1602" spans="1:30" ht="14.4" customHeight="1" x14ac:dyDescent="0.3">
      <c r="A1602">
        <v>1601</v>
      </c>
      <c r="B1602">
        <v>0</v>
      </c>
      <c r="C1602">
        <v>2367.0561072492501</v>
      </c>
      <c r="D1602">
        <v>4767251</v>
      </c>
      <c r="E1602" t="s">
        <v>142</v>
      </c>
      <c r="F1602">
        <v>0.217441</v>
      </c>
      <c r="G1602">
        <v>90</v>
      </c>
      <c r="H1602" t="s">
        <v>143</v>
      </c>
      <c r="I1602" t="s">
        <v>1910</v>
      </c>
      <c r="J1602" s="9">
        <v>320395</v>
      </c>
      <c r="K1602">
        <f>J1602/D1602</f>
        <v>6.7207495472757783E-2</v>
      </c>
      <c r="L1602">
        <v>2014</v>
      </c>
      <c r="M1602" t="s">
        <v>25</v>
      </c>
      <c r="N1602">
        <v>0</v>
      </c>
      <c r="O1602">
        <v>1</v>
      </c>
      <c r="P1602">
        <v>0</v>
      </c>
      <c r="Q1602">
        <v>0</v>
      </c>
      <c r="R1602">
        <v>0</v>
      </c>
      <c r="S1602">
        <v>0</v>
      </c>
      <c r="T1602">
        <v>1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1</v>
      </c>
      <c r="AC1602">
        <v>0</v>
      </c>
      <c r="AD1602">
        <v>0</v>
      </c>
    </row>
    <row r="1603" spans="1:30" ht="14.4" customHeight="1" x14ac:dyDescent="0.3">
      <c r="A1603">
        <v>1602</v>
      </c>
      <c r="B1603">
        <v>0</v>
      </c>
      <c r="C1603">
        <v>7466.4011946241899</v>
      </c>
      <c r="D1603">
        <v>15000000</v>
      </c>
      <c r="E1603" t="s">
        <v>11</v>
      </c>
      <c r="F1603">
        <v>9.2880129999999994</v>
      </c>
      <c r="G1603">
        <v>99</v>
      </c>
      <c r="H1603" t="s">
        <v>80</v>
      </c>
      <c r="I1603" t="s">
        <v>1911</v>
      </c>
      <c r="J1603" s="9">
        <v>40105542</v>
      </c>
      <c r="K1603">
        <f>J1603/D1603</f>
        <v>2.6737028</v>
      </c>
      <c r="L1603">
        <v>2009</v>
      </c>
      <c r="M1603" t="s">
        <v>15</v>
      </c>
      <c r="N1603">
        <v>1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1</v>
      </c>
      <c r="Y1603">
        <v>1</v>
      </c>
      <c r="Z1603">
        <v>0</v>
      </c>
      <c r="AA1603">
        <v>0</v>
      </c>
      <c r="AB1603">
        <v>0</v>
      </c>
      <c r="AC1603">
        <v>0</v>
      </c>
      <c r="AD1603">
        <v>0</v>
      </c>
    </row>
    <row r="1604" spans="1:30" ht="14.4" customHeight="1" x14ac:dyDescent="0.3">
      <c r="A1604">
        <v>1603</v>
      </c>
      <c r="B1604">
        <v>0</v>
      </c>
      <c r="C1604">
        <v>6.0851926977687603</v>
      </c>
      <c r="D1604">
        <v>12000</v>
      </c>
      <c r="E1604" t="s">
        <v>11</v>
      </c>
      <c r="F1604">
        <v>5.7388709999999996</v>
      </c>
      <c r="G1604">
        <v>93</v>
      </c>
      <c r="H1604" t="s">
        <v>13</v>
      </c>
      <c r="I1604" t="s">
        <v>1912</v>
      </c>
      <c r="J1604" s="9">
        <v>6000000</v>
      </c>
      <c r="K1604">
        <f>J1604/D1604</f>
        <v>500</v>
      </c>
      <c r="L1604">
        <v>1972</v>
      </c>
      <c r="M1604" t="s">
        <v>34</v>
      </c>
      <c r="N1604">
        <v>1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1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</row>
    <row r="1605" spans="1:30" ht="14.4" customHeight="1" x14ac:dyDescent="0.3">
      <c r="A1605">
        <v>1604</v>
      </c>
      <c r="B1605">
        <v>0</v>
      </c>
      <c r="C1605">
        <v>6947.0639798488601</v>
      </c>
      <c r="D1605">
        <v>13789922</v>
      </c>
      <c r="E1605" t="s">
        <v>11</v>
      </c>
      <c r="F1605">
        <v>2.0364399999999998</v>
      </c>
      <c r="G1605">
        <v>86</v>
      </c>
      <c r="H1605" t="s">
        <v>13</v>
      </c>
      <c r="I1605" t="s">
        <v>1913</v>
      </c>
      <c r="J1605" s="9">
        <v>849915</v>
      </c>
      <c r="K1605">
        <f>J1605/D1605</f>
        <v>6.1633053471948571E-2</v>
      </c>
      <c r="L1605">
        <v>1985</v>
      </c>
      <c r="M1605" t="s">
        <v>15</v>
      </c>
      <c r="N1605">
        <v>1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1</v>
      </c>
      <c r="Z1605">
        <v>0</v>
      </c>
      <c r="AA1605">
        <v>0</v>
      </c>
      <c r="AB1605">
        <v>0</v>
      </c>
      <c r="AC1605">
        <v>0</v>
      </c>
      <c r="AD1605">
        <v>0</v>
      </c>
    </row>
    <row r="1606" spans="1:30" ht="14.4" customHeight="1" x14ac:dyDescent="0.3">
      <c r="A1606">
        <v>1605</v>
      </c>
      <c r="B1606">
        <v>1</v>
      </c>
      <c r="C1606">
        <v>357.50766087844698</v>
      </c>
      <c r="D1606">
        <v>700000</v>
      </c>
      <c r="E1606" t="s">
        <v>11</v>
      </c>
      <c r="F1606">
        <v>8.4073689999999992</v>
      </c>
      <c r="G1606">
        <v>94</v>
      </c>
      <c r="H1606" t="s">
        <v>59</v>
      </c>
      <c r="I1606" t="s">
        <v>1914</v>
      </c>
      <c r="J1606" s="9">
        <v>3000000</v>
      </c>
      <c r="K1606">
        <f>J1606/D1606</f>
        <v>4.2857142857142856</v>
      </c>
      <c r="L1606">
        <v>1958</v>
      </c>
      <c r="M1606" t="s">
        <v>32</v>
      </c>
      <c r="N1606">
        <v>1</v>
      </c>
      <c r="O1606">
        <v>0</v>
      </c>
      <c r="P1606">
        <v>1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1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1</v>
      </c>
    </row>
    <row r="1607" spans="1:30" ht="14.4" customHeight="1" x14ac:dyDescent="0.3">
      <c r="A1607">
        <v>1606</v>
      </c>
      <c r="B1607">
        <v>0</v>
      </c>
      <c r="C1607">
        <v>17430.278884462099</v>
      </c>
      <c r="D1607">
        <v>35000000</v>
      </c>
      <c r="E1607" t="s">
        <v>11</v>
      </c>
      <c r="F1607">
        <v>8.3375599999999999</v>
      </c>
      <c r="G1607">
        <v>123</v>
      </c>
      <c r="H1607" t="s">
        <v>13</v>
      </c>
      <c r="I1607">
        <v>21</v>
      </c>
      <c r="J1607" s="9">
        <v>69823199</v>
      </c>
      <c r="K1607">
        <f>J1607/D1607</f>
        <v>1.994948542857143</v>
      </c>
      <c r="L1607">
        <v>2008</v>
      </c>
      <c r="M1607" t="s">
        <v>25</v>
      </c>
      <c r="N1607">
        <v>1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0</v>
      </c>
      <c r="Y1607">
        <v>0</v>
      </c>
      <c r="Z1607">
        <v>0</v>
      </c>
      <c r="AA1607">
        <v>0</v>
      </c>
      <c r="AB1607">
        <v>1</v>
      </c>
      <c r="AC1607">
        <v>0</v>
      </c>
      <c r="AD1607">
        <v>0</v>
      </c>
    </row>
    <row r="1608" spans="1:30" ht="14.4" customHeight="1" x14ac:dyDescent="0.3">
      <c r="A1608">
        <v>1607</v>
      </c>
      <c r="B1608">
        <v>0</v>
      </c>
      <c r="C1608">
        <v>3491.2718204488701</v>
      </c>
      <c r="D1608">
        <v>7000000</v>
      </c>
      <c r="E1608" t="s">
        <v>11</v>
      </c>
      <c r="F1608">
        <v>7.5230979999999903</v>
      </c>
      <c r="G1608">
        <v>93</v>
      </c>
      <c r="H1608" t="s">
        <v>13</v>
      </c>
      <c r="I1608" t="s">
        <v>1915</v>
      </c>
      <c r="J1608" s="9">
        <v>54600000</v>
      </c>
      <c r="K1608">
        <f>J1608/D1608</f>
        <v>7.8</v>
      </c>
      <c r="L1608">
        <v>2005</v>
      </c>
      <c r="M1608" t="s">
        <v>15</v>
      </c>
      <c r="N1608">
        <v>1</v>
      </c>
      <c r="O1608">
        <v>1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0</v>
      </c>
      <c r="Y1608">
        <v>1</v>
      </c>
      <c r="Z1608">
        <v>0</v>
      </c>
      <c r="AA1608">
        <v>0</v>
      </c>
      <c r="AB1608">
        <v>0</v>
      </c>
      <c r="AC1608">
        <v>0</v>
      </c>
      <c r="AD1608">
        <v>0</v>
      </c>
    </row>
    <row r="1609" spans="1:30" ht="14.4" customHeight="1" x14ac:dyDescent="0.3">
      <c r="A1609">
        <v>1608</v>
      </c>
      <c r="B1609">
        <v>0</v>
      </c>
      <c r="C1609">
        <v>9235.2653266331599</v>
      </c>
      <c r="D1609">
        <v>18378178</v>
      </c>
      <c r="E1609" t="s">
        <v>11</v>
      </c>
      <c r="F1609">
        <v>2.11575299999999</v>
      </c>
      <c r="G1609">
        <v>108</v>
      </c>
      <c r="H1609" t="s">
        <v>13</v>
      </c>
      <c r="I1609" t="s">
        <v>1916</v>
      </c>
      <c r="J1609" s="9">
        <v>6488144</v>
      </c>
      <c r="K1609">
        <f>J1609/D1609</f>
        <v>0.35303521382805192</v>
      </c>
      <c r="L1609">
        <v>1990</v>
      </c>
      <c r="M1609" t="s">
        <v>15</v>
      </c>
      <c r="N1609">
        <v>1</v>
      </c>
      <c r="O1609">
        <v>0</v>
      </c>
      <c r="P1609">
        <v>0</v>
      </c>
      <c r="Q1609">
        <v>1</v>
      </c>
      <c r="R1609">
        <v>0</v>
      </c>
      <c r="S1609">
        <v>0</v>
      </c>
      <c r="T1609">
        <v>0</v>
      </c>
      <c r="U1609">
        <v>1</v>
      </c>
      <c r="V1609">
        <v>0</v>
      </c>
      <c r="W1609">
        <v>0</v>
      </c>
      <c r="X1609">
        <v>1</v>
      </c>
      <c r="Y1609">
        <v>1</v>
      </c>
      <c r="Z1609">
        <v>0</v>
      </c>
      <c r="AA1609">
        <v>0</v>
      </c>
      <c r="AB1609">
        <v>0</v>
      </c>
      <c r="AC1609">
        <v>0</v>
      </c>
      <c r="AD1609">
        <v>0</v>
      </c>
    </row>
    <row r="1610" spans="1:30" ht="14.4" customHeight="1" x14ac:dyDescent="0.3">
      <c r="A1610">
        <v>1609</v>
      </c>
      <c r="B1610">
        <v>0</v>
      </c>
      <c r="C1610">
        <v>52290.836653386403</v>
      </c>
      <c r="D1610">
        <v>105000000</v>
      </c>
      <c r="E1610" t="s">
        <v>11</v>
      </c>
      <c r="F1610">
        <v>13.99377</v>
      </c>
      <c r="G1610">
        <v>109</v>
      </c>
      <c r="H1610" t="s">
        <v>13</v>
      </c>
      <c r="I1610" t="s">
        <v>1917</v>
      </c>
      <c r="J1610" s="9">
        <v>266000000</v>
      </c>
      <c r="K1610">
        <f>J1610/D1610</f>
        <v>2.5333333333333332</v>
      </c>
      <c r="L1610">
        <v>2008</v>
      </c>
      <c r="M1610" t="s">
        <v>15</v>
      </c>
      <c r="N1610">
        <v>1</v>
      </c>
      <c r="O1610">
        <v>0</v>
      </c>
      <c r="P1610">
        <v>0</v>
      </c>
      <c r="Q1610">
        <v>0</v>
      </c>
      <c r="R1610">
        <v>1</v>
      </c>
      <c r="S1610">
        <v>0</v>
      </c>
      <c r="T1610">
        <v>0</v>
      </c>
      <c r="U1610">
        <v>1</v>
      </c>
      <c r="V1610">
        <v>0</v>
      </c>
      <c r="W1610">
        <v>1</v>
      </c>
      <c r="X1610">
        <v>0</v>
      </c>
      <c r="Y1610">
        <v>1</v>
      </c>
      <c r="Z1610">
        <v>0</v>
      </c>
      <c r="AA1610">
        <v>0</v>
      </c>
      <c r="AB1610">
        <v>0</v>
      </c>
      <c r="AC1610">
        <v>0</v>
      </c>
      <c r="AD1610">
        <v>0</v>
      </c>
    </row>
    <row r="1611" spans="1:30" ht="14.4" customHeight="1" x14ac:dyDescent="0.3">
      <c r="A1611">
        <v>1610</v>
      </c>
      <c r="B1611">
        <v>0</v>
      </c>
      <c r="C1611">
        <v>39840.637450199203</v>
      </c>
      <c r="D1611">
        <v>80000000</v>
      </c>
      <c r="E1611" t="s">
        <v>11</v>
      </c>
      <c r="F1611">
        <v>11.35779</v>
      </c>
      <c r="G1611">
        <v>110</v>
      </c>
      <c r="H1611" t="s">
        <v>37</v>
      </c>
      <c r="I1611" t="s">
        <v>1918</v>
      </c>
      <c r="J1611" s="9">
        <v>230685453</v>
      </c>
      <c r="K1611">
        <f>J1611/D1611</f>
        <v>2.8835681625</v>
      </c>
      <c r="L1611">
        <v>2008</v>
      </c>
      <c r="M1611" t="s">
        <v>25</v>
      </c>
      <c r="N1611">
        <v>1</v>
      </c>
      <c r="O1611">
        <v>1</v>
      </c>
      <c r="P1611">
        <v>0</v>
      </c>
      <c r="Q1611">
        <v>0</v>
      </c>
      <c r="R1611">
        <v>1</v>
      </c>
      <c r="S1611">
        <v>0</v>
      </c>
      <c r="T1611">
        <v>1</v>
      </c>
      <c r="U1611">
        <v>1</v>
      </c>
      <c r="V1611">
        <v>0</v>
      </c>
      <c r="W1611">
        <v>0</v>
      </c>
      <c r="X1611">
        <v>1</v>
      </c>
      <c r="Y1611">
        <v>0</v>
      </c>
      <c r="Z1611">
        <v>0</v>
      </c>
      <c r="AA1611">
        <v>0</v>
      </c>
      <c r="AB1611">
        <v>1</v>
      </c>
      <c r="AC1611">
        <v>0</v>
      </c>
      <c r="AD1611">
        <v>0</v>
      </c>
    </row>
    <row r="1612" spans="1:30" ht="14.4" customHeight="1" x14ac:dyDescent="0.3">
      <c r="A1612">
        <v>1611</v>
      </c>
      <c r="B1612">
        <v>0</v>
      </c>
      <c r="C1612">
        <v>1492.5373134328299</v>
      </c>
      <c r="D1612">
        <v>3000000</v>
      </c>
      <c r="E1612" t="s">
        <v>272</v>
      </c>
      <c r="F1612">
        <v>0.702712</v>
      </c>
      <c r="G1612">
        <v>99</v>
      </c>
      <c r="H1612" t="s">
        <v>1919</v>
      </c>
      <c r="I1612" t="s">
        <v>1920</v>
      </c>
      <c r="J1612" s="9">
        <v>4800080</v>
      </c>
      <c r="K1612">
        <f>J1612/D1612</f>
        <v>1.6000266666666667</v>
      </c>
      <c r="L1612">
        <v>2010</v>
      </c>
      <c r="M1612" t="s">
        <v>15</v>
      </c>
      <c r="N1612">
        <v>0</v>
      </c>
      <c r="O1612">
        <v>1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1</v>
      </c>
      <c r="X1612">
        <v>0</v>
      </c>
      <c r="Y1612">
        <v>1</v>
      </c>
      <c r="Z1612">
        <v>0</v>
      </c>
      <c r="AA1612">
        <v>0</v>
      </c>
      <c r="AB1612">
        <v>0</v>
      </c>
      <c r="AC1612">
        <v>0</v>
      </c>
      <c r="AD1612">
        <v>0</v>
      </c>
    </row>
    <row r="1613" spans="1:30" x14ac:dyDescent="0.3">
      <c r="A1613">
        <v>1612</v>
      </c>
      <c r="B1613">
        <v>0</v>
      </c>
      <c r="C1613">
        <v>7455.4484146955201</v>
      </c>
      <c r="D1613">
        <v>14813976</v>
      </c>
      <c r="E1613" t="s">
        <v>11</v>
      </c>
      <c r="F1613">
        <v>9.2960239999999992</v>
      </c>
      <c r="G1613">
        <v>110</v>
      </c>
      <c r="H1613" t="s">
        <v>13</v>
      </c>
      <c r="I1613" t="s">
        <v>1921</v>
      </c>
      <c r="J1613" s="9">
        <v>49998613</v>
      </c>
      <c r="K1613">
        <f>J1613/D1613</f>
        <v>3.3750974755190639</v>
      </c>
      <c r="L1613">
        <v>1987</v>
      </c>
      <c r="M1613" t="s">
        <v>15</v>
      </c>
      <c r="N1613">
        <v>1</v>
      </c>
      <c r="O1613">
        <v>0</v>
      </c>
      <c r="P1613">
        <v>0</v>
      </c>
      <c r="Q1613">
        <v>0</v>
      </c>
      <c r="R1613">
        <v>0</v>
      </c>
      <c r="S1613">
        <v>1</v>
      </c>
      <c r="T1613">
        <v>0</v>
      </c>
      <c r="U1613">
        <v>0</v>
      </c>
      <c r="V1613">
        <v>0</v>
      </c>
      <c r="W1613">
        <v>0</v>
      </c>
      <c r="X1613">
        <v>1</v>
      </c>
      <c r="Y1613">
        <v>1</v>
      </c>
      <c r="Z1613">
        <v>0</v>
      </c>
      <c r="AA1613">
        <v>0</v>
      </c>
      <c r="AB1613">
        <v>0</v>
      </c>
      <c r="AC1613">
        <v>0</v>
      </c>
      <c r="AD1613">
        <v>0</v>
      </c>
    </row>
    <row r="1614" spans="1:30" x14ac:dyDescent="0.3">
      <c r="A1614">
        <v>1613</v>
      </c>
      <c r="B1614">
        <v>0</v>
      </c>
      <c r="C1614">
        <v>10013.3515821195</v>
      </c>
      <c r="D1614">
        <v>19936583</v>
      </c>
      <c r="E1614" t="s">
        <v>11</v>
      </c>
      <c r="F1614">
        <v>6.0734680000000001</v>
      </c>
      <c r="G1614">
        <v>95</v>
      </c>
      <c r="H1614" t="s">
        <v>13</v>
      </c>
      <c r="I1614" t="s">
        <v>1922</v>
      </c>
      <c r="J1614" s="9">
        <v>15429177</v>
      </c>
      <c r="K1614">
        <f>J1614/D1614</f>
        <v>0.77391281143814861</v>
      </c>
      <c r="L1614">
        <v>1991</v>
      </c>
      <c r="M1614" t="s">
        <v>15</v>
      </c>
      <c r="N1614">
        <v>1</v>
      </c>
      <c r="O1614">
        <v>1</v>
      </c>
      <c r="P1614">
        <v>0</v>
      </c>
      <c r="Q1614">
        <v>0</v>
      </c>
      <c r="R1614">
        <v>0</v>
      </c>
      <c r="S1614">
        <v>1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1</v>
      </c>
      <c r="Z1614">
        <v>0</v>
      </c>
      <c r="AA1614">
        <v>0</v>
      </c>
      <c r="AB1614">
        <v>0</v>
      </c>
      <c r="AC1614">
        <v>0</v>
      </c>
      <c r="AD1614">
        <v>0</v>
      </c>
    </row>
    <row r="1615" spans="1:30" ht="14.4" customHeight="1" x14ac:dyDescent="0.3">
      <c r="A1615">
        <v>1614</v>
      </c>
      <c r="B1615">
        <v>1</v>
      </c>
      <c r="C1615">
        <v>23880.597014925301</v>
      </c>
      <c r="D1615">
        <v>48000000</v>
      </c>
      <c r="E1615" t="s">
        <v>11</v>
      </c>
      <c r="F1615">
        <v>6.7446799999999998</v>
      </c>
      <c r="G1615">
        <v>101</v>
      </c>
      <c r="H1615" t="s">
        <v>13</v>
      </c>
      <c r="I1615" t="s">
        <v>1924</v>
      </c>
      <c r="J1615" s="9">
        <v>112462508</v>
      </c>
      <c r="K1615">
        <f>J1615/D1615</f>
        <v>2.3429689166666665</v>
      </c>
      <c r="L1615">
        <v>2010</v>
      </c>
      <c r="M1615" t="s">
        <v>25</v>
      </c>
      <c r="N1615">
        <v>1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1</v>
      </c>
      <c r="Y1615">
        <v>0</v>
      </c>
      <c r="Z1615">
        <v>0</v>
      </c>
      <c r="AA1615">
        <v>0</v>
      </c>
      <c r="AB1615">
        <v>1</v>
      </c>
      <c r="AC1615">
        <v>0</v>
      </c>
      <c r="AD1615">
        <v>0</v>
      </c>
    </row>
    <row r="1616" spans="1:30" ht="14.4" customHeight="1" x14ac:dyDescent="0.3">
      <c r="A1616">
        <v>1615</v>
      </c>
      <c r="B1616">
        <v>1</v>
      </c>
      <c r="C1616">
        <v>15113.3501259445</v>
      </c>
      <c r="D1616">
        <v>30000000</v>
      </c>
      <c r="E1616" t="s">
        <v>11</v>
      </c>
      <c r="F1616">
        <v>12.840797999999999</v>
      </c>
      <c r="G1616">
        <v>131</v>
      </c>
      <c r="H1616" t="s">
        <v>13</v>
      </c>
      <c r="I1616" t="s">
        <v>1925</v>
      </c>
      <c r="J1616" s="9">
        <v>152427960</v>
      </c>
      <c r="K1616">
        <f>J1616/D1616</f>
        <v>5.0809319999999998</v>
      </c>
      <c r="L1616">
        <v>1985</v>
      </c>
      <c r="M1616" t="s">
        <v>15</v>
      </c>
      <c r="N1616">
        <v>1</v>
      </c>
      <c r="O1616">
        <v>1</v>
      </c>
      <c r="P1616">
        <v>0</v>
      </c>
      <c r="Q1616">
        <v>0</v>
      </c>
      <c r="R1616">
        <v>0</v>
      </c>
      <c r="S1616">
        <v>0</v>
      </c>
      <c r="T1616">
        <v>1</v>
      </c>
      <c r="U1616">
        <v>1</v>
      </c>
      <c r="V1616">
        <v>0</v>
      </c>
      <c r="W1616">
        <v>0</v>
      </c>
      <c r="X1616">
        <v>0</v>
      </c>
      <c r="Y1616">
        <v>1</v>
      </c>
      <c r="Z1616">
        <v>0</v>
      </c>
      <c r="AA1616">
        <v>0</v>
      </c>
      <c r="AB1616">
        <v>0</v>
      </c>
      <c r="AC1616">
        <v>0</v>
      </c>
      <c r="AD1616">
        <v>0</v>
      </c>
    </row>
    <row r="1617" spans="1:30" ht="14.4" customHeight="1" x14ac:dyDescent="0.3">
      <c r="A1617">
        <v>1616</v>
      </c>
      <c r="B1617">
        <v>0</v>
      </c>
      <c r="C1617">
        <v>89686.098654708505</v>
      </c>
      <c r="D1617">
        <v>180000000</v>
      </c>
      <c r="E1617" t="s">
        <v>11</v>
      </c>
      <c r="F1617">
        <v>11.481378999999899</v>
      </c>
      <c r="G1617">
        <v>113</v>
      </c>
      <c r="H1617" t="s">
        <v>1926</v>
      </c>
      <c r="I1617" t="s">
        <v>1927</v>
      </c>
      <c r="J1617" s="9">
        <v>372234864</v>
      </c>
      <c r="K1617">
        <f>J1617/D1617</f>
        <v>2.0679714666666666</v>
      </c>
      <c r="L1617">
        <v>2007</v>
      </c>
      <c r="M1617" t="s">
        <v>46</v>
      </c>
      <c r="N1617">
        <v>1</v>
      </c>
      <c r="O1617">
        <v>1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1</v>
      </c>
      <c r="AD1617">
        <v>0</v>
      </c>
    </row>
    <row r="1618" spans="1:30" ht="14.4" customHeight="1" x14ac:dyDescent="0.3">
      <c r="A1618">
        <v>1617</v>
      </c>
      <c r="B1618">
        <v>0</v>
      </c>
      <c r="C1618">
        <v>2480.65572139303</v>
      </c>
      <c r="D1618">
        <v>4986118</v>
      </c>
      <c r="E1618" t="s">
        <v>107</v>
      </c>
      <c r="F1618">
        <v>7.1315679999999997</v>
      </c>
      <c r="G1618">
        <v>148</v>
      </c>
      <c r="H1618" t="s">
        <v>1928</v>
      </c>
      <c r="I1618" t="s">
        <v>1929</v>
      </c>
      <c r="J1618" s="9">
        <v>25147786</v>
      </c>
      <c r="K1618">
        <f>J1618/D1618</f>
        <v>5.0435601403737333</v>
      </c>
      <c r="L1618">
        <v>2010</v>
      </c>
      <c r="M1618" t="s">
        <v>32</v>
      </c>
      <c r="N1618">
        <v>1</v>
      </c>
      <c r="O1618">
        <v>1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1</v>
      </c>
    </row>
    <row r="1619" spans="1:30" ht="14.4" customHeight="1" x14ac:dyDescent="0.3">
      <c r="A1619">
        <v>1618</v>
      </c>
      <c r="B1619">
        <v>0</v>
      </c>
      <c r="C1619">
        <v>3243.5129740518901</v>
      </c>
      <c r="D1619">
        <v>6500000</v>
      </c>
      <c r="E1619" t="s">
        <v>11</v>
      </c>
      <c r="F1619">
        <v>4.1361049999999997</v>
      </c>
      <c r="G1619">
        <v>96</v>
      </c>
      <c r="H1619" t="s">
        <v>13</v>
      </c>
      <c r="I1619" t="s">
        <v>1930</v>
      </c>
      <c r="J1619" s="9">
        <v>1548955</v>
      </c>
      <c r="K1619">
        <f>J1619/D1619</f>
        <v>0.23830076923076923</v>
      </c>
      <c r="L1619">
        <v>2004</v>
      </c>
      <c r="M1619" t="s">
        <v>15</v>
      </c>
      <c r="N1619">
        <v>1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1</v>
      </c>
      <c r="W1619">
        <v>1</v>
      </c>
      <c r="X1619">
        <v>0</v>
      </c>
      <c r="Y1619">
        <v>1</v>
      </c>
      <c r="Z1619">
        <v>0</v>
      </c>
      <c r="AA1619">
        <v>0</v>
      </c>
      <c r="AB1619">
        <v>0</v>
      </c>
      <c r="AC1619">
        <v>0</v>
      </c>
      <c r="AD1619">
        <v>0</v>
      </c>
    </row>
    <row r="1620" spans="1:30" ht="14.4" customHeight="1" x14ac:dyDescent="0.3">
      <c r="A1620">
        <v>1619</v>
      </c>
      <c r="B1620">
        <v>0</v>
      </c>
      <c r="C1620">
        <v>27958.062905641498</v>
      </c>
      <c r="D1620">
        <v>56000000</v>
      </c>
      <c r="E1620" t="s">
        <v>11</v>
      </c>
      <c r="F1620">
        <v>5.3745629999999904</v>
      </c>
      <c r="G1620">
        <v>214</v>
      </c>
      <c r="H1620" t="s">
        <v>13</v>
      </c>
      <c r="I1620" t="s">
        <v>1931</v>
      </c>
      <c r="J1620" s="9">
        <v>12923936</v>
      </c>
      <c r="K1620">
        <f>J1620/D1620</f>
        <v>0.23078457142857142</v>
      </c>
      <c r="L1620">
        <v>2003</v>
      </c>
      <c r="M1620" t="s">
        <v>15</v>
      </c>
      <c r="N1620">
        <v>1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1</v>
      </c>
      <c r="X1620">
        <v>0</v>
      </c>
      <c r="Y1620">
        <v>1</v>
      </c>
      <c r="Z1620">
        <v>0</v>
      </c>
      <c r="AA1620">
        <v>0</v>
      </c>
      <c r="AB1620">
        <v>0</v>
      </c>
      <c r="AC1620">
        <v>0</v>
      </c>
      <c r="AD1620">
        <v>0</v>
      </c>
    </row>
    <row r="1621" spans="1:30" ht="14.4" customHeight="1" x14ac:dyDescent="0.3">
      <c r="A1621">
        <v>1620</v>
      </c>
      <c r="B1621">
        <v>0</v>
      </c>
      <c r="C1621">
        <v>6009.0135202804204</v>
      </c>
      <c r="D1621">
        <v>12000000</v>
      </c>
      <c r="E1621" t="s">
        <v>11</v>
      </c>
      <c r="F1621">
        <v>16.415497999999999</v>
      </c>
      <c r="G1621">
        <v>154</v>
      </c>
      <c r="H1621" t="s">
        <v>13</v>
      </c>
      <c r="I1621" t="s">
        <v>1932</v>
      </c>
      <c r="J1621" s="9">
        <v>39673162</v>
      </c>
      <c r="K1621">
        <f>J1621/D1621</f>
        <v>3.3060968333333332</v>
      </c>
      <c r="L1621">
        <v>1997</v>
      </c>
      <c r="M1621" t="s">
        <v>32</v>
      </c>
      <c r="N1621">
        <v>1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1</v>
      </c>
      <c r="W1621">
        <v>0</v>
      </c>
      <c r="X1621">
        <v>1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1</v>
      </c>
    </row>
    <row r="1622" spans="1:30" ht="14.4" customHeight="1" x14ac:dyDescent="0.3">
      <c r="A1622">
        <v>1621</v>
      </c>
      <c r="B1622">
        <v>0</v>
      </c>
      <c r="C1622">
        <v>20427.359522625498</v>
      </c>
      <c r="D1622">
        <v>41079420</v>
      </c>
      <c r="E1622" t="s">
        <v>11</v>
      </c>
      <c r="F1622">
        <v>3.267026</v>
      </c>
      <c r="G1622">
        <v>89</v>
      </c>
      <c r="H1622" t="s">
        <v>13</v>
      </c>
      <c r="I1622" t="s">
        <v>1933</v>
      </c>
      <c r="J1622" s="9">
        <v>15240456</v>
      </c>
      <c r="K1622">
        <f>J1622/D1622</f>
        <v>0.37099978529395011</v>
      </c>
      <c r="L1622">
        <v>2011</v>
      </c>
      <c r="M1622" t="s">
        <v>15</v>
      </c>
      <c r="N1622">
        <v>1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1</v>
      </c>
      <c r="Z1622">
        <v>0</v>
      </c>
      <c r="AA1622">
        <v>0</v>
      </c>
      <c r="AB1622">
        <v>0</v>
      </c>
      <c r="AC1622">
        <v>0</v>
      </c>
      <c r="AD1622">
        <v>0</v>
      </c>
    </row>
    <row r="1623" spans="1:30" x14ac:dyDescent="0.3">
      <c r="A1623">
        <v>1622</v>
      </c>
      <c r="B1623">
        <v>0</v>
      </c>
      <c r="C1623">
        <v>5955.3349875930498</v>
      </c>
      <c r="D1623">
        <v>12000000</v>
      </c>
      <c r="E1623" t="s">
        <v>11</v>
      </c>
      <c r="F1623">
        <v>9.3634819999999994</v>
      </c>
      <c r="G1623">
        <v>106</v>
      </c>
      <c r="H1623" t="s">
        <v>13</v>
      </c>
      <c r="I1623" t="s">
        <v>1934</v>
      </c>
      <c r="J1623" s="9">
        <v>32248241</v>
      </c>
      <c r="K1623">
        <f>J1623/D1623</f>
        <v>2.6873534166666668</v>
      </c>
      <c r="L1623">
        <v>2015</v>
      </c>
      <c r="M1623" t="s">
        <v>25</v>
      </c>
      <c r="N1623">
        <v>1</v>
      </c>
      <c r="O1623">
        <v>0</v>
      </c>
      <c r="P1623">
        <v>0</v>
      </c>
      <c r="Q1623">
        <v>1</v>
      </c>
      <c r="R1623">
        <v>0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1</v>
      </c>
      <c r="AC1623">
        <v>0</v>
      </c>
      <c r="AD1623">
        <v>0</v>
      </c>
    </row>
    <row r="1624" spans="1:30" ht="14.4" customHeight="1" x14ac:dyDescent="0.3">
      <c r="A1624">
        <v>1623</v>
      </c>
      <c r="B1624">
        <v>1</v>
      </c>
      <c r="C1624">
        <v>2482.6216484607698</v>
      </c>
      <c r="D1624">
        <v>5000000</v>
      </c>
      <c r="E1624" t="s">
        <v>11</v>
      </c>
      <c r="F1624">
        <v>8.8985229999999902</v>
      </c>
      <c r="G1624">
        <v>84</v>
      </c>
      <c r="H1624" t="s">
        <v>13</v>
      </c>
      <c r="I1624" t="s">
        <v>1935</v>
      </c>
      <c r="J1624" s="9">
        <v>86362372</v>
      </c>
      <c r="K1624">
        <f>J1624/D1624</f>
        <v>17.2724744</v>
      </c>
      <c r="L1624">
        <v>2014</v>
      </c>
      <c r="M1624" t="s">
        <v>32</v>
      </c>
      <c r="N1624">
        <v>1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1</v>
      </c>
    </row>
    <row r="1625" spans="1:30" ht="14.4" customHeight="1" x14ac:dyDescent="0.3">
      <c r="A1625">
        <v>1624</v>
      </c>
      <c r="B1625">
        <v>0</v>
      </c>
      <c r="C1625">
        <v>15850.738665308199</v>
      </c>
      <c r="D1625">
        <v>31115000</v>
      </c>
      <c r="E1625" t="s">
        <v>11</v>
      </c>
      <c r="F1625">
        <v>8.5912380000000006</v>
      </c>
      <c r="G1625">
        <v>248</v>
      </c>
      <c r="H1625" t="s">
        <v>354</v>
      </c>
      <c r="I1625" t="s">
        <v>1936</v>
      </c>
      <c r="J1625" s="9">
        <v>71000000</v>
      </c>
      <c r="K1625">
        <f>J1625/D1625</f>
        <v>2.2818576249397395</v>
      </c>
      <c r="L1625">
        <v>1963</v>
      </c>
      <c r="M1625" t="s">
        <v>32</v>
      </c>
      <c r="N1625">
        <v>1</v>
      </c>
      <c r="O1625">
        <v>1</v>
      </c>
      <c r="P1625">
        <v>1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1</v>
      </c>
      <c r="W1625">
        <v>1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1</v>
      </c>
    </row>
    <row r="1626" spans="1:30" ht="14.4" customHeight="1" x14ac:dyDescent="0.3">
      <c r="A1626">
        <v>1625</v>
      </c>
      <c r="B1626">
        <v>0</v>
      </c>
      <c r="C1626">
        <v>20467.318703241799</v>
      </c>
      <c r="D1626">
        <v>41036974</v>
      </c>
      <c r="E1626" t="s">
        <v>11</v>
      </c>
      <c r="F1626">
        <v>1.21876299999999</v>
      </c>
      <c r="G1626">
        <v>100</v>
      </c>
      <c r="H1626" t="s">
        <v>19</v>
      </c>
      <c r="I1626" t="s">
        <v>1937</v>
      </c>
      <c r="J1626" s="9">
        <v>6000000</v>
      </c>
      <c r="K1626">
        <f>J1626/D1626</f>
        <v>0.14620961087433007</v>
      </c>
      <c r="L1626">
        <v>2005</v>
      </c>
      <c r="M1626" t="s">
        <v>34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1</v>
      </c>
      <c r="W1626">
        <v>0</v>
      </c>
      <c r="X1626">
        <v>1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</row>
    <row r="1627" spans="1:30" x14ac:dyDescent="0.3">
      <c r="A1627">
        <v>1626</v>
      </c>
      <c r="B1627">
        <v>1</v>
      </c>
      <c r="C1627">
        <v>32370.517928286801</v>
      </c>
      <c r="D1627">
        <v>65000000</v>
      </c>
      <c r="E1627" t="s">
        <v>11</v>
      </c>
      <c r="F1627">
        <v>9.1703320000000001</v>
      </c>
      <c r="G1627">
        <v>145</v>
      </c>
      <c r="H1627" t="s">
        <v>13</v>
      </c>
      <c r="I1627" t="s">
        <v>1938</v>
      </c>
      <c r="J1627" s="9">
        <v>415252786</v>
      </c>
      <c r="K1627">
        <f>J1627/D1627</f>
        <v>6.3885044000000004</v>
      </c>
      <c r="L1627">
        <v>2008</v>
      </c>
      <c r="M1627" t="s">
        <v>53</v>
      </c>
      <c r="N1627">
        <v>1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1</v>
      </c>
      <c r="W1627">
        <v>1</v>
      </c>
      <c r="X1627">
        <v>1</v>
      </c>
      <c r="Y1627">
        <v>0</v>
      </c>
      <c r="Z1627">
        <v>1</v>
      </c>
      <c r="AA1627">
        <v>0</v>
      </c>
      <c r="AB1627">
        <v>0</v>
      </c>
      <c r="AC1627">
        <v>0</v>
      </c>
      <c r="AD1627">
        <v>0</v>
      </c>
    </row>
    <row r="1628" spans="1:30" ht="14.4" customHeight="1" x14ac:dyDescent="0.3">
      <c r="A1628">
        <v>1627</v>
      </c>
      <c r="B1628">
        <v>1</v>
      </c>
      <c r="C1628">
        <v>14134.2756183745</v>
      </c>
      <c r="D1628">
        <v>28000000</v>
      </c>
      <c r="E1628" t="s">
        <v>11</v>
      </c>
      <c r="F1628">
        <v>9.7651229999999902</v>
      </c>
      <c r="G1628">
        <v>127</v>
      </c>
      <c r="H1628" t="s">
        <v>1939</v>
      </c>
      <c r="I1628" t="s">
        <v>1940</v>
      </c>
      <c r="J1628" s="9">
        <v>195312802</v>
      </c>
      <c r="K1628">
        <f>J1628/D1628</f>
        <v>6.9754572142857141</v>
      </c>
      <c r="L1628">
        <v>1981</v>
      </c>
      <c r="M1628" t="s">
        <v>46</v>
      </c>
      <c r="N1628">
        <v>1</v>
      </c>
      <c r="O1628">
        <v>1</v>
      </c>
      <c r="P1628">
        <v>0</v>
      </c>
      <c r="Q1628">
        <v>0</v>
      </c>
      <c r="R1628">
        <v>0</v>
      </c>
      <c r="S1628">
        <v>0</v>
      </c>
      <c r="T1628">
        <v>1</v>
      </c>
      <c r="U1628">
        <v>1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1</v>
      </c>
      <c r="AD1628">
        <v>0</v>
      </c>
    </row>
    <row r="1629" spans="1:30" x14ac:dyDescent="0.3">
      <c r="A1629">
        <v>1628</v>
      </c>
      <c r="B1629">
        <v>0</v>
      </c>
      <c r="C1629">
        <v>13134.328358208901</v>
      </c>
      <c r="D1629">
        <v>26400000</v>
      </c>
      <c r="E1629" t="s">
        <v>116</v>
      </c>
      <c r="F1629">
        <v>4.3303960000000004</v>
      </c>
      <c r="G1629">
        <v>155</v>
      </c>
      <c r="H1629" t="s">
        <v>1941</v>
      </c>
      <c r="I1629" t="s">
        <v>1942</v>
      </c>
      <c r="J1629" s="9">
        <v>62000000</v>
      </c>
      <c r="K1629">
        <f>J1629/D1629</f>
        <v>2.3484848484848486</v>
      </c>
      <c r="L1629">
        <v>2010</v>
      </c>
      <c r="M1629" t="s">
        <v>15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1</v>
      </c>
      <c r="V1629">
        <v>1</v>
      </c>
      <c r="W1629">
        <v>1</v>
      </c>
      <c r="X1629">
        <v>1</v>
      </c>
      <c r="Y1629">
        <v>1</v>
      </c>
      <c r="Z1629">
        <v>0</v>
      </c>
      <c r="AA1629">
        <v>0</v>
      </c>
      <c r="AB1629">
        <v>0</v>
      </c>
      <c r="AC1629">
        <v>0</v>
      </c>
      <c r="AD1629">
        <v>0</v>
      </c>
    </row>
    <row r="1630" spans="1:30" ht="14.4" customHeight="1" x14ac:dyDescent="0.3">
      <c r="A1630">
        <v>1629</v>
      </c>
      <c r="B1630">
        <v>1</v>
      </c>
      <c r="C1630">
        <v>12462.6121635094</v>
      </c>
      <c r="D1630">
        <v>25000000</v>
      </c>
      <c r="E1630" t="s">
        <v>11</v>
      </c>
      <c r="F1630">
        <v>11.872997</v>
      </c>
      <c r="G1630">
        <v>93</v>
      </c>
      <c r="H1630" t="s">
        <v>13</v>
      </c>
      <c r="I1630" t="s">
        <v>1943</v>
      </c>
      <c r="J1630" s="9">
        <v>117719158</v>
      </c>
      <c r="K1630">
        <f>J1630/D1630</f>
        <v>4.7087663199999996</v>
      </c>
      <c r="L1630">
        <v>2006</v>
      </c>
      <c r="M1630" t="s">
        <v>15</v>
      </c>
      <c r="N1630">
        <v>1</v>
      </c>
      <c r="O1630">
        <v>1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1</v>
      </c>
      <c r="Z1630">
        <v>0</v>
      </c>
      <c r="AA1630">
        <v>0</v>
      </c>
      <c r="AB1630">
        <v>0</v>
      </c>
      <c r="AC1630">
        <v>0</v>
      </c>
      <c r="AD1630">
        <v>0</v>
      </c>
    </row>
    <row r="1631" spans="1:30" x14ac:dyDescent="0.3">
      <c r="A1631">
        <v>1630</v>
      </c>
      <c r="B1631">
        <v>0</v>
      </c>
      <c r="C1631">
        <v>13909.587680079399</v>
      </c>
      <c r="D1631">
        <v>28000000</v>
      </c>
      <c r="E1631" t="s">
        <v>11</v>
      </c>
      <c r="F1631">
        <v>8.8083279999999995</v>
      </c>
      <c r="G1631">
        <v>137</v>
      </c>
      <c r="H1631" t="s">
        <v>1017</v>
      </c>
      <c r="I1631" t="s">
        <v>1944</v>
      </c>
      <c r="J1631" s="9">
        <v>1749201</v>
      </c>
      <c r="K1631">
        <f>J1631/D1631</f>
        <v>6.2471464285714283E-2</v>
      </c>
      <c r="L1631">
        <v>2013</v>
      </c>
      <c r="M1631" t="s">
        <v>53</v>
      </c>
      <c r="N1631">
        <v>1</v>
      </c>
      <c r="O1631">
        <v>1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1</v>
      </c>
      <c r="W1631">
        <v>1</v>
      </c>
      <c r="X1631">
        <v>0</v>
      </c>
      <c r="Y1631">
        <v>0</v>
      </c>
      <c r="Z1631">
        <v>1</v>
      </c>
      <c r="AA1631">
        <v>0</v>
      </c>
      <c r="AB1631">
        <v>0</v>
      </c>
      <c r="AC1631">
        <v>0</v>
      </c>
      <c r="AD1631">
        <v>0</v>
      </c>
    </row>
    <row r="1632" spans="1:30" ht="14.4" customHeight="1" x14ac:dyDescent="0.3">
      <c r="A1632">
        <v>1631</v>
      </c>
      <c r="B1632">
        <v>0</v>
      </c>
      <c r="C1632">
        <v>32516.258129064499</v>
      </c>
      <c r="D1632">
        <v>65000000</v>
      </c>
      <c r="E1632" t="s">
        <v>11</v>
      </c>
      <c r="F1632">
        <v>13.2684839999999</v>
      </c>
      <c r="G1632">
        <v>159</v>
      </c>
      <c r="H1632" t="s">
        <v>13</v>
      </c>
      <c r="I1632" t="s">
        <v>1945</v>
      </c>
      <c r="J1632" s="9">
        <v>162091208</v>
      </c>
      <c r="K1632">
        <f>J1632/D1632</f>
        <v>2.4937108923076923</v>
      </c>
      <c r="L1632">
        <v>1999</v>
      </c>
      <c r="M1632" t="s">
        <v>32</v>
      </c>
      <c r="N1632">
        <v>1</v>
      </c>
      <c r="O1632">
        <v>1</v>
      </c>
      <c r="P1632">
        <v>0</v>
      </c>
      <c r="Q1632">
        <v>0</v>
      </c>
      <c r="R1632">
        <v>1</v>
      </c>
      <c r="S1632">
        <v>0</v>
      </c>
      <c r="T1632">
        <v>0</v>
      </c>
      <c r="U1632">
        <v>0</v>
      </c>
      <c r="V1632">
        <v>0</v>
      </c>
      <c r="W1632">
        <v>1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1</v>
      </c>
    </row>
    <row r="1633" spans="1:30" ht="14.4" customHeight="1" x14ac:dyDescent="0.3">
      <c r="A1633">
        <v>1632</v>
      </c>
      <c r="B1633">
        <v>0</v>
      </c>
      <c r="C1633">
        <v>15491.416040100199</v>
      </c>
      <c r="D1633">
        <v>30905375</v>
      </c>
      <c r="E1633" t="s">
        <v>11</v>
      </c>
      <c r="F1633">
        <v>3.7432120000000002</v>
      </c>
      <c r="G1633">
        <v>106</v>
      </c>
      <c r="H1633" t="s">
        <v>13</v>
      </c>
      <c r="I1633" t="s">
        <v>1946</v>
      </c>
      <c r="J1633" s="9">
        <v>50892160</v>
      </c>
      <c r="K1633">
        <f>J1633/D1633</f>
        <v>1.646709027151426</v>
      </c>
      <c r="L1633">
        <v>1995</v>
      </c>
      <c r="M1633" t="s">
        <v>15</v>
      </c>
      <c r="N1633">
        <v>1</v>
      </c>
      <c r="O1633">
        <v>0</v>
      </c>
      <c r="P1633">
        <v>0</v>
      </c>
      <c r="Q1633">
        <v>0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1</v>
      </c>
      <c r="Y1633">
        <v>1</v>
      </c>
      <c r="Z1633">
        <v>0</v>
      </c>
      <c r="AA1633">
        <v>0</v>
      </c>
      <c r="AB1633">
        <v>0</v>
      </c>
      <c r="AC1633">
        <v>0</v>
      </c>
      <c r="AD1633">
        <v>0</v>
      </c>
    </row>
    <row r="1634" spans="1:30" ht="14.4" customHeight="1" x14ac:dyDescent="0.3">
      <c r="A1634">
        <v>1633</v>
      </c>
      <c r="B1634">
        <v>0</v>
      </c>
      <c r="C1634">
        <v>20069.612326043702</v>
      </c>
      <c r="D1634">
        <v>40380060</v>
      </c>
      <c r="E1634" t="s">
        <v>11</v>
      </c>
      <c r="F1634">
        <v>5.4269210000000001</v>
      </c>
      <c r="G1634">
        <v>105</v>
      </c>
      <c r="H1634" t="s">
        <v>99</v>
      </c>
      <c r="I1634" t="s">
        <v>1947</v>
      </c>
      <c r="J1634" s="9">
        <v>51854875</v>
      </c>
      <c r="K1634">
        <f>J1634/D1634</f>
        <v>1.2841703306037684</v>
      </c>
      <c r="L1634">
        <v>2012</v>
      </c>
      <c r="M1634" t="s">
        <v>32</v>
      </c>
      <c r="N1634">
        <v>1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1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1</v>
      </c>
    </row>
    <row r="1635" spans="1:30" ht="14.4" customHeight="1" x14ac:dyDescent="0.3">
      <c r="A1635">
        <v>1634</v>
      </c>
      <c r="B1635">
        <v>1</v>
      </c>
      <c r="C1635">
        <v>87194.818136522095</v>
      </c>
      <c r="D1635">
        <v>175000000</v>
      </c>
      <c r="E1635" t="s">
        <v>11</v>
      </c>
      <c r="F1635">
        <v>9.1568769999999997</v>
      </c>
      <c r="G1635">
        <v>96</v>
      </c>
      <c r="H1635" t="s">
        <v>13</v>
      </c>
      <c r="I1635" t="s">
        <v>1948</v>
      </c>
      <c r="J1635" s="9">
        <v>173000000</v>
      </c>
      <c r="K1635">
        <f>J1635/D1635</f>
        <v>0.98857142857142855</v>
      </c>
      <c r="L1635">
        <v>2007</v>
      </c>
      <c r="M1635" t="s">
        <v>49</v>
      </c>
      <c r="N1635">
        <v>1</v>
      </c>
      <c r="O1635">
        <v>0</v>
      </c>
      <c r="P1635">
        <v>0</v>
      </c>
      <c r="Q1635">
        <v>0</v>
      </c>
      <c r="R1635">
        <v>0</v>
      </c>
      <c r="S1635">
        <v>1</v>
      </c>
      <c r="T1635">
        <v>0</v>
      </c>
      <c r="U1635">
        <v>0</v>
      </c>
      <c r="V1635">
        <v>0</v>
      </c>
      <c r="W1635">
        <v>0</v>
      </c>
      <c r="X1635">
        <v>1</v>
      </c>
      <c r="Y1635">
        <v>0</v>
      </c>
      <c r="Z1635">
        <v>0</v>
      </c>
      <c r="AA1635">
        <v>1</v>
      </c>
      <c r="AB1635">
        <v>0</v>
      </c>
      <c r="AC1635">
        <v>0</v>
      </c>
      <c r="AD1635">
        <v>0</v>
      </c>
    </row>
    <row r="1636" spans="1:30" ht="14.4" customHeight="1" x14ac:dyDescent="0.3">
      <c r="A1636">
        <v>1635</v>
      </c>
      <c r="B1636">
        <v>1</v>
      </c>
      <c r="C1636">
        <v>41500</v>
      </c>
      <c r="D1636">
        <v>83000000</v>
      </c>
      <c r="E1636" t="s">
        <v>11</v>
      </c>
      <c r="F1636">
        <v>6.0535949999999996</v>
      </c>
      <c r="G1636">
        <v>90</v>
      </c>
      <c r="H1636" t="s">
        <v>13</v>
      </c>
      <c r="I1636" t="s">
        <v>1949</v>
      </c>
      <c r="J1636" s="9">
        <v>59468275</v>
      </c>
      <c r="K1636">
        <f>J1636/D1636</f>
        <v>0.71648524096385546</v>
      </c>
      <c r="L1636">
        <v>2000</v>
      </c>
      <c r="M1636" t="s">
        <v>15</v>
      </c>
      <c r="N1636">
        <v>1</v>
      </c>
      <c r="O1636">
        <v>0</v>
      </c>
      <c r="P1636">
        <v>0</v>
      </c>
      <c r="Q1636">
        <v>0</v>
      </c>
      <c r="R1636">
        <v>0</v>
      </c>
      <c r="S1636">
        <v>1</v>
      </c>
      <c r="T1636">
        <v>0</v>
      </c>
      <c r="U1636">
        <v>0</v>
      </c>
      <c r="V1636">
        <v>1</v>
      </c>
      <c r="W1636">
        <v>0</v>
      </c>
      <c r="X1636">
        <v>1</v>
      </c>
      <c r="Y1636">
        <v>1</v>
      </c>
      <c r="Z1636">
        <v>0</v>
      </c>
      <c r="AA1636">
        <v>0</v>
      </c>
      <c r="AB1636">
        <v>0</v>
      </c>
      <c r="AC1636">
        <v>0</v>
      </c>
      <c r="AD1636">
        <v>0</v>
      </c>
    </row>
    <row r="1637" spans="1:30" ht="14.4" customHeight="1" x14ac:dyDescent="0.3">
      <c r="A1637">
        <v>1636</v>
      </c>
      <c r="B1637">
        <v>0</v>
      </c>
      <c r="C1637">
        <v>19860.973187686101</v>
      </c>
      <c r="D1637">
        <v>40000000</v>
      </c>
      <c r="E1637" t="s">
        <v>11</v>
      </c>
      <c r="F1637">
        <v>10.395472</v>
      </c>
      <c r="G1637">
        <v>117</v>
      </c>
      <c r="H1637" t="s">
        <v>13</v>
      </c>
      <c r="I1637" t="s">
        <v>1950</v>
      </c>
      <c r="J1637" s="9">
        <v>123494610</v>
      </c>
      <c r="K1637">
        <f>J1637/D1637</f>
        <v>3.0873652499999999</v>
      </c>
      <c r="L1637">
        <v>2014</v>
      </c>
      <c r="M1637" t="s">
        <v>32</v>
      </c>
      <c r="N1637">
        <v>1</v>
      </c>
      <c r="O1637">
        <v>0</v>
      </c>
      <c r="P1637">
        <v>0</v>
      </c>
      <c r="Q1637">
        <v>0</v>
      </c>
      <c r="R1637">
        <v>1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1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1</v>
      </c>
    </row>
    <row r="1638" spans="1:30" ht="14.4" customHeight="1" x14ac:dyDescent="0.3">
      <c r="A1638">
        <v>1637</v>
      </c>
      <c r="B1638">
        <v>1</v>
      </c>
      <c r="C1638">
        <v>14014.014014013999</v>
      </c>
      <c r="D1638">
        <v>28000000</v>
      </c>
      <c r="E1638" t="s">
        <v>11</v>
      </c>
      <c r="F1638">
        <v>13.162167999999999</v>
      </c>
      <c r="G1638">
        <v>123</v>
      </c>
      <c r="H1638" t="s">
        <v>414</v>
      </c>
      <c r="I1638" t="s">
        <v>1951</v>
      </c>
      <c r="J1638" s="9">
        <v>14051384</v>
      </c>
      <c r="K1638">
        <f>J1638/D1638</f>
        <v>0.50183514285714281</v>
      </c>
      <c r="L1638">
        <v>1998</v>
      </c>
      <c r="M1638" t="s">
        <v>25</v>
      </c>
      <c r="N1638">
        <v>1</v>
      </c>
      <c r="O1638">
        <v>0</v>
      </c>
      <c r="P1638">
        <v>0</v>
      </c>
      <c r="Q1638">
        <v>0</v>
      </c>
      <c r="R1638">
        <v>0</v>
      </c>
      <c r="S1638">
        <v>1</v>
      </c>
      <c r="T1638">
        <v>0</v>
      </c>
      <c r="U1638">
        <v>1</v>
      </c>
      <c r="V1638">
        <v>0</v>
      </c>
      <c r="W1638">
        <v>0</v>
      </c>
      <c r="X1638">
        <v>1</v>
      </c>
      <c r="Y1638">
        <v>0</v>
      </c>
      <c r="Z1638">
        <v>0</v>
      </c>
      <c r="AA1638">
        <v>0</v>
      </c>
      <c r="AB1638">
        <v>1</v>
      </c>
      <c r="AC1638">
        <v>0</v>
      </c>
      <c r="AD1638">
        <v>0</v>
      </c>
    </row>
    <row r="1639" spans="1:30" x14ac:dyDescent="0.3">
      <c r="A1639">
        <v>1638</v>
      </c>
      <c r="B1639">
        <v>0</v>
      </c>
      <c r="C1639">
        <v>5022.6017076845801</v>
      </c>
      <c r="D1639">
        <v>10000000</v>
      </c>
      <c r="E1639" t="s">
        <v>11</v>
      </c>
      <c r="F1639">
        <v>5.4022620000000003</v>
      </c>
      <c r="G1639">
        <v>105</v>
      </c>
      <c r="H1639" t="s">
        <v>13</v>
      </c>
      <c r="I1639" t="s">
        <v>1952</v>
      </c>
      <c r="J1639" s="9">
        <v>25196249</v>
      </c>
      <c r="K1639">
        <f>J1639/D1639</f>
        <v>2.5196249000000002</v>
      </c>
      <c r="L1639">
        <v>1991</v>
      </c>
      <c r="M1639" t="s">
        <v>15</v>
      </c>
      <c r="N1639">
        <v>1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1</v>
      </c>
      <c r="Y1639">
        <v>1</v>
      </c>
      <c r="Z1639">
        <v>0</v>
      </c>
      <c r="AA1639">
        <v>0</v>
      </c>
      <c r="AB1639">
        <v>0</v>
      </c>
      <c r="AC1639">
        <v>0</v>
      </c>
      <c r="AD1639">
        <v>0</v>
      </c>
    </row>
    <row r="1640" spans="1:30" ht="14.4" customHeight="1" x14ac:dyDescent="0.3">
      <c r="A1640">
        <v>1639</v>
      </c>
      <c r="B1640">
        <v>0</v>
      </c>
      <c r="C1640">
        <v>9960.1593625498008</v>
      </c>
      <c r="D1640">
        <v>20000000</v>
      </c>
      <c r="E1640" t="s">
        <v>11</v>
      </c>
      <c r="F1640">
        <v>12.392754</v>
      </c>
      <c r="G1640">
        <v>115</v>
      </c>
      <c r="H1640" t="s">
        <v>99</v>
      </c>
      <c r="I1640" t="s">
        <v>1953</v>
      </c>
      <c r="J1640" s="9">
        <v>20211394</v>
      </c>
      <c r="K1640">
        <f>J1640/D1640</f>
        <v>1.0105697</v>
      </c>
      <c r="L1640">
        <v>2008</v>
      </c>
      <c r="M1640" t="s">
        <v>15</v>
      </c>
      <c r="N1640">
        <v>1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1</v>
      </c>
      <c r="X1640">
        <v>0</v>
      </c>
      <c r="Y1640">
        <v>1</v>
      </c>
      <c r="Z1640">
        <v>0</v>
      </c>
      <c r="AA1640">
        <v>0</v>
      </c>
      <c r="AB1640">
        <v>0</v>
      </c>
      <c r="AC1640">
        <v>0</v>
      </c>
      <c r="AD1640">
        <v>0</v>
      </c>
    </row>
    <row r="1641" spans="1:30" ht="14.4" customHeight="1" x14ac:dyDescent="0.3">
      <c r="A1641">
        <v>1640</v>
      </c>
      <c r="B1641">
        <v>1</v>
      </c>
      <c r="C1641">
        <v>756.04838709677404</v>
      </c>
      <c r="D1641">
        <v>1500000</v>
      </c>
      <c r="E1641" t="s">
        <v>11</v>
      </c>
      <c r="F1641">
        <v>6.2411849999999998</v>
      </c>
      <c r="G1641">
        <v>101</v>
      </c>
      <c r="H1641" t="s">
        <v>1011</v>
      </c>
      <c r="I1641" t="s">
        <v>1954</v>
      </c>
      <c r="J1641" s="9">
        <v>22812411</v>
      </c>
      <c r="K1641">
        <f>J1641/D1641</f>
        <v>15.208273999999999</v>
      </c>
      <c r="L1641">
        <v>1984</v>
      </c>
      <c r="M1641" t="s">
        <v>15</v>
      </c>
      <c r="N1641">
        <v>1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1</v>
      </c>
      <c r="U1641">
        <v>1</v>
      </c>
      <c r="V1641">
        <v>0</v>
      </c>
      <c r="W1641">
        <v>0</v>
      </c>
      <c r="X1641">
        <v>0</v>
      </c>
      <c r="Y1641">
        <v>1</v>
      </c>
      <c r="Z1641">
        <v>0</v>
      </c>
      <c r="AA1641">
        <v>0</v>
      </c>
      <c r="AB1641">
        <v>0</v>
      </c>
      <c r="AC1641">
        <v>0</v>
      </c>
      <c r="AD1641">
        <v>0</v>
      </c>
    </row>
    <row r="1642" spans="1:30" ht="14.4" customHeight="1" x14ac:dyDescent="0.3">
      <c r="A1642">
        <v>1641</v>
      </c>
      <c r="B1642">
        <v>0</v>
      </c>
      <c r="C1642">
        <v>15037.593984962399</v>
      </c>
      <c r="D1642">
        <v>30000000</v>
      </c>
      <c r="E1642" t="s">
        <v>11</v>
      </c>
      <c r="F1642">
        <v>5.1883989999999898</v>
      </c>
      <c r="G1642">
        <v>106</v>
      </c>
      <c r="H1642" t="s">
        <v>13</v>
      </c>
      <c r="I1642" t="s">
        <v>1955</v>
      </c>
      <c r="J1642" s="9">
        <v>24048000</v>
      </c>
      <c r="K1642">
        <f>J1642/D1642</f>
        <v>0.80159999999999998</v>
      </c>
      <c r="L1642">
        <v>1995</v>
      </c>
      <c r="M1642" t="s">
        <v>15</v>
      </c>
      <c r="N1642">
        <v>1</v>
      </c>
      <c r="O1642">
        <v>0</v>
      </c>
      <c r="P1642">
        <v>0</v>
      </c>
      <c r="Q1642">
        <v>1</v>
      </c>
      <c r="R1642">
        <v>0</v>
      </c>
      <c r="S1642">
        <v>0</v>
      </c>
      <c r="T1642">
        <v>1</v>
      </c>
      <c r="U1642">
        <v>1</v>
      </c>
      <c r="V1642">
        <v>0</v>
      </c>
      <c r="W1642">
        <v>0</v>
      </c>
      <c r="X1642">
        <v>0</v>
      </c>
      <c r="Y1642">
        <v>1</v>
      </c>
      <c r="Z1642">
        <v>0</v>
      </c>
      <c r="AA1642">
        <v>0</v>
      </c>
      <c r="AB1642">
        <v>0</v>
      </c>
      <c r="AC1642">
        <v>0</v>
      </c>
      <c r="AD1642">
        <v>0</v>
      </c>
    </row>
    <row r="1643" spans="1:30" ht="14.4" customHeight="1" x14ac:dyDescent="0.3">
      <c r="A1643">
        <v>1642</v>
      </c>
      <c r="B1643">
        <v>1</v>
      </c>
      <c r="C1643">
        <v>19960.0798403193</v>
      </c>
      <c r="D1643">
        <v>40000000</v>
      </c>
      <c r="E1643" t="s">
        <v>11</v>
      </c>
      <c r="F1643">
        <v>7.1560600000000001</v>
      </c>
      <c r="G1643">
        <v>98</v>
      </c>
      <c r="H1643" t="s">
        <v>1956</v>
      </c>
      <c r="I1643" t="s">
        <v>1957</v>
      </c>
      <c r="J1643" s="9">
        <v>26155781</v>
      </c>
      <c r="K1643">
        <f>J1643/D1643</f>
        <v>0.653894525</v>
      </c>
      <c r="L1643">
        <v>2004</v>
      </c>
      <c r="M1643" t="s">
        <v>32</v>
      </c>
      <c r="N1643">
        <v>1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1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1</v>
      </c>
    </row>
    <row r="1644" spans="1:30" ht="14.4" customHeight="1" x14ac:dyDescent="0.3">
      <c r="A1644">
        <v>1643</v>
      </c>
      <c r="B1644">
        <v>1</v>
      </c>
      <c r="C1644">
        <v>5655.1938414941897</v>
      </c>
      <c r="D1644">
        <v>11202939</v>
      </c>
      <c r="E1644" t="s">
        <v>11</v>
      </c>
      <c r="F1644">
        <v>7.7986149999999999</v>
      </c>
      <c r="G1644">
        <v>108</v>
      </c>
      <c r="H1644" t="s">
        <v>13</v>
      </c>
      <c r="I1644" t="s">
        <v>1958</v>
      </c>
      <c r="J1644" s="9">
        <v>20471382</v>
      </c>
      <c r="K1644">
        <f>J1644/D1644</f>
        <v>1.82732245529499</v>
      </c>
      <c r="L1644">
        <v>1981</v>
      </c>
      <c r="M1644" t="s">
        <v>15</v>
      </c>
      <c r="N1644">
        <v>1</v>
      </c>
      <c r="O1644">
        <v>1</v>
      </c>
      <c r="P1644">
        <v>1</v>
      </c>
      <c r="Q1644">
        <v>0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1</v>
      </c>
      <c r="X1644">
        <v>0</v>
      </c>
      <c r="Y1644">
        <v>1</v>
      </c>
      <c r="Z1644">
        <v>0</v>
      </c>
      <c r="AA1644">
        <v>0</v>
      </c>
      <c r="AB1644">
        <v>0</v>
      </c>
      <c r="AC1644">
        <v>0</v>
      </c>
      <c r="AD1644">
        <v>0</v>
      </c>
    </row>
    <row r="1645" spans="1:30" x14ac:dyDescent="0.3">
      <c r="A1645">
        <v>1644</v>
      </c>
      <c r="B1645">
        <v>0</v>
      </c>
      <c r="C1645">
        <v>748.12967581047303</v>
      </c>
      <c r="D1645">
        <v>1500000</v>
      </c>
      <c r="E1645" t="s">
        <v>11</v>
      </c>
      <c r="F1645">
        <v>4.1732309999999897</v>
      </c>
      <c r="G1645">
        <v>111</v>
      </c>
      <c r="H1645" t="s">
        <v>13</v>
      </c>
      <c r="I1645" t="s">
        <v>1959</v>
      </c>
      <c r="J1645" s="9">
        <v>712294</v>
      </c>
      <c r="K1645">
        <f>J1645/D1645</f>
        <v>0.47486266666666666</v>
      </c>
      <c r="L1645">
        <v>2005</v>
      </c>
      <c r="M1645" t="s">
        <v>15</v>
      </c>
      <c r="N1645">
        <v>1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1</v>
      </c>
      <c r="X1645">
        <v>0</v>
      </c>
      <c r="Y1645">
        <v>1</v>
      </c>
      <c r="Z1645">
        <v>0</v>
      </c>
      <c r="AA1645">
        <v>0</v>
      </c>
      <c r="AB1645">
        <v>0</v>
      </c>
      <c r="AC1645">
        <v>0</v>
      </c>
      <c r="AD1645">
        <v>0</v>
      </c>
    </row>
    <row r="1646" spans="1:30" ht="14.4" customHeight="1" x14ac:dyDescent="0.3">
      <c r="A1646">
        <v>1645</v>
      </c>
      <c r="B1646">
        <v>0</v>
      </c>
      <c r="C1646">
        <v>21335.815201192199</v>
      </c>
      <c r="D1646">
        <v>42948996</v>
      </c>
      <c r="E1646" t="s">
        <v>11</v>
      </c>
      <c r="F1646">
        <v>8.4714149999999897</v>
      </c>
      <c r="G1646">
        <v>86</v>
      </c>
      <c r="H1646" t="s">
        <v>13</v>
      </c>
      <c r="I1646" t="s">
        <v>1960</v>
      </c>
      <c r="J1646" s="9">
        <v>4069826</v>
      </c>
      <c r="K1646">
        <f>J1646/D1646</f>
        <v>9.4759514285269908E-2</v>
      </c>
      <c r="L1646">
        <v>2013</v>
      </c>
      <c r="M1646" t="s">
        <v>15</v>
      </c>
      <c r="N1646">
        <v>1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1</v>
      </c>
      <c r="X1646">
        <v>1</v>
      </c>
      <c r="Y1646">
        <v>1</v>
      </c>
      <c r="Z1646">
        <v>0</v>
      </c>
      <c r="AA1646">
        <v>0</v>
      </c>
      <c r="AB1646">
        <v>0</v>
      </c>
      <c r="AC1646">
        <v>0</v>
      </c>
      <c r="AD1646">
        <v>0</v>
      </c>
    </row>
    <row r="1647" spans="1:30" x14ac:dyDescent="0.3">
      <c r="A1647">
        <v>1646</v>
      </c>
      <c r="B1647">
        <v>0</v>
      </c>
      <c r="C1647">
        <v>12444.001991040301</v>
      </c>
      <c r="D1647">
        <v>25000000</v>
      </c>
      <c r="E1647" t="s">
        <v>11</v>
      </c>
      <c r="F1647">
        <v>1.862215</v>
      </c>
      <c r="G1647">
        <v>117</v>
      </c>
      <c r="H1647" t="s">
        <v>174</v>
      </c>
      <c r="I1647" t="s">
        <v>1961</v>
      </c>
      <c r="J1647" s="9">
        <v>20719451</v>
      </c>
      <c r="K1647">
        <f>J1647/D1647</f>
        <v>0.82877803999999999</v>
      </c>
      <c r="L1647">
        <v>2009</v>
      </c>
      <c r="M1647" t="s">
        <v>25</v>
      </c>
      <c r="N1647">
        <v>0</v>
      </c>
      <c r="O1647">
        <v>1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1</v>
      </c>
      <c r="W1647">
        <v>1</v>
      </c>
      <c r="X1647">
        <v>0</v>
      </c>
      <c r="Y1647">
        <v>0</v>
      </c>
      <c r="Z1647">
        <v>0</v>
      </c>
      <c r="AA1647">
        <v>0</v>
      </c>
      <c r="AB1647">
        <v>1</v>
      </c>
      <c r="AC1647">
        <v>0</v>
      </c>
      <c r="AD1647">
        <v>0</v>
      </c>
    </row>
    <row r="1648" spans="1:30" ht="14.4" customHeight="1" x14ac:dyDescent="0.3">
      <c r="A1648">
        <v>1647</v>
      </c>
      <c r="B1648">
        <v>0</v>
      </c>
      <c r="C1648">
        <v>2480.1587301587301</v>
      </c>
      <c r="D1648">
        <v>5000000</v>
      </c>
      <c r="E1648" t="s">
        <v>11</v>
      </c>
      <c r="F1648">
        <v>8.9661289999999898</v>
      </c>
      <c r="G1648">
        <v>92</v>
      </c>
      <c r="H1648" t="s">
        <v>86</v>
      </c>
      <c r="I1648" t="s">
        <v>1962</v>
      </c>
      <c r="J1648" s="9">
        <v>6700000</v>
      </c>
      <c r="K1648">
        <f>J1648/D1648</f>
        <v>1.34</v>
      </c>
      <c r="L1648">
        <v>2016</v>
      </c>
      <c r="M1648" t="s">
        <v>53</v>
      </c>
      <c r="N1648">
        <v>1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1</v>
      </c>
      <c r="W1648">
        <v>1</v>
      </c>
      <c r="X1648">
        <v>0</v>
      </c>
      <c r="Y1648">
        <v>0</v>
      </c>
      <c r="Z1648">
        <v>1</v>
      </c>
      <c r="AA1648">
        <v>0</v>
      </c>
      <c r="AB1648">
        <v>0</v>
      </c>
      <c r="AC1648">
        <v>0</v>
      </c>
      <c r="AD1648">
        <v>0</v>
      </c>
    </row>
    <row r="1649" spans="1:30" ht="14.4" customHeight="1" x14ac:dyDescent="0.3">
      <c r="A1649">
        <v>1648</v>
      </c>
      <c r="B1649">
        <v>0</v>
      </c>
      <c r="C1649">
        <v>17430.278884462099</v>
      </c>
      <c r="D1649">
        <v>35000000</v>
      </c>
      <c r="E1649" t="s">
        <v>11</v>
      </c>
      <c r="F1649">
        <v>10.08043</v>
      </c>
      <c r="G1649">
        <v>100</v>
      </c>
      <c r="H1649" t="s">
        <v>735</v>
      </c>
      <c r="I1649" t="s">
        <v>1963</v>
      </c>
      <c r="J1649" s="9">
        <v>85416905</v>
      </c>
      <c r="K1649">
        <f>J1649/D1649</f>
        <v>2.440483</v>
      </c>
      <c r="L1649">
        <v>2008</v>
      </c>
      <c r="M1649" t="s">
        <v>32</v>
      </c>
      <c r="N1649"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1</v>
      </c>
    </row>
    <row r="1650" spans="1:30" ht="14.4" customHeight="1" x14ac:dyDescent="0.3">
      <c r="A1650">
        <v>1649</v>
      </c>
      <c r="B1650">
        <v>0</v>
      </c>
      <c r="C1650">
        <v>2161.08095952024</v>
      </c>
      <c r="D1650">
        <v>4324323</v>
      </c>
      <c r="E1650" t="s">
        <v>107</v>
      </c>
      <c r="F1650">
        <v>8.16431199999999</v>
      </c>
      <c r="G1650">
        <v>128</v>
      </c>
      <c r="H1650" t="s">
        <v>489</v>
      </c>
      <c r="I1650" t="s">
        <v>1964</v>
      </c>
      <c r="J1650" s="9">
        <v>2628241</v>
      </c>
      <c r="K1650">
        <f>J1650/D1650</f>
        <v>0.60778091738290596</v>
      </c>
      <c r="L1650">
        <v>2001</v>
      </c>
      <c r="M1650" t="s">
        <v>15</v>
      </c>
      <c r="N1650">
        <v>0</v>
      </c>
      <c r="O1650">
        <v>1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1</v>
      </c>
      <c r="X1650">
        <v>0</v>
      </c>
      <c r="Y1650">
        <v>1</v>
      </c>
      <c r="Z1650">
        <v>0</v>
      </c>
      <c r="AA1650">
        <v>0</v>
      </c>
      <c r="AB1650">
        <v>0</v>
      </c>
      <c r="AC1650">
        <v>0</v>
      </c>
      <c r="AD1650">
        <v>0</v>
      </c>
    </row>
    <row r="1651" spans="1:30" ht="14.4" customHeight="1" x14ac:dyDescent="0.3">
      <c r="A1651">
        <v>1650</v>
      </c>
      <c r="B1651">
        <v>0</v>
      </c>
      <c r="C1651">
        <v>3282.82828282828</v>
      </c>
      <c r="D1651">
        <v>6500000</v>
      </c>
      <c r="E1651" t="s">
        <v>11</v>
      </c>
      <c r="F1651">
        <v>9.3805999999999994</v>
      </c>
      <c r="G1651">
        <v>105</v>
      </c>
      <c r="H1651" t="s">
        <v>13</v>
      </c>
      <c r="I1651" t="s">
        <v>1965</v>
      </c>
      <c r="J1651" s="9">
        <v>31899000</v>
      </c>
      <c r="K1651">
        <f>J1651/D1651</f>
        <v>4.9075384615384614</v>
      </c>
      <c r="L1651">
        <v>1980</v>
      </c>
      <c r="M1651" t="s">
        <v>32</v>
      </c>
      <c r="N1651">
        <v>1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1</v>
      </c>
    </row>
    <row r="1652" spans="1:30" ht="14.4" customHeight="1" x14ac:dyDescent="0.3">
      <c r="A1652">
        <v>1651</v>
      </c>
      <c r="B1652">
        <v>0</v>
      </c>
      <c r="C1652">
        <v>13333.6459378134</v>
      </c>
      <c r="D1652">
        <v>26587290</v>
      </c>
      <c r="E1652" t="s">
        <v>11</v>
      </c>
      <c r="F1652">
        <v>4.3225439999999997</v>
      </c>
      <c r="G1652">
        <v>126</v>
      </c>
      <c r="H1652" t="s">
        <v>1966</v>
      </c>
      <c r="I1652" t="s">
        <v>1967</v>
      </c>
      <c r="J1652" s="9">
        <v>50021959</v>
      </c>
      <c r="K1652">
        <f>J1652/D1652</f>
        <v>1.8814237554861741</v>
      </c>
      <c r="L1652">
        <v>1994</v>
      </c>
      <c r="M1652" t="s">
        <v>15</v>
      </c>
      <c r="N1652">
        <v>1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1</v>
      </c>
      <c r="X1652">
        <v>0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0</v>
      </c>
    </row>
    <row r="1653" spans="1:30" ht="14.4" customHeight="1" x14ac:dyDescent="0.3">
      <c r="A1653">
        <v>1652</v>
      </c>
      <c r="B1653">
        <v>0</v>
      </c>
      <c r="C1653">
        <v>20080.321285140501</v>
      </c>
      <c r="D1653">
        <v>40000000</v>
      </c>
      <c r="E1653" t="s">
        <v>11</v>
      </c>
      <c r="F1653">
        <v>12.330249</v>
      </c>
      <c r="G1653">
        <v>138</v>
      </c>
      <c r="H1653" t="s">
        <v>13</v>
      </c>
      <c r="I1653" t="s">
        <v>1968</v>
      </c>
      <c r="J1653" s="9">
        <v>243240178</v>
      </c>
      <c r="K1653">
        <f>J1653/D1653</f>
        <v>6.08100445</v>
      </c>
      <c r="L1653">
        <v>1992</v>
      </c>
      <c r="M1653" t="s">
        <v>15</v>
      </c>
      <c r="N1653">
        <v>1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1</v>
      </c>
      <c r="X1653">
        <v>0</v>
      </c>
      <c r="Y1653">
        <v>1</v>
      </c>
      <c r="Z1653">
        <v>0</v>
      </c>
      <c r="AA1653">
        <v>0</v>
      </c>
      <c r="AB1653">
        <v>0</v>
      </c>
      <c r="AC1653">
        <v>0</v>
      </c>
      <c r="AD1653">
        <v>0</v>
      </c>
    </row>
    <row r="1654" spans="1:30" ht="14.4" customHeight="1" x14ac:dyDescent="0.3">
      <c r="A1654">
        <v>1653</v>
      </c>
      <c r="B1654">
        <v>0</v>
      </c>
      <c r="C1654">
        <v>440.04117344312903</v>
      </c>
      <c r="D1654">
        <v>855000</v>
      </c>
      <c r="E1654" t="s">
        <v>11</v>
      </c>
      <c r="F1654">
        <v>1.1214170000000001</v>
      </c>
      <c r="G1654">
        <v>96</v>
      </c>
      <c r="H1654" t="s">
        <v>410</v>
      </c>
      <c r="I1654" t="s">
        <v>1969</v>
      </c>
      <c r="J1654" s="9">
        <v>1200000</v>
      </c>
      <c r="K1654">
        <f>J1654/D1654</f>
        <v>1.4035087719298245</v>
      </c>
      <c r="L1654">
        <v>1943</v>
      </c>
      <c r="M1654" t="s">
        <v>53</v>
      </c>
      <c r="N1654">
        <v>1</v>
      </c>
      <c r="O1654">
        <v>0</v>
      </c>
      <c r="P1654">
        <v>0</v>
      </c>
      <c r="Q1654">
        <v>1</v>
      </c>
      <c r="R1654">
        <v>0</v>
      </c>
      <c r="S1654">
        <v>0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>
        <v>0</v>
      </c>
      <c r="AC1654">
        <v>0</v>
      </c>
      <c r="AD1654">
        <v>0</v>
      </c>
    </row>
    <row r="1655" spans="1:30" ht="14.4" customHeight="1" x14ac:dyDescent="0.3">
      <c r="A1655">
        <v>1654</v>
      </c>
      <c r="B1655">
        <v>1</v>
      </c>
      <c r="C1655">
        <v>21105.527638190899</v>
      </c>
      <c r="D1655">
        <v>42000000</v>
      </c>
      <c r="E1655" t="s">
        <v>11</v>
      </c>
      <c r="F1655">
        <v>14.007329</v>
      </c>
      <c r="G1655">
        <v>104</v>
      </c>
      <c r="H1655" t="s">
        <v>13</v>
      </c>
      <c r="I1655" t="s">
        <v>1970</v>
      </c>
      <c r="J1655" s="9">
        <v>119946358</v>
      </c>
      <c r="K1655">
        <f>J1655/D1655</f>
        <v>2.8558656666666669</v>
      </c>
      <c r="L1655">
        <v>1990</v>
      </c>
      <c r="M1655" t="s">
        <v>25</v>
      </c>
      <c r="N1655">
        <v>1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0</v>
      </c>
      <c r="Y1655">
        <v>0</v>
      </c>
      <c r="Z1655">
        <v>0</v>
      </c>
      <c r="AA1655">
        <v>0</v>
      </c>
      <c r="AB1655">
        <v>1</v>
      </c>
      <c r="AC1655">
        <v>0</v>
      </c>
      <c r="AD1655">
        <v>0</v>
      </c>
    </row>
    <row r="1656" spans="1:30" ht="14.4" customHeight="1" x14ac:dyDescent="0.3">
      <c r="A1656">
        <v>1655</v>
      </c>
      <c r="B1656">
        <v>0</v>
      </c>
      <c r="C1656">
        <v>2005.0125313283199</v>
      </c>
      <c r="D1656">
        <v>4000000</v>
      </c>
      <c r="E1656" t="s">
        <v>11</v>
      </c>
      <c r="F1656">
        <v>0.73760199999999998</v>
      </c>
      <c r="G1656">
        <v>90</v>
      </c>
      <c r="H1656" t="s">
        <v>457</v>
      </c>
      <c r="I1656" t="s">
        <v>1971</v>
      </c>
      <c r="J1656" s="9">
        <v>389503</v>
      </c>
      <c r="K1656">
        <f>J1656/D1656</f>
        <v>9.7375749999999997E-2</v>
      </c>
      <c r="L1656">
        <v>1995</v>
      </c>
      <c r="M1656" t="s">
        <v>34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1</v>
      </c>
      <c r="U1656">
        <v>1</v>
      </c>
      <c r="V1656">
        <v>0</v>
      </c>
      <c r="W1656">
        <v>1</v>
      </c>
      <c r="X1656">
        <v>1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</row>
    <row r="1657" spans="1:30" ht="14.4" customHeight="1" x14ac:dyDescent="0.3">
      <c r="A1657">
        <v>1656</v>
      </c>
      <c r="B1657">
        <v>0</v>
      </c>
      <c r="C1657">
        <v>248.508946322067</v>
      </c>
      <c r="D1657">
        <v>500000</v>
      </c>
      <c r="E1657" t="s">
        <v>11</v>
      </c>
      <c r="F1657">
        <v>1.946823</v>
      </c>
      <c r="G1657">
        <v>87</v>
      </c>
      <c r="H1657" t="s">
        <v>13</v>
      </c>
      <c r="I1657" t="s">
        <v>1972</v>
      </c>
      <c r="J1657" s="9">
        <v>500000</v>
      </c>
      <c r="K1657">
        <f>J1657/D1657</f>
        <v>1</v>
      </c>
      <c r="L1657">
        <v>2012</v>
      </c>
      <c r="M1657" t="s">
        <v>46</v>
      </c>
      <c r="N1657">
        <v>1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1</v>
      </c>
      <c r="Y1657">
        <v>0</v>
      </c>
      <c r="Z1657">
        <v>0</v>
      </c>
      <c r="AA1657">
        <v>0</v>
      </c>
      <c r="AB1657">
        <v>0</v>
      </c>
      <c r="AC1657">
        <v>1</v>
      </c>
      <c r="AD1657">
        <v>0</v>
      </c>
    </row>
    <row r="1658" spans="1:30" x14ac:dyDescent="0.3">
      <c r="A1658">
        <v>1657</v>
      </c>
      <c r="B1658">
        <v>0</v>
      </c>
      <c r="C1658">
        <v>12006.0030015007</v>
      </c>
      <c r="D1658">
        <v>24000000</v>
      </c>
      <c r="E1658" t="s">
        <v>11</v>
      </c>
      <c r="F1658">
        <v>9.5267809999999997</v>
      </c>
      <c r="G1658">
        <v>126</v>
      </c>
      <c r="H1658" t="s">
        <v>13</v>
      </c>
      <c r="I1658" t="s">
        <v>1973</v>
      </c>
      <c r="J1658" s="9">
        <v>88545092</v>
      </c>
      <c r="K1658">
        <f>J1658/D1658</f>
        <v>3.6893788333333335</v>
      </c>
      <c r="L1658">
        <v>1999</v>
      </c>
      <c r="M1658" t="s">
        <v>15</v>
      </c>
      <c r="N1658">
        <v>1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1</v>
      </c>
      <c r="X1658">
        <v>0</v>
      </c>
      <c r="Y1658">
        <v>1</v>
      </c>
      <c r="Z1658">
        <v>0</v>
      </c>
      <c r="AA1658">
        <v>0</v>
      </c>
      <c r="AB1658">
        <v>0</v>
      </c>
      <c r="AC1658">
        <v>0</v>
      </c>
      <c r="AD1658">
        <v>0</v>
      </c>
    </row>
    <row r="1659" spans="1:30" ht="14.4" customHeight="1" x14ac:dyDescent="0.3">
      <c r="A1659">
        <v>1658</v>
      </c>
      <c r="B1659">
        <v>0</v>
      </c>
      <c r="C1659">
        <v>21214.7532402791</v>
      </c>
      <c r="D1659">
        <v>42556795</v>
      </c>
      <c r="E1659" t="s">
        <v>11</v>
      </c>
      <c r="F1659">
        <v>5.2446539999999997</v>
      </c>
      <c r="G1659">
        <v>118</v>
      </c>
      <c r="H1659" t="s">
        <v>13</v>
      </c>
      <c r="I1659" t="s">
        <v>1974</v>
      </c>
      <c r="J1659" s="9">
        <v>42647449</v>
      </c>
      <c r="K1659">
        <f>J1659/D1659</f>
        <v>1.0021301886103031</v>
      </c>
      <c r="L1659">
        <v>2006</v>
      </c>
      <c r="M1659" t="s">
        <v>15</v>
      </c>
      <c r="N1659">
        <v>1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1</v>
      </c>
      <c r="X1659">
        <v>0</v>
      </c>
      <c r="Y1659">
        <v>1</v>
      </c>
      <c r="Z1659">
        <v>0</v>
      </c>
      <c r="AA1659">
        <v>0</v>
      </c>
      <c r="AB1659">
        <v>0</v>
      </c>
      <c r="AC1659">
        <v>0</v>
      </c>
      <c r="AD1659">
        <v>0</v>
      </c>
    </row>
    <row r="1660" spans="1:30" ht="14.4" customHeight="1" x14ac:dyDescent="0.3">
      <c r="A1660">
        <v>1659</v>
      </c>
      <c r="B1660">
        <v>0</v>
      </c>
      <c r="C1660">
        <v>14084.507042253499</v>
      </c>
      <c r="D1660">
        <v>28000000</v>
      </c>
      <c r="E1660" t="s">
        <v>11</v>
      </c>
      <c r="F1660">
        <v>8.3189539999999997</v>
      </c>
      <c r="G1660">
        <v>114</v>
      </c>
      <c r="H1660" t="s">
        <v>42</v>
      </c>
      <c r="I1660" t="s">
        <v>1975</v>
      </c>
      <c r="J1660" s="9">
        <v>103173635</v>
      </c>
      <c r="K1660">
        <f>J1660/D1660</f>
        <v>3.6847726785714285</v>
      </c>
      <c r="L1660">
        <v>1988</v>
      </c>
      <c r="M1660" t="s">
        <v>46</v>
      </c>
      <c r="N1660">
        <v>1</v>
      </c>
      <c r="O1660">
        <v>0</v>
      </c>
      <c r="P1660">
        <v>1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1</v>
      </c>
      <c r="W1660">
        <v>1</v>
      </c>
      <c r="X1660">
        <v>1</v>
      </c>
      <c r="Y1660">
        <v>0</v>
      </c>
      <c r="Z1660">
        <v>0</v>
      </c>
      <c r="AA1660">
        <v>0</v>
      </c>
      <c r="AB1660">
        <v>0</v>
      </c>
      <c r="AC1660">
        <v>1</v>
      </c>
      <c r="AD1660">
        <v>0</v>
      </c>
    </row>
    <row r="1661" spans="1:30" ht="14.4" customHeight="1" x14ac:dyDescent="0.3">
      <c r="A1661">
        <v>1660</v>
      </c>
      <c r="B1661">
        <v>0</v>
      </c>
      <c r="C1661">
        <v>4534.0050377833704</v>
      </c>
      <c r="D1661">
        <v>9000000</v>
      </c>
      <c r="E1661" t="s">
        <v>11</v>
      </c>
      <c r="F1661">
        <v>15.236541000000001</v>
      </c>
      <c r="G1661">
        <v>111</v>
      </c>
      <c r="H1661" t="s">
        <v>13</v>
      </c>
      <c r="I1661" t="s">
        <v>1976</v>
      </c>
      <c r="J1661" s="9">
        <v>7936012</v>
      </c>
      <c r="K1661">
        <f>J1661/D1661</f>
        <v>0.88177911111111107</v>
      </c>
      <c r="L1661">
        <v>1985</v>
      </c>
      <c r="M1661" t="s">
        <v>15</v>
      </c>
      <c r="N1661">
        <v>1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</v>
      </c>
      <c r="U1661">
        <v>1</v>
      </c>
      <c r="V1661">
        <v>0</v>
      </c>
      <c r="W1661">
        <v>0</v>
      </c>
      <c r="X1661">
        <v>0</v>
      </c>
      <c r="Y1661">
        <v>1</v>
      </c>
      <c r="Z1661">
        <v>0</v>
      </c>
      <c r="AA1661">
        <v>0</v>
      </c>
      <c r="AB1661">
        <v>0</v>
      </c>
      <c r="AC1661">
        <v>0</v>
      </c>
      <c r="AD1661">
        <v>0</v>
      </c>
    </row>
    <row r="1662" spans="1:30" ht="14.4" customHeight="1" x14ac:dyDescent="0.3">
      <c r="A1662">
        <v>1661</v>
      </c>
      <c r="B1662">
        <v>0</v>
      </c>
      <c r="C1662">
        <v>29233.870967741899</v>
      </c>
      <c r="D1662">
        <v>58000000</v>
      </c>
      <c r="E1662" t="s">
        <v>11</v>
      </c>
      <c r="F1662">
        <v>9.5080609999999997</v>
      </c>
      <c r="G1662">
        <v>127</v>
      </c>
      <c r="H1662" t="s">
        <v>86</v>
      </c>
      <c r="I1662" t="s">
        <v>1977</v>
      </c>
      <c r="J1662" s="9">
        <v>25928721</v>
      </c>
      <c r="K1662">
        <f>J1662/D1662</f>
        <v>0.44704691379310346</v>
      </c>
      <c r="L1662">
        <v>1984</v>
      </c>
      <c r="M1662" t="s">
        <v>15</v>
      </c>
      <c r="N1662">
        <v>1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1</v>
      </c>
      <c r="X1662">
        <v>0</v>
      </c>
      <c r="Y1662">
        <v>1</v>
      </c>
      <c r="Z1662">
        <v>0</v>
      </c>
      <c r="AA1662">
        <v>0</v>
      </c>
      <c r="AB1662">
        <v>0</v>
      </c>
      <c r="AC1662">
        <v>0</v>
      </c>
      <c r="AD1662">
        <v>0</v>
      </c>
    </row>
    <row r="1663" spans="1:30" ht="14.4" customHeight="1" x14ac:dyDescent="0.3">
      <c r="A1663">
        <v>1662</v>
      </c>
      <c r="B1663">
        <v>0</v>
      </c>
      <c r="C1663">
        <v>42246.520874751397</v>
      </c>
      <c r="D1663">
        <v>85000000</v>
      </c>
      <c r="E1663" t="s">
        <v>11</v>
      </c>
      <c r="F1663">
        <v>8.3386750000000003</v>
      </c>
      <c r="G1663">
        <v>115</v>
      </c>
      <c r="H1663" t="s">
        <v>1978</v>
      </c>
      <c r="I1663" t="s">
        <v>1979</v>
      </c>
      <c r="J1663" s="9">
        <v>208076205</v>
      </c>
      <c r="K1663">
        <f>J1663/D1663</f>
        <v>2.4479553529411766</v>
      </c>
      <c r="L1663">
        <v>2012</v>
      </c>
      <c r="M1663" t="s">
        <v>25</v>
      </c>
      <c r="N1663">
        <v>1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1</v>
      </c>
      <c r="U1663">
        <v>1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1</v>
      </c>
      <c r="AC1663">
        <v>0</v>
      </c>
      <c r="AD1663">
        <v>0</v>
      </c>
    </row>
    <row r="1664" spans="1:30" ht="14.4" customHeight="1" x14ac:dyDescent="0.3">
      <c r="A1664">
        <v>1663</v>
      </c>
      <c r="B1664">
        <v>0</v>
      </c>
      <c r="C1664">
        <v>4220.4568023833099</v>
      </c>
      <c r="D1664">
        <v>8500000</v>
      </c>
      <c r="E1664" t="s">
        <v>11</v>
      </c>
      <c r="F1664">
        <v>6.911759</v>
      </c>
      <c r="G1664">
        <v>90</v>
      </c>
      <c r="H1664" t="s">
        <v>1980</v>
      </c>
      <c r="I1664" t="s">
        <v>1981</v>
      </c>
      <c r="J1664" s="9">
        <v>7500000</v>
      </c>
      <c r="K1664">
        <f>J1664/D1664</f>
        <v>0.88235294117647056</v>
      </c>
      <c r="L1664">
        <v>2014</v>
      </c>
      <c r="M1664" t="s">
        <v>15</v>
      </c>
      <c r="N1664">
        <v>0</v>
      </c>
      <c r="O1664">
        <v>1</v>
      </c>
      <c r="P1664">
        <v>0</v>
      </c>
      <c r="Q1664">
        <v>0</v>
      </c>
      <c r="R1664">
        <v>0</v>
      </c>
      <c r="S1664">
        <v>0</v>
      </c>
      <c r="T1664">
        <v>1</v>
      </c>
      <c r="U1664">
        <v>1</v>
      </c>
      <c r="V1664">
        <v>0</v>
      </c>
      <c r="W1664">
        <v>0</v>
      </c>
      <c r="X1664">
        <v>0</v>
      </c>
      <c r="Y1664">
        <v>1</v>
      </c>
      <c r="Z1664">
        <v>0</v>
      </c>
      <c r="AA1664">
        <v>0</v>
      </c>
      <c r="AB1664">
        <v>0</v>
      </c>
      <c r="AC1664">
        <v>0</v>
      </c>
      <c r="AD1664">
        <v>0</v>
      </c>
    </row>
    <row r="1665" spans="1:30" ht="14.4" customHeight="1" x14ac:dyDescent="0.3">
      <c r="A1665">
        <v>1664</v>
      </c>
      <c r="B1665">
        <v>0</v>
      </c>
      <c r="C1665">
        <v>4536.2903225806403</v>
      </c>
      <c r="D1665">
        <v>9000000</v>
      </c>
      <c r="E1665" t="s">
        <v>11</v>
      </c>
      <c r="F1665">
        <v>0.94138299999999997</v>
      </c>
      <c r="G1665">
        <v>100</v>
      </c>
      <c r="H1665" t="s">
        <v>13</v>
      </c>
      <c r="I1665" t="s">
        <v>1982</v>
      </c>
      <c r="J1665" s="9">
        <v>10364904</v>
      </c>
      <c r="K1665">
        <f>J1665/D1665</f>
        <v>1.151656</v>
      </c>
      <c r="L1665">
        <v>1984</v>
      </c>
      <c r="M1665" t="s">
        <v>15</v>
      </c>
      <c r="N1665">
        <v>1</v>
      </c>
      <c r="O1665">
        <v>0</v>
      </c>
      <c r="P1665">
        <v>0</v>
      </c>
      <c r="Q1665">
        <v>1</v>
      </c>
      <c r="R1665">
        <v>0</v>
      </c>
      <c r="S1665">
        <v>0</v>
      </c>
      <c r="T1665">
        <v>1</v>
      </c>
      <c r="U1665">
        <v>0</v>
      </c>
      <c r="V1665">
        <v>1</v>
      </c>
      <c r="W1665">
        <v>1</v>
      </c>
      <c r="X1665">
        <v>0</v>
      </c>
      <c r="Y1665">
        <v>1</v>
      </c>
      <c r="Z1665">
        <v>0</v>
      </c>
      <c r="AA1665">
        <v>0</v>
      </c>
      <c r="AB1665">
        <v>0</v>
      </c>
      <c r="AC1665">
        <v>0</v>
      </c>
      <c r="AD1665">
        <v>0</v>
      </c>
    </row>
    <row r="1666" spans="1:30" ht="14.4" customHeight="1" x14ac:dyDescent="0.3">
      <c r="A1666">
        <v>1665</v>
      </c>
      <c r="B1666">
        <v>1</v>
      </c>
      <c r="C1666">
        <v>59612.518628912003</v>
      </c>
      <c r="D1666">
        <v>120000000</v>
      </c>
      <c r="E1666" t="s">
        <v>11</v>
      </c>
      <c r="F1666">
        <v>3.9182869999999999</v>
      </c>
      <c r="G1666">
        <v>126</v>
      </c>
      <c r="H1666" t="s">
        <v>13</v>
      </c>
      <c r="I1666" t="s">
        <v>1983</v>
      </c>
      <c r="J1666" s="9">
        <v>415440673</v>
      </c>
      <c r="K1666">
        <f>J1666/D1666</f>
        <v>3.4620056083333335</v>
      </c>
      <c r="L1666">
        <v>2013</v>
      </c>
      <c r="M1666" t="s">
        <v>46</v>
      </c>
      <c r="N1666">
        <v>1</v>
      </c>
      <c r="O1666">
        <v>1</v>
      </c>
      <c r="P1666">
        <v>1</v>
      </c>
      <c r="Q1666">
        <v>0</v>
      </c>
      <c r="R1666">
        <v>0</v>
      </c>
      <c r="S1666">
        <v>0</v>
      </c>
      <c r="T1666">
        <v>0</v>
      </c>
      <c r="U1666">
        <v>1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1</v>
      </c>
      <c r="AD1666">
        <v>0</v>
      </c>
    </row>
    <row r="1667" spans="1:30" ht="14.4" customHeight="1" x14ac:dyDescent="0.3">
      <c r="A1667">
        <v>1666</v>
      </c>
      <c r="B1667">
        <v>0</v>
      </c>
      <c r="C1667">
        <v>3001.5128593040799</v>
      </c>
      <c r="D1667">
        <v>5952000</v>
      </c>
      <c r="E1667" t="s">
        <v>11</v>
      </c>
      <c r="F1667">
        <v>7.9450389999999897</v>
      </c>
      <c r="G1667">
        <v>87</v>
      </c>
      <c r="H1667" t="s">
        <v>13</v>
      </c>
      <c r="I1667" t="s">
        <v>1984</v>
      </c>
      <c r="J1667" s="9">
        <v>2120439</v>
      </c>
      <c r="K1667">
        <f>J1667/D1667</f>
        <v>0.35625655241935483</v>
      </c>
      <c r="L1667">
        <v>1983</v>
      </c>
      <c r="M1667" t="s">
        <v>15</v>
      </c>
      <c r="N1667">
        <v>1</v>
      </c>
      <c r="O1667">
        <v>0</v>
      </c>
      <c r="P1667">
        <v>0</v>
      </c>
      <c r="Q1667">
        <v>0</v>
      </c>
      <c r="R1667">
        <v>0</v>
      </c>
      <c r="S1667">
        <v>1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1</v>
      </c>
      <c r="Z1667">
        <v>0</v>
      </c>
      <c r="AA1667">
        <v>0</v>
      </c>
      <c r="AB1667">
        <v>0</v>
      </c>
      <c r="AC1667">
        <v>0</v>
      </c>
      <c r="AD1667">
        <v>0</v>
      </c>
    </row>
    <row r="1668" spans="1:30" ht="14.4" customHeight="1" x14ac:dyDescent="0.3">
      <c r="A1668">
        <v>1667</v>
      </c>
      <c r="B1668">
        <v>0</v>
      </c>
      <c r="C1668">
        <v>1162.2031328953999</v>
      </c>
      <c r="D1668">
        <v>2300000</v>
      </c>
      <c r="E1668" t="s">
        <v>11</v>
      </c>
      <c r="F1668">
        <v>4.8063739999999999</v>
      </c>
      <c r="G1668">
        <v>100</v>
      </c>
      <c r="H1668" t="s">
        <v>13</v>
      </c>
      <c r="I1668" t="s">
        <v>1985</v>
      </c>
      <c r="J1668" s="9">
        <v>20000000</v>
      </c>
      <c r="K1668">
        <f>J1668/D1668</f>
        <v>8.695652173913043</v>
      </c>
      <c r="L1668">
        <v>1979</v>
      </c>
      <c r="M1668" t="s">
        <v>25</v>
      </c>
      <c r="N1668">
        <v>1</v>
      </c>
      <c r="O1668">
        <v>0</v>
      </c>
      <c r="P1668">
        <v>1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1</v>
      </c>
      <c r="X1668">
        <v>1</v>
      </c>
      <c r="Y1668">
        <v>0</v>
      </c>
      <c r="Z1668">
        <v>0</v>
      </c>
      <c r="AA1668">
        <v>0</v>
      </c>
      <c r="AB1668">
        <v>1</v>
      </c>
      <c r="AC1668">
        <v>0</v>
      </c>
      <c r="AD1668">
        <v>0</v>
      </c>
    </row>
    <row r="1669" spans="1:30" ht="14.4" customHeight="1" x14ac:dyDescent="0.3">
      <c r="A1669">
        <v>1668</v>
      </c>
      <c r="B1669">
        <v>0</v>
      </c>
      <c r="C1669">
        <v>994.53008453505697</v>
      </c>
      <c r="D1669">
        <v>2000000</v>
      </c>
      <c r="E1669" t="s">
        <v>142</v>
      </c>
      <c r="F1669">
        <v>0.74156</v>
      </c>
      <c r="G1669">
        <v>207</v>
      </c>
      <c r="H1669" t="s">
        <v>143</v>
      </c>
      <c r="I1669" t="s">
        <v>1986</v>
      </c>
      <c r="J1669" s="9">
        <v>393816</v>
      </c>
      <c r="K1669">
        <f>J1669/D1669</f>
        <v>0.196908</v>
      </c>
      <c r="L1669">
        <v>2011</v>
      </c>
      <c r="M1669" t="s">
        <v>53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1</v>
      </c>
      <c r="Y1669">
        <v>0</v>
      </c>
      <c r="Z1669">
        <v>1</v>
      </c>
      <c r="AA1669">
        <v>0</v>
      </c>
      <c r="AB1669">
        <v>0</v>
      </c>
      <c r="AC1669">
        <v>0</v>
      </c>
      <c r="AD1669">
        <v>0</v>
      </c>
    </row>
    <row r="1670" spans="1:30" ht="14.4" customHeight="1" x14ac:dyDescent="0.3">
      <c r="A1670">
        <v>1669</v>
      </c>
      <c r="B1670">
        <v>0</v>
      </c>
      <c r="C1670">
        <v>39682.539682539602</v>
      </c>
      <c r="D1670">
        <v>80000000</v>
      </c>
      <c r="E1670" t="s">
        <v>11</v>
      </c>
      <c r="F1670">
        <v>10.385757</v>
      </c>
      <c r="G1670">
        <v>114</v>
      </c>
      <c r="H1670" t="s">
        <v>13</v>
      </c>
      <c r="I1670" t="s">
        <v>1987</v>
      </c>
      <c r="J1670" s="9">
        <v>52099090</v>
      </c>
      <c r="K1670">
        <f>J1670/D1670</f>
        <v>0.65123862499999996</v>
      </c>
      <c r="L1670">
        <v>2016</v>
      </c>
      <c r="M1670" t="s">
        <v>53</v>
      </c>
      <c r="N1670">
        <v>1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1</v>
      </c>
      <c r="U1670">
        <v>1</v>
      </c>
      <c r="V1670">
        <v>0</v>
      </c>
      <c r="W1670">
        <v>1</v>
      </c>
      <c r="X1670">
        <v>0</v>
      </c>
      <c r="Y1670">
        <v>0</v>
      </c>
      <c r="Z1670">
        <v>1</v>
      </c>
      <c r="AA1670">
        <v>0</v>
      </c>
      <c r="AB1670">
        <v>0</v>
      </c>
      <c r="AC1670">
        <v>0</v>
      </c>
      <c r="AD1670">
        <v>0</v>
      </c>
    </row>
    <row r="1671" spans="1:30" x14ac:dyDescent="0.3">
      <c r="A1671">
        <v>1670</v>
      </c>
      <c r="B1671">
        <v>1</v>
      </c>
      <c r="C1671">
        <v>20000</v>
      </c>
      <c r="D1671">
        <v>40000000</v>
      </c>
      <c r="E1671" t="s">
        <v>11</v>
      </c>
      <c r="F1671">
        <v>9.8002319999999994</v>
      </c>
      <c r="G1671">
        <v>117</v>
      </c>
      <c r="H1671" t="s">
        <v>13</v>
      </c>
      <c r="I1671" t="s">
        <v>1988</v>
      </c>
      <c r="J1671" s="9">
        <v>30199105</v>
      </c>
      <c r="K1671">
        <f>J1671/D1671</f>
        <v>0.75497762499999999</v>
      </c>
      <c r="L1671">
        <v>2000</v>
      </c>
      <c r="M1671" t="s">
        <v>32</v>
      </c>
      <c r="N1671">
        <v>1</v>
      </c>
      <c r="O1671">
        <v>0</v>
      </c>
      <c r="P1671">
        <v>0</v>
      </c>
      <c r="Q1671">
        <v>0</v>
      </c>
      <c r="R1671">
        <v>1</v>
      </c>
      <c r="S1671">
        <v>0</v>
      </c>
      <c r="T1671">
        <v>0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1</v>
      </c>
    </row>
    <row r="1672" spans="1:30" ht="14.4" customHeight="1" x14ac:dyDescent="0.3">
      <c r="A1672">
        <v>1671</v>
      </c>
      <c r="B1672">
        <v>1</v>
      </c>
      <c r="C1672">
        <v>5834.4511952191197</v>
      </c>
      <c r="D1672">
        <v>11715578</v>
      </c>
      <c r="E1672" t="s">
        <v>129</v>
      </c>
      <c r="F1672">
        <v>6.004257</v>
      </c>
      <c r="G1672">
        <v>108</v>
      </c>
      <c r="H1672" t="s">
        <v>1989</v>
      </c>
      <c r="I1672" t="s">
        <v>1990</v>
      </c>
      <c r="J1672" s="9">
        <v>21888598</v>
      </c>
      <c r="K1672">
        <f>J1672/D1672</f>
        <v>1.8683327446584368</v>
      </c>
      <c r="L1672">
        <v>2008</v>
      </c>
      <c r="M1672" t="s">
        <v>15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1</v>
      </c>
      <c r="V1672">
        <v>0</v>
      </c>
      <c r="W1672">
        <v>1</v>
      </c>
      <c r="X1672">
        <v>0</v>
      </c>
      <c r="Y1672">
        <v>1</v>
      </c>
      <c r="Z1672">
        <v>0</v>
      </c>
      <c r="AA1672">
        <v>0</v>
      </c>
      <c r="AB1672">
        <v>0</v>
      </c>
      <c r="AC1672">
        <v>0</v>
      </c>
      <c r="AD1672">
        <v>0</v>
      </c>
    </row>
    <row r="1673" spans="1:30" ht="14.4" customHeight="1" x14ac:dyDescent="0.3">
      <c r="A1673">
        <v>1672</v>
      </c>
      <c r="B1673">
        <v>0</v>
      </c>
      <c r="C1673">
        <v>4972.6504226752804</v>
      </c>
      <c r="D1673">
        <v>10000000</v>
      </c>
      <c r="E1673" t="s">
        <v>11</v>
      </c>
      <c r="F1673">
        <v>5.8727939999999998</v>
      </c>
      <c r="G1673">
        <v>83</v>
      </c>
      <c r="H1673" t="s">
        <v>13</v>
      </c>
      <c r="I1673" t="s">
        <v>1991</v>
      </c>
      <c r="J1673" s="9">
        <v>4417580</v>
      </c>
      <c r="K1673">
        <f>J1673/D1673</f>
        <v>0.44175799999999998</v>
      </c>
      <c r="L1673">
        <v>2011</v>
      </c>
      <c r="M1673" t="s">
        <v>46</v>
      </c>
      <c r="N1673">
        <v>1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1</v>
      </c>
      <c r="X1673">
        <v>1</v>
      </c>
      <c r="Y1673">
        <v>0</v>
      </c>
      <c r="Z1673">
        <v>0</v>
      </c>
      <c r="AA1673">
        <v>0</v>
      </c>
      <c r="AB1673">
        <v>0</v>
      </c>
      <c r="AC1673">
        <v>1</v>
      </c>
      <c r="AD1673">
        <v>0</v>
      </c>
    </row>
    <row r="1674" spans="1:30" x14ac:dyDescent="0.3">
      <c r="A1674">
        <v>1673</v>
      </c>
      <c r="B1674">
        <v>0</v>
      </c>
      <c r="C1674">
        <v>12284.095333667799</v>
      </c>
      <c r="D1674">
        <v>24482202</v>
      </c>
      <c r="E1674" t="s">
        <v>11</v>
      </c>
      <c r="F1674">
        <v>3.1999759999999999</v>
      </c>
      <c r="G1674">
        <v>112</v>
      </c>
      <c r="H1674" t="s">
        <v>13</v>
      </c>
      <c r="I1674" t="s">
        <v>1992</v>
      </c>
      <c r="J1674" s="9">
        <v>23042200</v>
      </c>
      <c r="K1674">
        <f>J1674/D1674</f>
        <v>0.94118167965446897</v>
      </c>
      <c r="L1674">
        <v>1993</v>
      </c>
      <c r="M1674" t="s">
        <v>15</v>
      </c>
      <c r="N1674">
        <v>1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1</v>
      </c>
      <c r="X1674">
        <v>0</v>
      </c>
      <c r="Y1674">
        <v>1</v>
      </c>
      <c r="Z1674">
        <v>0</v>
      </c>
      <c r="AA1674">
        <v>0</v>
      </c>
      <c r="AB1674">
        <v>0</v>
      </c>
      <c r="AC1674">
        <v>0</v>
      </c>
      <c r="AD1674">
        <v>0</v>
      </c>
    </row>
    <row r="1675" spans="1:30" x14ac:dyDescent="0.3">
      <c r="A1675">
        <v>1674</v>
      </c>
      <c r="B1675">
        <v>1</v>
      </c>
      <c r="C1675">
        <v>27272.727272727199</v>
      </c>
      <c r="D1675">
        <v>54000000</v>
      </c>
      <c r="E1675" t="s">
        <v>11</v>
      </c>
      <c r="F1675">
        <v>10.301621000000001</v>
      </c>
      <c r="G1675">
        <v>127</v>
      </c>
      <c r="H1675" t="s">
        <v>13</v>
      </c>
      <c r="I1675" t="s">
        <v>1993</v>
      </c>
      <c r="J1675" s="9">
        <v>190458706</v>
      </c>
      <c r="K1675">
        <f>J1675/D1675</f>
        <v>3.5270130740740742</v>
      </c>
      <c r="L1675">
        <v>1980</v>
      </c>
      <c r="M1675" t="s">
        <v>25</v>
      </c>
      <c r="N1675">
        <v>1</v>
      </c>
      <c r="O1675">
        <v>1</v>
      </c>
      <c r="P1675">
        <v>0</v>
      </c>
      <c r="Q1675">
        <v>0</v>
      </c>
      <c r="R1675">
        <v>1</v>
      </c>
      <c r="S1675">
        <v>0</v>
      </c>
      <c r="T1675">
        <v>0</v>
      </c>
      <c r="U1675">
        <v>1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1</v>
      </c>
      <c r="AC1675">
        <v>0</v>
      </c>
      <c r="AD1675">
        <v>0</v>
      </c>
    </row>
    <row r="1676" spans="1:30" ht="14.4" customHeight="1" x14ac:dyDescent="0.3">
      <c r="A1676">
        <v>1675</v>
      </c>
      <c r="B1676">
        <v>0</v>
      </c>
      <c r="C1676">
        <v>13329.5697091273</v>
      </c>
      <c r="D1676">
        <v>26579162</v>
      </c>
      <c r="E1676" t="s">
        <v>11</v>
      </c>
      <c r="F1676">
        <v>1.8819319999999999</v>
      </c>
      <c r="G1676">
        <v>98</v>
      </c>
      <c r="H1676" t="s">
        <v>13</v>
      </c>
      <c r="I1676" t="s">
        <v>1473</v>
      </c>
      <c r="J1676" s="9">
        <v>4176932</v>
      </c>
      <c r="K1676">
        <f>J1676/D1676</f>
        <v>0.15715062799948321</v>
      </c>
      <c r="L1676">
        <v>1994</v>
      </c>
      <c r="M1676" t="s">
        <v>49</v>
      </c>
      <c r="N1676">
        <v>0</v>
      </c>
      <c r="O1676">
        <v>1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1</v>
      </c>
      <c r="W1676">
        <v>1</v>
      </c>
      <c r="X1676">
        <v>0</v>
      </c>
      <c r="Y1676">
        <v>0</v>
      </c>
      <c r="Z1676">
        <v>0</v>
      </c>
      <c r="AA1676">
        <v>1</v>
      </c>
      <c r="AB1676">
        <v>0</v>
      </c>
      <c r="AC1676">
        <v>0</v>
      </c>
      <c r="AD1676">
        <v>0</v>
      </c>
    </row>
    <row r="1677" spans="1:30" ht="14.4" customHeight="1" x14ac:dyDescent="0.3">
      <c r="A1677">
        <v>1676</v>
      </c>
      <c r="B1677">
        <v>0</v>
      </c>
      <c r="C1677">
        <v>34860.5577689243</v>
      </c>
      <c r="D1677">
        <v>70000000</v>
      </c>
      <c r="E1677" t="s">
        <v>11</v>
      </c>
      <c r="F1677">
        <v>9.7562890000000007</v>
      </c>
      <c r="G1677">
        <v>104</v>
      </c>
      <c r="H1677" t="s">
        <v>1994</v>
      </c>
      <c r="I1677" t="s">
        <v>1995</v>
      </c>
      <c r="J1677" s="9">
        <v>225990978</v>
      </c>
      <c r="K1677">
        <f>J1677/D1677</f>
        <v>3.228442542857143</v>
      </c>
      <c r="L1677">
        <v>2008</v>
      </c>
      <c r="M1677" t="s">
        <v>46</v>
      </c>
      <c r="N1677">
        <v>1</v>
      </c>
      <c r="O1677">
        <v>0</v>
      </c>
      <c r="P1677">
        <v>0</v>
      </c>
      <c r="Q1677">
        <v>0</v>
      </c>
      <c r="R1677">
        <v>1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1</v>
      </c>
      <c r="Y1677">
        <v>0</v>
      </c>
      <c r="Z1677">
        <v>0</v>
      </c>
      <c r="AA1677">
        <v>0</v>
      </c>
      <c r="AB1677">
        <v>0</v>
      </c>
      <c r="AC1677">
        <v>1</v>
      </c>
      <c r="AD1677">
        <v>0</v>
      </c>
    </row>
    <row r="1678" spans="1:30" x14ac:dyDescent="0.3">
      <c r="A1678">
        <v>1677</v>
      </c>
      <c r="B1678">
        <v>0</v>
      </c>
      <c r="C1678">
        <v>684.55334987593005</v>
      </c>
      <c r="D1678">
        <v>1379375</v>
      </c>
      <c r="E1678" t="s">
        <v>1772</v>
      </c>
      <c r="F1678">
        <v>2.2141790000000001</v>
      </c>
      <c r="G1678">
        <v>108</v>
      </c>
      <c r="H1678" t="s">
        <v>1996</v>
      </c>
      <c r="I1678" t="s">
        <v>1997</v>
      </c>
      <c r="J1678" s="9">
        <v>105097</v>
      </c>
      <c r="K1678">
        <f>J1678/D1678</f>
        <v>7.6191753511554147E-2</v>
      </c>
      <c r="L1678">
        <v>2015</v>
      </c>
      <c r="M1678" t="s">
        <v>25</v>
      </c>
      <c r="N1678">
        <v>0</v>
      </c>
      <c r="O1678">
        <v>1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1</v>
      </c>
      <c r="X1678">
        <v>0</v>
      </c>
      <c r="Y1678">
        <v>0</v>
      </c>
      <c r="Z1678">
        <v>0</v>
      </c>
      <c r="AA1678">
        <v>0</v>
      </c>
      <c r="AB1678">
        <v>1</v>
      </c>
      <c r="AC1678">
        <v>0</v>
      </c>
      <c r="AD1678">
        <v>0</v>
      </c>
    </row>
    <row r="1679" spans="1:30" ht="14.4" customHeight="1" x14ac:dyDescent="0.3">
      <c r="A1679">
        <v>1678</v>
      </c>
      <c r="B1679">
        <v>0</v>
      </c>
      <c r="C1679">
        <v>19900.4975124378</v>
      </c>
      <c r="D1679">
        <v>40000000</v>
      </c>
      <c r="E1679" t="s">
        <v>11</v>
      </c>
      <c r="F1679">
        <v>11.690780999999999</v>
      </c>
      <c r="G1679">
        <v>140</v>
      </c>
      <c r="H1679" t="s">
        <v>371</v>
      </c>
      <c r="I1679" t="s">
        <v>1998</v>
      </c>
      <c r="J1679" s="9">
        <v>357852395</v>
      </c>
      <c r="K1679">
        <f>J1679/D1679</f>
        <v>8.9463098750000007</v>
      </c>
      <c r="L1679">
        <v>2010</v>
      </c>
      <c r="M1679" t="s">
        <v>25</v>
      </c>
      <c r="N1679">
        <v>1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1</v>
      </c>
      <c r="V1679">
        <v>0</v>
      </c>
      <c r="W1679">
        <v>1</v>
      </c>
      <c r="X1679">
        <v>0</v>
      </c>
      <c r="Y1679">
        <v>0</v>
      </c>
      <c r="Z1679">
        <v>0</v>
      </c>
      <c r="AA1679">
        <v>0</v>
      </c>
      <c r="AB1679">
        <v>1</v>
      </c>
      <c r="AC1679">
        <v>0</v>
      </c>
      <c r="AD1679">
        <v>0</v>
      </c>
    </row>
    <row r="1680" spans="1:30" x14ac:dyDescent="0.3">
      <c r="A1680">
        <v>1679</v>
      </c>
      <c r="B1680">
        <v>0</v>
      </c>
      <c r="C1680">
        <v>1555.16724912631</v>
      </c>
      <c r="D1680">
        <v>3115000</v>
      </c>
      <c r="E1680" t="s">
        <v>18</v>
      </c>
      <c r="F1680">
        <v>5.584308</v>
      </c>
      <c r="G1680">
        <v>186</v>
      </c>
      <c r="H1680" t="s">
        <v>542</v>
      </c>
      <c r="I1680" t="s">
        <v>1999</v>
      </c>
      <c r="J1680" s="9">
        <v>13200241</v>
      </c>
      <c r="K1680">
        <f>J1680/D1680</f>
        <v>4.2376375601926162</v>
      </c>
      <c r="L1680">
        <v>2003</v>
      </c>
      <c r="M1680" t="s">
        <v>25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1</v>
      </c>
      <c r="X1680">
        <v>1</v>
      </c>
      <c r="Y1680">
        <v>0</v>
      </c>
      <c r="Z1680">
        <v>0</v>
      </c>
      <c r="AA1680">
        <v>0</v>
      </c>
      <c r="AB1680">
        <v>1</v>
      </c>
      <c r="AC1680">
        <v>0</v>
      </c>
      <c r="AD1680">
        <v>0</v>
      </c>
    </row>
    <row r="1681" spans="1:30" x14ac:dyDescent="0.3">
      <c r="A1681">
        <v>1680</v>
      </c>
      <c r="B1681">
        <v>0</v>
      </c>
      <c r="C1681">
        <v>5030.1810865191101</v>
      </c>
      <c r="D1681">
        <v>10000000</v>
      </c>
      <c r="E1681" t="s">
        <v>11</v>
      </c>
      <c r="F1681">
        <v>5.6111839999999997</v>
      </c>
      <c r="G1681">
        <v>104</v>
      </c>
      <c r="H1681" t="s">
        <v>13</v>
      </c>
      <c r="I1681" t="s">
        <v>2000</v>
      </c>
      <c r="J1681" s="9">
        <v>21486757</v>
      </c>
      <c r="K1681">
        <f>J1681/D1681</f>
        <v>2.1486757000000001</v>
      </c>
      <c r="L1681">
        <v>1988</v>
      </c>
      <c r="M1681" t="s">
        <v>15</v>
      </c>
      <c r="N1681">
        <v>1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1</v>
      </c>
      <c r="W1681">
        <v>0</v>
      </c>
      <c r="X1681">
        <v>1</v>
      </c>
      <c r="Y1681">
        <v>1</v>
      </c>
      <c r="Z1681">
        <v>0</v>
      </c>
      <c r="AA1681">
        <v>0</v>
      </c>
      <c r="AB1681">
        <v>0</v>
      </c>
      <c r="AC1681">
        <v>0</v>
      </c>
      <c r="AD1681">
        <v>0</v>
      </c>
    </row>
    <row r="1682" spans="1:30" ht="14.4" customHeight="1" x14ac:dyDescent="0.3">
      <c r="A1682">
        <v>1681</v>
      </c>
      <c r="B1682">
        <v>1</v>
      </c>
      <c r="C1682">
        <v>947.63092269326603</v>
      </c>
      <c r="D1682">
        <v>1900000</v>
      </c>
      <c r="E1682" t="s">
        <v>18</v>
      </c>
      <c r="F1682">
        <v>2.0047450000000002</v>
      </c>
      <c r="G1682">
        <v>123</v>
      </c>
      <c r="H1682" t="s">
        <v>264</v>
      </c>
      <c r="I1682" t="s">
        <v>2001</v>
      </c>
      <c r="J1682" s="9">
        <v>5900000</v>
      </c>
      <c r="K1682">
        <f>J1682/D1682</f>
        <v>3.1052631578947367</v>
      </c>
      <c r="L1682">
        <v>2005</v>
      </c>
      <c r="M1682" t="s">
        <v>15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1</v>
      </c>
      <c r="V1682">
        <v>0</v>
      </c>
      <c r="W1682">
        <v>1</v>
      </c>
      <c r="X1682">
        <v>0</v>
      </c>
      <c r="Y1682">
        <v>1</v>
      </c>
      <c r="Z1682">
        <v>0</v>
      </c>
      <c r="AA1682">
        <v>0</v>
      </c>
      <c r="AB1682">
        <v>0</v>
      </c>
      <c r="AC1682">
        <v>0</v>
      </c>
      <c r="AD1682">
        <v>0</v>
      </c>
    </row>
    <row r="1683" spans="1:30" ht="14.4" customHeight="1" x14ac:dyDescent="0.3">
      <c r="A1683">
        <v>1682</v>
      </c>
      <c r="B1683">
        <v>1</v>
      </c>
      <c r="C1683">
        <v>2515.09054325955</v>
      </c>
      <c r="D1683">
        <v>5000000</v>
      </c>
      <c r="E1683" t="s">
        <v>11</v>
      </c>
      <c r="F1683">
        <v>6.1998059999999997</v>
      </c>
      <c r="G1683">
        <v>88</v>
      </c>
      <c r="H1683" t="s">
        <v>13</v>
      </c>
      <c r="I1683" t="s">
        <v>2002</v>
      </c>
      <c r="J1683" s="9">
        <v>17768757</v>
      </c>
      <c r="K1683">
        <f>J1683/D1683</f>
        <v>3.5537513999999999</v>
      </c>
      <c r="L1683">
        <v>1988</v>
      </c>
      <c r="M1683" t="s">
        <v>15</v>
      </c>
      <c r="N1683">
        <v>1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1</v>
      </c>
      <c r="Z1683">
        <v>0</v>
      </c>
      <c r="AA1683">
        <v>0</v>
      </c>
      <c r="AB1683">
        <v>0</v>
      </c>
      <c r="AC1683">
        <v>0</v>
      </c>
      <c r="AD1683">
        <v>0</v>
      </c>
    </row>
    <row r="1684" spans="1:30" ht="14.4" customHeight="1" x14ac:dyDescent="0.3">
      <c r="A1684">
        <v>1683</v>
      </c>
      <c r="B1684">
        <v>0</v>
      </c>
      <c r="C1684">
        <v>18527.791687531299</v>
      </c>
      <c r="D1684">
        <v>37000000</v>
      </c>
      <c r="E1684" t="s">
        <v>11</v>
      </c>
      <c r="F1684">
        <v>3.7428239999999899</v>
      </c>
      <c r="G1684">
        <v>118</v>
      </c>
      <c r="H1684" t="s">
        <v>13</v>
      </c>
      <c r="I1684" t="s">
        <v>2003</v>
      </c>
      <c r="J1684" s="9">
        <v>6482195</v>
      </c>
      <c r="K1684">
        <f>J1684/D1684</f>
        <v>0.17519445945945947</v>
      </c>
      <c r="L1684">
        <v>1997</v>
      </c>
      <c r="M1684" t="s">
        <v>15</v>
      </c>
      <c r="N1684">
        <v>1</v>
      </c>
      <c r="O1684">
        <v>0</v>
      </c>
      <c r="P1684">
        <v>0</v>
      </c>
      <c r="Q1684">
        <v>1</v>
      </c>
      <c r="R1684">
        <v>0</v>
      </c>
      <c r="S1684">
        <v>0</v>
      </c>
      <c r="T1684">
        <v>1</v>
      </c>
      <c r="U1684">
        <v>1</v>
      </c>
      <c r="V1684">
        <v>0</v>
      </c>
      <c r="W1684">
        <v>0</v>
      </c>
      <c r="X1684">
        <v>0</v>
      </c>
      <c r="Y1684">
        <v>1</v>
      </c>
      <c r="Z1684">
        <v>0</v>
      </c>
      <c r="AA1684">
        <v>0</v>
      </c>
      <c r="AB1684">
        <v>0</v>
      </c>
      <c r="AC1684">
        <v>0</v>
      </c>
      <c r="AD1684">
        <v>0</v>
      </c>
    </row>
    <row r="1685" spans="1:30" x14ac:dyDescent="0.3">
      <c r="A1685">
        <v>1684</v>
      </c>
      <c r="B1685">
        <v>0</v>
      </c>
      <c r="C1685">
        <v>1989.0601690701101</v>
      </c>
      <c r="D1685">
        <v>4000000</v>
      </c>
      <c r="E1685" t="s">
        <v>116</v>
      </c>
      <c r="F1685">
        <v>0.37298700000000001</v>
      </c>
      <c r="G1685">
        <v>160</v>
      </c>
      <c r="H1685" t="s">
        <v>395</v>
      </c>
      <c r="I1685" t="s">
        <v>2004</v>
      </c>
      <c r="J1685" s="9">
        <v>6000000</v>
      </c>
      <c r="K1685">
        <f>J1685/D1685</f>
        <v>1.5</v>
      </c>
      <c r="L1685">
        <v>2011</v>
      </c>
      <c r="M1685" t="s">
        <v>15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1</v>
      </c>
      <c r="U1685">
        <v>1</v>
      </c>
      <c r="V1685">
        <v>0</v>
      </c>
      <c r="W1685">
        <v>1</v>
      </c>
      <c r="X1685">
        <v>0</v>
      </c>
      <c r="Y1685">
        <v>1</v>
      </c>
      <c r="Z1685">
        <v>0</v>
      </c>
      <c r="AA1685">
        <v>0</v>
      </c>
      <c r="AB1685">
        <v>0</v>
      </c>
      <c r="AC1685">
        <v>0</v>
      </c>
      <c r="AD1685">
        <v>0</v>
      </c>
    </row>
    <row r="1686" spans="1:30" ht="14.4" customHeight="1" x14ac:dyDescent="0.3">
      <c r="A1686">
        <v>1685</v>
      </c>
      <c r="B1686">
        <v>0</v>
      </c>
      <c r="C1686">
        <v>21591.702085402099</v>
      </c>
      <c r="D1686">
        <v>43485688</v>
      </c>
      <c r="E1686" t="s">
        <v>11</v>
      </c>
      <c r="F1686">
        <v>6.0955000000000004</v>
      </c>
      <c r="G1686">
        <v>75</v>
      </c>
      <c r="H1686" t="s">
        <v>13</v>
      </c>
      <c r="I1686" t="s">
        <v>2005</v>
      </c>
      <c r="J1686" s="9">
        <v>4571025</v>
      </c>
      <c r="K1686">
        <f>J1686/D1686</f>
        <v>0.10511561872954614</v>
      </c>
      <c r="L1686">
        <v>2014</v>
      </c>
      <c r="M1686" t="s">
        <v>46</v>
      </c>
      <c r="N1686">
        <v>1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1</v>
      </c>
      <c r="U1686">
        <v>1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1</v>
      </c>
      <c r="AD1686">
        <v>0</v>
      </c>
    </row>
    <row r="1687" spans="1:30" x14ac:dyDescent="0.3">
      <c r="A1687">
        <v>1686</v>
      </c>
      <c r="B1687">
        <v>0</v>
      </c>
      <c r="C1687">
        <v>33567.134268536996</v>
      </c>
      <c r="D1687">
        <v>67000000</v>
      </c>
      <c r="E1687" t="s">
        <v>11</v>
      </c>
      <c r="F1687">
        <v>11.845917999999999</v>
      </c>
      <c r="G1687">
        <v>101</v>
      </c>
      <c r="H1687" t="s">
        <v>13</v>
      </c>
      <c r="I1687" t="s">
        <v>2006</v>
      </c>
      <c r="J1687" s="9">
        <v>47267001</v>
      </c>
      <c r="K1687">
        <f>J1687/D1687</f>
        <v>0.70547762686567161</v>
      </c>
      <c r="L1687">
        <v>1996</v>
      </c>
      <c r="M1687" t="s">
        <v>15</v>
      </c>
      <c r="N1687">
        <v>1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1</v>
      </c>
      <c r="U1687">
        <v>1</v>
      </c>
      <c r="V1687">
        <v>0</v>
      </c>
      <c r="W1687">
        <v>1</v>
      </c>
      <c r="X1687">
        <v>0</v>
      </c>
      <c r="Y1687">
        <v>1</v>
      </c>
      <c r="Z1687">
        <v>0</v>
      </c>
      <c r="AA1687">
        <v>0</v>
      </c>
      <c r="AB1687">
        <v>0</v>
      </c>
      <c r="AC1687">
        <v>0</v>
      </c>
      <c r="AD1687">
        <v>0</v>
      </c>
    </row>
    <row r="1688" spans="1:30" ht="14.4" customHeight="1" x14ac:dyDescent="0.3">
      <c r="A1688">
        <v>1687</v>
      </c>
      <c r="B1688">
        <v>0</v>
      </c>
      <c r="C1688">
        <v>32258.064516129001</v>
      </c>
      <c r="D1688">
        <v>65000000</v>
      </c>
      <c r="E1688" t="s">
        <v>11</v>
      </c>
      <c r="F1688">
        <v>13.257467</v>
      </c>
      <c r="G1688">
        <v>120</v>
      </c>
      <c r="H1688" t="s">
        <v>2007</v>
      </c>
      <c r="I1688" t="s">
        <v>2008</v>
      </c>
      <c r="J1688" s="9">
        <v>235666219</v>
      </c>
      <c r="K1688">
        <f>J1688/D1688</f>
        <v>3.6256341384615385</v>
      </c>
      <c r="L1688">
        <v>2015</v>
      </c>
      <c r="M1688" t="s">
        <v>32</v>
      </c>
      <c r="N1688">
        <v>1</v>
      </c>
      <c r="O1688">
        <v>0</v>
      </c>
      <c r="P1688">
        <v>1</v>
      </c>
      <c r="Q1688">
        <v>0</v>
      </c>
      <c r="R1688">
        <v>0</v>
      </c>
      <c r="S1688">
        <v>0</v>
      </c>
      <c r="T1688">
        <v>0</v>
      </c>
      <c r="U1688">
        <v>1</v>
      </c>
      <c r="V1688">
        <v>0</v>
      </c>
      <c r="W1688">
        <v>0</v>
      </c>
      <c r="X1688">
        <v>1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1</v>
      </c>
    </row>
    <row r="1689" spans="1:30" ht="14.4" customHeight="1" x14ac:dyDescent="0.3">
      <c r="A1689">
        <v>1688</v>
      </c>
      <c r="B1689">
        <v>0</v>
      </c>
      <c r="C1689">
        <v>24801.5873015873</v>
      </c>
      <c r="D1689">
        <v>50000000</v>
      </c>
      <c r="E1689" t="s">
        <v>11</v>
      </c>
      <c r="F1689">
        <v>18.022579</v>
      </c>
      <c r="G1689">
        <v>144</v>
      </c>
      <c r="H1689" t="s">
        <v>28</v>
      </c>
      <c r="I1689" t="s">
        <v>2009</v>
      </c>
      <c r="J1689" s="9">
        <v>69411370</v>
      </c>
      <c r="K1689">
        <f>J1689/D1689</f>
        <v>1.3882273999999999</v>
      </c>
      <c r="L1689">
        <v>2016</v>
      </c>
      <c r="M1689" t="s">
        <v>32</v>
      </c>
      <c r="N1689">
        <v>1</v>
      </c>
      <c r="O1689">
        <v>1</v>
      </c>
      <c r="P1689">
        <v>0</v>
      </c>
      <c r="Q1689">
        <v>1</v>
      </c>
      <c r="R1689">
        <v>0</v>
      </c>
      <c r="S1689">
        <v>0</v>
      </c>
      <c r="T1689">
        <v>1</v>
      </c>
      <c r="U1689">
        <v>1</v>
      </c>
      <c r="V1689">
        <v>0</v>
      </c>
      <c r="W1689">
        <v>1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1</v>
      </c>
    </row>
    <row r="1690" spans="1:30" ht="14.4" customHeight="1" x14ac:dyDescent="0.3">
      <c r="A1690">
        <v>1689</v>
      </c>
      <c r="B1690">
        <v>0</v>
      </c>
      <c r="C1690">
        <v>9514.2714071106602</v>
      </c>
      <c r="D1690">
        <v>19000000</v>
      </c>
      <c r="E1690" t="s">
        <v>11</v>
      </c>
      <c r="F1690">
        <v>4.3470789999999999</v>
      </c>
      <c r="G1690">
        <v>105</v>
      </c>
      <c r="H1690" t="s">
        <v>59</v>
      </c>
      <c r="I1690" t="s">
        <v>2010</v>
      </c>
      <c r="J1690" s="9">
        <v>44332015</v>
      </c>
      <c r="K1690">
        <f>J1690/D1690</f>
        <v>2.3332639473684211</v>
      </c>
      <c r="L1690">
        <v>1997</v>
      </c>
      <c r="M1690" t="s">
        <v>15</v>
      </c>
      <c r="N1690">
        <v>1</v>
      </c>
      <c r="O1690">
        <v>0</v>
      </c>
      <c r="P1690">
        <v>1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1</v>
      </c>
      <c r="W1690">
        <v>0</v>
      </c>
      <c r="X1690">
        <v>1</v>
      </c>
      <c r="Y1690">
        <v>1</v>
      </c>
      <c r="Z1690">
        <v>0</v>
      </c>
      <c r="AA1690">
        <v>0</v>
      </c>
      <c r="AB1690">
        <v>0</v>
      </c>
      <c r="AC1690">
        <v>0</v>
      </c>
      <c r="AD1690">
        <v>0</v>
      </c>
    </row>
    <row r="1691" spans="1:30" ht="14.4" customHeight="1" x14ac:dyDescent="0.3">
      <c r="A1691">
        <v>1690</v>
      </c>
      <c r="B1691">
        <v>0</v>
      </c>
      <c r="C1691">
        <v>29955.0673989016</v>
      </c>
      <c r="D1691">
        <v>60000000</v>
      </c>
      <c r="E1691" t="s">
        <v>11</v>
      </c>
      <c r="F1691">
        <v>13.469861999999999</v>
      </c>
      <c r="G1691">
        <v>100</v>
      </c>
      <c r="H1691" t="s">
        <v>72</v>
      </c>
      <c r="I1691" t="s">
        <v>2011</v>
      </c>
      <c r="J1691" s="9">
        <v>119940815</v>
      </c>
      <c r="K1691">
        <f>J1691/D1691</f>
        <v>1.9990135833333333</v>
      </c>
      <c r="L1691">
        <v>2003</v>
      </c>
      <c r="M1691" t="s">
        <v>46</v>
      </c>
      <c r="N1691">
        <v>1</v>
      </c>
      <c r="O1691">
        <v>0</v>
      </c>
      <c r="P1691">
        <v>0</v>
      </c>
      <c r="Q1691">
        <v>0</v>
      </c>
      <c r="R1691">
        <v>0</v>
      </c>
      <c r="S1691">
        <v>1</v>
      </c>
      <c r="T1691">
        <v>0</v>
      </c>
      <c r="U1691">
        <v>0</v>
      </c>
      <c r="V1691">
        <v>1</v>
      </c>
      <c r="W1691">
        <v>0</v>
      </c>
      <c r="X1691">
        <v>1</v>
      </c>
      <c r="Y1691">
        <v>0</v>
      </c>
      <c r="Z1691">
        <v>0</v>
      </c>
      <c r="AA1691">
        <v>0</v>
      </c>
      <c r="AB1691">
        <v>0</v>
      </c>
      <c r="AC1691">
        <v>1</v>
      </c>
      <c r="AD1691">
        <v>0</v>
      </c>
    </row>
    <row r="1692" spans="1:30" x14ac:dyDescent="0.3">
      <c r="A1692">
        <v>1691</v>
      </c>
      <c r="B1692">
        <v>0</v>
      </c>
      <c r="C1692">
        <v>13513.513513513501</v>
      </c>
      <c r="D1692">
        <v>27000000</v>
      </c>
      <c r="E1692" t="s">
        <v>11</v>
      </c>
      <c r="F1692">
        <v>12.851984</v>
      </c>
      <c r="G1692">
        <v>100</v>
      </c>
      <c r="H1692" t="s">
        <v>13</v>
      </c>
      <c r="I1692" t="s">
        <v>2012</v>
      </c>
      <c r="J1692" s="9">
        <v>27200316</v>
      </c>
      <c r="K1692">
        <f>J1692/D1692</f>
        <v>1.007419111111111</v>
      </c>
      <c r="L1692">
        <v>1998</v>
      </c>
      <c r="M1692" t="s">
        <v>15</v>
      </c>
      <c r="N1692">
        <v>1</v>
      </c>
      <c r="O1692">
        <v>1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1</v>
      </c>
      <c r="Z1692">
        <v>0</v>
      </c>
      <c r="AA1692">
        <v>0</v>
      </c>
      <c r="AB1692">
        <v>0</v>
      </c>
      <c r="AC1692">
        <v>0</v>
      </c>
      <c r="AD1692">
        <v>0</v>
      </c>
    </row>
    <row r="1693" spans="1:30" ht="14.4" customHeight="1" x14ac:dyDescent="0.3">
      <c r="A1693">
        <v>1692</v>
      </c>
      <c r="B1693">
        <v>0</v>
      </c>
      <c r="C1693">
        <v>4747.7259858442803</v>
      </c>
      <c r="D1693">
        <v>9391002</v>
      </c>
      <c r="E1693" t="s">
        <v>11</v>
      </c>
      <c r="F1693">
        <v>0.43491000000000002</v>
      </c>
      <c r="G1693">
        <v>97</v>
      </c>
      <c r="H1693" t="s">
        <v>13</v>
      </c>
      <c r="I1693" t="s">
        <v>1861</v>
      </c>
      <c r="J1693" s="9">
        <v>16928137</v>
      </c>
      <c r="K1693">
        <f>J1693/D1693</f>
        <v>1.8025911399017911</v>
      </c>
      <c r="L1693">
        <v>1978</v>
      </c>
      <c r="M1693" t="s">
        <v>15</v>
      </c>
      <c r="N1693">
        <v>1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</v>
      </c>
      <c r="W1693">
        <v>0</v>
      </c>
      <c r="X1693">
        <v>1</v>
      </c>
      <c r="Y1693">
        <v>1</v>
      </c>
      <c r="Z1693">
        <v>0</v>
      </c>
      <c r="AA1693">
        <v>0</v>
      </c>
      <c r="AB1693">
        <v>0</v>
      </c>
      <c r="AC1693">
        <v>0</v>
      </c>
      <c r="AD1693">
        <v>0</v>
      </c>
    </row>
    <row r="1694" spans="1:30" x14ac:dyDescent="0.3">
      <c r="A1694">
        <v>1693</v>
      </c>
      <c r="B1694">
        <v>1</v>
      </c>
      <c r="C1694">
        <v>10026.3249623304</v>
      </c>
      <c r="D1694">
        <v>19962413</v>
      </c>
      <c r="E1694" t="s">
        <v>11</v>
      </c>
      <c r="F1694">
        <v>8.5006280000000007</v>
      </c>
      <c r="G1694">
        <v>89</v>
      </c>
      <c r="H1694" t="s">
        <v>410</v>
      </c>
      <c r="I1694" t="s">
        <v>2013</v>
      </c>
      <c r="J1694" s="9">
        <v>1250712</v>
      </c>
      <c r="K1694">
        <f>J1694/D1694</f>
        <v>6.2653347568753334E-2</v>
      </c>
      <c r="L1694">
        <v>1991</v>
      </c>
      <c r="M1694" t="s">
        <v>32</v>
      </c>
      <c r="N1694">
        <v>1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1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1</v>
      </c>
    </row>
    <row r="1695" spans="1:30" ht="14.4" customHeight="1" x14ac:dyDescent="0.3">
      <c r="A1695">
        <v>1694</v>
      </c>
      <c r="B1695">
        <v>1</v>
      </c>
      <c r="C1695">
        <v>4997.5012493753102</v>
      </c>
      <c r="D1695">
        <v>10000000</v>
      </c>
      <c r="E1695" t="s">
        <v>11</v>
      </c>
      <c r="F1695">
        <v>10.414363</v>
      </c>
      <c r="G1695">
        <v>90</v>
      </c>
      <c r="H1695" t="s">
        <v>13</v>
      </c>
      <c r="I1695" t="s">
        <v>2014</v>
      </c>
      <c r="J1695" s="9">
        <v>59217789</v>
      </c>
      <c r="K1695">
        <f>J1695/D1695</f>
        <v>5.9217788999999996</v>
      </c>
      <c r="L1695">
        <v>2001</v>
      </c>
      <c r="M1695" t="s">
        <v>34</v>
      </c>
      <c r="N1695">
        <v>1</v>
      </c>
      <c r="O1695">
        <v>1</v>
      </c>
      <c r="P1695">
        <v>0</v>
      </c>
      <c r="Q1695">
        <v>0</v>
      </c>
      <c r="R1695">
        <v>0</v>
      </c>
      <c r="S1695">
        <v>0</v>
      </c>
      <c r="T1695">
        <v>1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</row>
    <row r="1696" spans="1:30" ht="14.4" customHeight="1" x14ac:dyDescent="0.3">
      <c r="A1696">
        <v>1695</v>
      </c>
      <c r="B1696">
        <v>1</v>
      </c>
      <c r="C1696">
        <v>17517.517517517499</v>
      </c>
      <c r="D1696">
        <v>35000000</v>
      </c>
      <c r="E1696" t="s">
        <v>11</v>
      </c>
      <c r="F1696">
        <v>13.495247000000001</v>
      </c>
      <c r="G1696">
        <v>93</v>
      </c>
      <c r="H1696" t="s">
        <v>13</v>
      </c>
      <c r="I1696" t="s">
        <v>2015</v>
      </c>
      <c r="J1696" s="9">
        <v>19165560</v>
      </c>
      <c r="K1696">
        <f>J1696/D1696</f>
        <v>0.54758742857142861</v>
      </c>
      <c r="L1696">
        <v>1998</v>
      </c>
      <c r="M1696" t="s">
        <v>15</v>
      </c>
      <c r="N1696">
        <v>1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1</v>
      </c>
      <c r="V1696">
        <v>0</v>
      </c>
      <c r="W1696">
        <v>0</v>
      </c>
      <c r="X1696">
        <v>0</v>
      </c>
      <c r="Y1696">
        <v>1</v>
      </c>
      <c r="Z1696">
        <v>0</v>
      </c>
      <c r="AA1696">
        <v>0</v>
      </c>
      <c r="AB1696">
        <v>0</v>
      </c>
      <c r="AC1696">
        <v>0</v>
      </c>
      <c r="AD1696">
        <v>0</v>
      </c>
    </row>
    <row r="1697" spans="1:30" ht="14.4" customHeight="1" x14ac:dyDescent="0.3">
      <c r="A1697">
        <v>1696</v>
      </c>
      <c r="B1697">
        <v>0</v>
      </c>
      <c r="C1697">
        <v>39860.488290981499</v>
      </c>
      <c r="D1697">
        <v>80000000</v>
      </c>
      <c r="E1697" t="s">
        <v>11</v>
      </c>
      <c r="F1697">
        <v>5.2288370000000004</v>
      </c>
      <c r="G1697">
        <v>99</v>
      </c>
      <c r="H1697" t="s">
        <v>414</v>
      </c>
      <c r="I1697" t="s">
        <v>2016</v>
      </c>
      <c r="J1697" s="9">
        <v>15071514</v>
      </c>
      <c r="K1697">
        <f>J1697/D1697</f>
        <v>0.18839392499999999</v>
      </c>
      <c r="L1697">
        <v>2007</v>
      </c>
      <c r="M1697" t="s">
        <v>15</v>
      </c>
      <c r="N1697">
        <v>1</v>
      </c>
      <c r="O1697">
        <v>1</v>
      </c>
      <c r="P1697">
        <v>0</v>
      </c>
      <c r="Q1697">
        <v>0</v>
      </c>
      <c r="R1697">
        <v>1</v>
      </c>
      <c r="S1697">
        <v>0</v>
      </c>
      <c r="T1697">
        <v>1</v>
      </c>
      <c r="U1697">
        <v>0</v>
      </c>
      <c r="V1697">
        <v>0</v>
      </c>
      <c r="W1697">
        <v>0</v>
      </c>
      <c r="X1697">
        <v>0</v>
      </c>
      <c r="Y1697">
        <v>1</v>
      </c>
      <c r="Z1697">
        <v>0</v>
      </c>
      <c r="AA1697">
        <v>0</v>
      </c>
      <c r="AB1697">
        <v>0</v>
      </c>
      <c r="AC1697">
        <v>0</v>
      </c>
      <c r="AD1697">
        <v>0</v>
      </c>
    </row>
    <row r="1698" spans="1:30" ht="14.4" customHeight="1" x14ac:dyDescent="0.3">
      <c r="A1698">
        <v>1697</v>
      </c>
      <c r="B1698">
        <v>0</v>
      </c>
      <c r="C1698">
        <v>1998.0019980019899</v>
      </c>
      <c r="D1698">
        <v>4000000</v>
      </c>
      <c r="E1698" t="s">
        <v>11</v>
      </c>
      <c r="F1698">
        <v>2.14865499999999</v>
      </c>
      <c r="G1698">
        <v>90</v>
      </c>
      <c r="H1698" t="s">
        <v>282</v>
      </c>
      <c r="I1698" t="s">
        <v>2017</v>
      </c>
      <c r="J1698" s="9">
        <v>18591272</v>
      </c>
      <c r="K1698">
        <f>J1698/D1698</f>
        <v>4.647818</v>
      </c>
      <c r="L1698">
        <v>2002</v>
      </c>
      <c r="M1698" t="s">
        <v>15</v>
      </c>
      <c r="N1698">
        <v>1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1</v>
      </c>
      <c r="V1698">
        <v>0</v>
      </c>
      <c r="W1698">
        <v>1</v>
      </c>
      <c r="X1698">
        <v>0</v>
      </c>
      <c r="Y1698">
        <v>1</v>
      </c>
      <c r="Z1698">
        <v>0</v>
      </c>
      <c r="AA1698">
        <v>0</v>
      </c>
      <c r="AB1698">
        <v>0</v>
      </c>
      <c r="AC1698">
        <v>0</v>
      </c>
      <c r="AD1698">
        <v>0</v>
      </c>
    </row>
    <row r="1699" spans="1:30" ht="14.4" customHeight="1" x14ac:dyDescent="0.3">
      <c r="A1699">
        <v>1698</v>
      </c>
      <c r="B1699">
        <v>1</v>
      </c>
      <c r="C1699">
        <v>15464.728320802</v>
      </c>
      <c r="D1699">
        <v>30852133</v>
      </c>
      <c r="E1699" t="s">
        <v>11</v>
      </c>
      <c r="F1699">
        <v>12.140733000000001</v>
      </c>
      <c r="G1699">
        <v>78</v>
      </c>
      <c r="H1699" t="s">
        <v>13</v>
      </c>
      <c r="I1699" t="s">
        <v>2018</v>
      </c>
      <c r="J1699" s="9">
        <v>11348324</v>
      </c>
      <c r="K1699">
        <f>J1699/D1699</f>
        <v>0.36782947875921579</v>
      </c>
      <c r="L1699">
        <v>1995</v>
      </c>
      <c r="M1699" t="s">
        <v>15</v>
      </c>
      <c r="N1699">
        <v>1</v>
      </c>
      <c r="O1699">
        <v>0</v>
      </c>
      <c r="P1699">
        <v>0</v>
      </c>
      <c r="Q1699">
        <v>0</v>
      </c>
      <c r="R1699">
        <v>0</v>
      </c>
      <c r="S1699">
        <v>1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1</v>
      </c>
      <c r="Z1699">
        <v>0</v>
      </c>
      <c r="AA1699">
        <v>0</v>
      </c>
      <c r="AB1699">
        <v>0</v>
      </c>
      <c r="AC1699">
        <v>0</v>
      </c>
      <c r="AD1699">
        <v>0</v>
      </c>
    </row>
    <row r="1700" spans="1:30" ht="14.4" customHeight="1" x14ac:dyDescent="0.3">
      <c r="A1700">
        <v>1699</v>
      </c>
      <c r="B1700">
        <v>0</v>
      </c>
      <c r="C1700">
        <v>576.30625969994799</v>
      </c>
      <c r="D1700">
        <v>1114000</v>
      </c>
      <c r="E1700" t="s">
        <v>11</v>
      </c>
      <c r="F1700">
        <v>2.8862540000000001</v>
      </c>
      <c r="G1700">
        <v>99</v>
      </c>
      <c r="H1700" t="s">
        <v>99</v>
      </c>
      <c r="I1700" t="s">
        <v>2019</v>
      </c>
      <c r="J1700" s="9">
        <v>2610000</v>
      </c>
      <c r="K1700">
        <f>J1700/D1700</f>
        <v>2.3429084380610412</v>
      </c>
      <c r="L1700">
        <v>1933</v>
      </c>
      <c r="M1700" t="s">
        <v>46</v>
      </c>
      <c r="N1700">
        <v>1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1</v>
      </c>
      <c r="W1700">
        <v>1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1</v>
      </c>
      <c r="AD1700">
        <v>0</v>
      </c>
    </row>
    <row r="1701" spans="1:30" ht="14.4" customHeight="1" x14ac:dyDescent="0.3">
      <c r="A1701">
        <v>1700</v>
      </c>
      <c r="B1701">
        <v>1</v>
      </c>
      <c r="C1701">
        <v>2497.5024975024899</v>
      </c>
      <c r="D1701">
        <v>5000000</v>
      </c>
      <c r="E1701" t="s">
        <v>142</v>
      </c>
      <c r="F1701">
        <v>0.19153899999999999</v>
      </c>
      <c r="G1701">
        <v>113</v>
      </c>
      <c r="H1701" t="s">
        <v>143</v>
      </c>
      <c r="I1701" t="s">
        <v>2020</v>
      </c>
      <c r="J1701" s="9">
        <v>340312</v>
      </c>
      <c r="K1701">
        <f>J1701/D1701</f>
        <v>6.8062399999999995E-2</v>
      </c>
      <c r="L1701">
        <v>2002</v>
      </c>
      <c r="M1701" t="s">
        <v>25</v>
      </c>
      <c r="N1701">
        <v>0</v>
      </c>
      <c r="O1701">
        <v>1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1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1</v>
      </c>
      <c r="AC1701">
        <v>0</v>
      </c>
      <c r="AD1701">
        <v>0</v>
      </c>
    </row>
    <row r="1702" spans="1:30" ht="14.4" customHeight="1" x14ac:dyDescent="0.3">
      <c r="A1702">
        <v>1701</v>
      </c>
      <c r="B1702">
        <v>0</v>
      </c>
      <c r="C1702">
        <v>2513.8260432378001</v>
      </c>
      <c r="D1702">
        <v>5000000</v>
      </c>
      <c r="E1702" t="s">
        <v>11</v>
      </c>
      <c r="F1702">
        <v>1.1573999999999999E-2</v>
      </c>
      <c r="G1702">
        <v>83</v>
      </c>
      <c r="H1702" t="s">
        <v>13</v>
      </c>
      <c r="I1702" t="s">
        <v>2021</v>
      </c>
      <c r="J1702" s="9">
        <v>8153677</v>
      </c>
      <c r="K1702">
        <f>J1702/D1702</f>
        <v>1.6307354000000001</v>
      </c>
      <c r="L1702">
        <v>1989</v>
      </c>
      <c r="M1702" t="s">
        <v>15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1</v>
      </c>
      <c r="X1702">
        <v>0</v>
      </c>
      <c r="Y1702">
        <v>1</v>
      </c>
      <c r="Z1702">
        <v>0</v>
      </c>
      <c r="AA1702">
        <v>0</v>
      </c>
      <c r="AB1702">
        <v>0</v>
      </c>
      <c r="AC1702">
        <v>0</v>
      </c>
      <c r="AD1702">
        <v>0</v>
      </c>
    </row>
    <row r="1703" spans="1:30" ht="14.4" customHeight="1" x14ac:dyDescent="0.3">
      <c r="A1703">
        <v>1702</v>
      </c>
      <c r="B1703">
        <v>1</v>
      </c>
      <c r="C1703">
        <v>15082.956259426801</v>
      </c>
      <c r="D1703">
        <v>30000000</v>
      </c>
      <c r="E1703" t="s">
        <v>11</v>
      </c>
      <c r="F1703">
        <v>12.308007</v>
      </c>
      <c r="G1703">
        <v>107</v>
      </c>
      <c r="H1703" t="s">
        <v>13</v>
      </c>
      <c r="I1703" t="s">
        <v>2022</v>
      </c>
      <c r="J1703" s="9">
        <v>70200000</v>
      </c>
      <c r="K1703">
        <f>J1703/D1703</f>
        <v>2.34</v>
      </c>
      <c r="L1703">
        <v>1989</v>
      </c>
      <c r="M1703" t="s">
        <v>15</v>
      </c>
      <c r="N1703">
        <v>1</v>
      </c>
      <c r="O1703">
        <v>0</v>
      </c>
      <c r="P1703">
        <v>0</v>
      </c>
      <c r="Q1703">
        <v>1</v>
      </c>
      <c r="R1703">
        <v>0</v>
      </c>
      <c r="S1703">
        <v>0</v>
      </c>
      <c r="T1703">
        <v>1</v>
      </c>
      <c r="U1703">
        <v>1</v>
      </c>
      <c r="V1703">
        <v>0</v>
      </c>
      <c r="W1703">
        <v>0</v>
      </c>
      <c r="X1703">
        <v>0</v>
      </c>
      <c r="Y1703">
        <v>1</v>
      </c>
      <c r="Z1703">
        <v>0</v>
      </c>
      <c r="AA1703">
        <v>0</v>
      </c>
      <c r="AB1703">
        <v>0</v>
      </c>
      <c r="AC1703">
        <v>0</v>
      </c>
      <c r="AD1703">
        <v>0</v>
      </c>
    </row>
    <row r="1704" spans="1:30" ht="14.4" customHeight="1" x14ac:dyDescent="0.3">
      <c r="A1704">
        <v>1703</v>
      </c>
      <c r="B1704">
        <v>1</v>
      </c>
      <c r="C1704">
        <v>22488.755622188899</v>
      </c>
      <c r="D1704">
        <v>45000000</v>
      </c>
      <c r="E1704" t="s">
        <v>11</v>
      </c>
      <c r="F1704">
        <v>10.869056</v>
      </c>
      <c r="G1704">
        <v>83</v>
      </c>
      <c r="H1704" t="s">
        <v>13</v>
      </c>
      <c r="I1704" t="s">
        <v>2023</v>
      </c>
      <c r="J1704" s="9">
        <v>141220678</v>
      </c>
      <c r="K1704">
        <f>J1704/D1704</f>
        <v>3.138237288888889</v>
      </c>
      <c r="L1704">
        <v>2001</v>
      </c>
      <c r="M1704" t="s">
        <v>32</v>
      </c>
      <c r="N1704">
        <v>1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1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1</v>
      </c>
    </row>
    <row r="1705" spans="1:30" ht="14.4" customHeight="1" x14ac:dyDescent="0.3">
      <c r="A1705">
        <v>1704</v>
      </c>
      <c r="B1705">
        <v>0</v>
      </c>
      <c r="C1705">
        <v>49677.098857426703</v>
      </c>
      <c r="D1705">
        <v>100000000</v>
      </c>
      <c r="E1705" t="s">
        <v>11</v>
      </c>
      <c r="F1705">
        <v>16.382421999999998</v>
      </c>
      <c r="G1705">
        <v>180</v>
      </c>
      <c r="H1705" t="s">
        <v>72</v>
      </c>
      <c r="I1705" t="s">
        <v>2024</v>
      </c>
      <c r="J1705" s="9">
        <v>392000694</v>
      </c>
      <c r="K1705">
        <f>J1705/D1705</f>
        <v>3.9200069399999999</v>
      </c>
      <c r="L1705">
        <v>2013</v>
      </c>
      <c r="M1705" t="s">
        <v>32</v>
      </c>
      <c r="N1705">
        <v>1</v>
      </c>
      <c r="O1705">
        <v>0</v>
      </c>
      <c r="P1705">
        <v>0</v>
      </c>
      <c r="Q1705">
        <v>1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1</v>
      </c>
      <c r="X1705">
        <v>1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1</v>
      </c>
    </row>
    <row r="1706" spans="1:30" ht="14.4" customHeight="1" x14ac:dyDescent="0.3">
      <c r="A1706">
        <v>1705</v>
      </c>
      <c r="B1706">
        <v>0</v>
      </c>
      <c r="C1706">
        <v>19900.4975124378</v>
      </c>
      <c r="D1706">
        <v>40000000</v>
      </c>
      <c r="E1706" t="s">
        <v>11</v>
      </c>
      <c r="F1706">
        <v>6.7152630000000002</v>
      </c>
      <c r="G1706">
        <v>110</v>
      </c>
      <c r="H1706" t="s">
        <v>13</v>
      </c>
      <c r="I1706" t="s">
        <v>2025</v>
      </c>
      <c r="J1706" s="9">
        <v>136000000</v>
      </c>
      <c r="K1706">
        <f>J1706/D1706</f>
        <v>3.4</v>
      </c>
      <c r="L1706">
        <v>2010</v>
      </c>
      <c r="M1706" t="s">
        <v>46</v>
      </c>
      <c r="N1706">
        <v>1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1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1</v>
      </c>
      <c r="AD1706">
        <v>0</v>
      </c>
    </row>
    <row r="1707" spans="1:30" ht="14.4" customHeight="1" x14ac:dyDescent="0.3">
      <c r="A1707">
        <v>1706</v>
      </c>
      <c r="B1707">
        <v>0</v>
      </c>
      <c r="C1707">
        <v>12537.612838515501</v>
      </c>
      <c r="D1707">
        <v>25000000</v>
      </c>
      <c r="E1707" t="s">
        <v>11</v>
      </c>
      <c r="F1707">
        <v>51.645403000000002</v>
      </c>
      <c r="G1707">
        <v>142</v>
      </c>
      <c r="H1707" t="s">
        <v>13</v>
      </c>
      <c r="I1707" t="s">
        <v>2026</v>
      </c>
      <c r="J1707" s="9">
        <v>28341469</v>
      </c>
      <c r="K1707">
        <f>J1707/D1707</f>
        <v>1.1336587600000001</v>
      </c>
      <c r="L1707">
        <v>1994</v>
      </c>
      <c r="M1707" t="s">
        <v>15</v>
      </c>
      <c r="N1707">
        <v>1</v>
      </c>
      <c r="O1707">
        <v>0</v>
      </c>
      <c r="P1707">
        <v>0</v>
      </c>
      <c r="Q1707">
        <v>0</v>
      </c>
      <c r="R1707">
        <v>1</v>
      </c>
      <c r="S1707">
        <v>0</v>
      </c>
      <c r="T1707">
        <v>0</v>
      </c>
      <c r="U1707">
        <v>0</v>
      </c>
      <c r="V1707">
        <v>0</v>
      </c>
      <c r="W1707">
        <v>1</v>
      </c>
      <c r="X1707">
        <v>0</v>
      </c>
      <c r="Y1707">
        <v>1</v>
      </c>
      <c r="Z1707">
        <v>0</v>
      </c>
      <c r="AA1707">
        <v>0</v>
      </c>
      <c r="AB1707">
        <v>0</v>
      </c>
      <c r="AC1707">
        <v>0</v>
      </c>
      <c r="AD1707">
        <v>0</v>
      </c>
    </row>
    <row r="1708" spans="1:30" ht="14.4" customHeight="1" x14ac:dyDescent="0.3">
      <c r="A1708">
        <v>1707</v>
      </c>
      <c r="B1708">
        <v>0</v>
      </c>
      <c r="C1708">
        <v>7455.2683896620201</v>
      </c>
      <c r="D1708">
        <v>15000000</v>
      </c>
      <c r="E1708" t="s">
        <v>11</v>
      </c>
      <c r="F1708">
        <v>7.0637800000000004</v>
      </c>
      <c r="G1708">
        <v>106</v>
      </c>
      <c r="H1708" t="s">
        <v>13</v>
      </c>
      <c r="I1708" t="s">
        <v>2027</v>
      </c>
      <c r="J1708" s="9">
        <v>8138788</v>
      </c>
      <c r="K1708">
        <f>J1708/D1708</f>
        <v>0.54258586666666664</v>
      </c>
      <c r="L1708">
        <v>2012</v>
      </c>
      <c r="M1708" t="s">
        <v>34</v>
      </c>
      <c r="N1708">
        <v>1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</row>
    <row r="1709" spans="1:30" x14ac:dyDescent="0.3">
      <c r="A1709">
        <v>1708</v>
      </c>
      <c r="B1709">
        <v>1</v>
      </c>
      <c r="C1709">
        <v>84409.136047666296</v>
      </c>
      <c r="D1709">
        <v>170000000</v>
      </c>
      <c r="E1709" t="s">
        <v>11</v>
      </c>
      <c r="F1709">
        <v>53.291601</v>
      </c>
      <c r="G1709">
        <v>121</v>
      </c>
      <c r="H1709" t="s">
        <v>13</v>
      </c>
      <c r="I1709" t="s">
        <v>2028</v>
      </c>
      <c r="J1709" s="9">
        <v>773328629</v>
      </c>
      <c r="K1709">
        <f>J1709/D1709</f>
        <v>4.5489919352941177</v>
      </c>
      <c r="L1709">
        <v>2014</v>
      </c>
      <c r="M1709" t="s">
        <v>32</v>
      </c>
      <c r="N1709">
        <v>1</v>
      </c>
      <c r="O1709">
        <v>1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1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1</v>
      </c>
    </row>
    <row r="1710" spans="1:30" x14ac:dyDescent="0.3">
      <c r="A1710">
        <v>1709</v>
      </c>
      <c r="B1710">
        <v>0</v>
      </c>
      <c r="C1710">
        <v>17438.963627304402</v>
      </c>
      <c r="D1710">
        <v>35000000</v>
      </c>
      <c r="E1710" t="s">
        <v>11</v>
      </c>
      <c r="F1710">
        <v>7.1020759999999896</v>
      </c>
      <c r="G1710">
        <v>91</v>
      </c>
      <c r="H1710" t="s">
        <v>13</v>
      </c>
      <c r="I1710" t="s">
        <v>2029</v>
      </c>
      <c r="J1710" s="9">
        <v>69307224</v>
      </c>
      <c r="K1710">
        <f>J1710/D1710</f>
        <v>1.9802063999999999</v>
      </c>
      <c r="L1710">
        <v>2007</v>
      </c>
      <c r="M1710" t="s">
        <v>32</v>
      </c>
      <c r="N1710">
        <v>1</v>
      </c>
      <c r="O1710">
        <v>1</v>
      </c>
      <c r="P1710">
        <v>0</v>
      </c>
      <c r="Q1710">
        <v>0</v>
      </c>
      <c r="R1710">
        <v>1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1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1</v>
      </c>
    </row>
    <row r="1711" spans="1:30" ht="14.4" customHeight="1" x14ac:dyDescent="0.3">
      <c r="A1711">
        <v>1710</v>
      </c>
      <c r="B1711">
        <v>0</v>
      </c>
      <c r="C1711">
        <v>20641.7678126557</v>
      </c>
      <c r="D1711">
        <v>41428028</v>
      </c>
      <c r="E1711" t="s">
        <v>11</v>
      </c>
      <c r="F1711">
        <v>5.9936910000000001</v>
      </c>
      <c r="G1711">
        <v>101</v>
      </c>
      <c r="H1711" t="s">
        <v>13</v>
      </c>
      <c r="I1711" t="s">
        <v>2030</v>
      </c>
      <c r="J1711" s="9">
        <v>5741608</v>
      </c>
      <c r="K1711">
        <f>J1711/D1711</f>
        <v>0.1385923558804199</v>
      </c>
      <c r="L1711">
        <v>2007</v>
      </c>
      <c r="M1711" t="s">
        <v>15</v>
      </c>
      <c r="N1711">
        <v>1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1</v>
      </c>
      <c r="W1711">
        <v>1</v>
      </c>
      <c r="X1711">
        <v>1</v>
      </c>
      <c r="Y1711">
        <v>1</v>
      </c>
      <c r="Z1711">
        <v>0</v>
      </c>
      <c r="AA1711">
        <v>0</v>
      </c>
      <c r="AB1711">
        <v>0</v>
      </c>
      <c r="AC1711">
        <v>0</v>
      </c>
      <c r="AD1711">
        <v>0</v>
      </c>
    </row>
    <row r="1712" spans="1:30" ht="14.4" customHeight="1" x14ac:dyDescent="0.3">
      <c r="A1712">
        <v>1711</v>
      </c>
      <c r="B1712">
        <v>0</v>
      </c>
      <c r="C1712">
        <v>20874.751491053601</v>
      </c>
      <c r="D1712">
        <v>42000000</v>
      </c>
      <c r="E1712" t="s">
        <v>11</v>
      </c>
      <c r="F1712">
        <v>10.528172999999899</v>
      </c>
      <c r="G1712">
        <v>102</v>
      </c>
      <c r="H1712" t="s">
        <v>13</v>
      </c>
      <c r="I1712" t="s">
        <v>2031</v>
      </c>
      <c r="J1712" s="9">
        <v>46221189</v>
      </c>
      <c r="K1712">
        <f>J1712/D1712</f>
        <v>1.1005045</v>
      </c>
      <c r="L1712">
        <v>2012</v>
      </c>
      <c r="M1712" t="s">
        <v>15</v>
      </c>
      <c r="N1712">
        <v>1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1</v>
      </c>
      <c r="U1712">
        <v>1</v>
      </c>
      <c r="V1712">
        <v>0</v>
      </c>
      <c r="W1712">
        <v>0</v>
      </c>
      <c r="X1712">
        <v>0</v>
      </c>
      <c r="Y1712">
        <v>1</v>
      </c>
      <c r="Z1712">
        <v>0</v>
      </c>
      <c r="AA1712">
        <v>0</v>
      </c>
      <c r="AB1712">
        <v>0</v>
      </c>
      <c r="AC1712">
        <v>0</v>
      </c>
      <c r="AD1712">
        <v>0</v>
      </c>
    </row>
    <row r="1713" spans="1:30" ht="14.4" customHeight="1" x14ac:dyDescent="0.3">
      <c r="A1713">
        <v>1712</v>
      </c>
      <c r="B1713">
        <v>0</v>
      </c>
      <c r="C1713">
        <v>20184.431852221602</v>
      </c>
      <c r="D1713">
        <v>40429417</v>
      </c>
      <c r="E1713" t="s">
        <v>11</v>
      </c>
      <c r="F1713">
        <v>5.3255299999999997</v>
      </c>
      <c r="G1713">
        <v>96</v>
      </c>
      <c r="H1713" t="s">
        <v>13</v>
      </c>
      <c r="I1713" t="s">
        <v>2032</v>
      </c>
      <c r="J1713" s="9">
        <v>7897645</v>
      </c>
      <c r="K1713">
        <f>J1713/D1713</f>
        <v>0.19534402388241215</v>
      </c>
      <c r="L1713">
        <v>2003</v>
      </c>
      <c r="M1713" t="s">
        <v>15</v>
      </c>
      <c r="N1713">
        <v>1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1</v>
      </c>
      <c r="X1713">
        <v>1</v>
      </c>
      <c r="Y1713">
        <v>1</v>
      </c>
      <c r="Z1713">
        <v>0</v>
      </c>
      <c r="AA1713">
        <v>0</v>
      </c>
      <c r="AB1713">
        <v>0</v>
      </c>
      <c r="AC1713">
        <v>0</v>
      </c>
      <c r="AD1713">
        <v>0</v>
      </c>
    </row>
    <row r="1714" spans="1:30" ht="14.4" customHeight="1" x14ac:dyDescent="0.3">
      <c r="A1714">
        <v>1713</v>
      </c>
      <c r="B1714">
        <v>1</v>
      </c>
      <c r="C1714">
        <v>9955.2015928322508</v>
      </c>
      <c r="D1714">
        <v>20000000</v>
      </c>
      <c r="E1714" t="s">
        <v>11</v>
      </c>
      <c r="F1714">
        <v>10.044642</v>
      </c>
      <c r="G1714">
        <v>96</v>
      </c>
      <c r="H1714" t="s">
        <v>13</v>
      </c>
      <c r="I1714" t="s">
        <v>2033</v>
      </c>
      <c r="J1714" s="9">
        <v>34560577</v>
      </c>
      <c r="K1714">
        <f>J1714/D1714</f>
        <v>1.7280288500000001</v>
      </c>
      <c r="L1714">
        <v>2009</v>
      </c>
      <c r="M1714" t="s">
        <v>25</v>
      </c>
      <c r="N1714">
        <v>1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1</v>
      </c>
      <c r="U1714">
        <v>1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1</v>
      </c>
      <c r="AC1714">
        <v>0</v>
      </c>
      <c r="AD1714">
        <v>0</v>
      </c>
    </row>
    <row r="1715" spans="1:30" x14ac:dyDescent="0.3">
      <c r="A1715">
        <v>1714</v>
      </c>
      <c r="B1715">
        <v>0</v>
      </c>
      <c r="C1715">
        <v>1586.4124069478901</v>
      </c>
      <c r="D1715">
        <v>3196621</v>
      </c>
      <c r="E1715" t="s">
        <v>305</v>
      </c>
      <c r="F1715">
        <v>6.7046589999999897</v>
      </c>
      <c r="G1715">
        <v>116</v>
      </c>
      <c r="H1715" t="s">
        <v>788</v>
      </c>
      <c r="I1715" t="s">
        <v>2034</v>
      </c>
      <c r="J1715" s="9">
        <v>25513752</v>
      </c>
      <c r="K1715">
        <f>J1715/D1715</f>
        <v>7.9814754392216027</v>
      </c>
      <c r="L1715">
        <v>2015</v>
      </c>
      <c r="M1715" t="s">
        <v>25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1</v>
      </c>
      <c r="Y1715">
        <v>0</v>
      </c>
      <c r="Z1715">
        <v>0</v>
      </c>
      <c r="AA1715">
        <v>0</v>
      </c>
      <c r="AB1715">
        <v>1</v>
      </c>
      <c r="AC1715">
        <v>0</v>
      </c>
      <c r="AD1715">
        <v>0</v>
      </c>
    </row>
    <row r="1716" spans="1:30" ht="14.4" customHeight="1" x14ac:dyDescent="0.3">
      <c r="A1716">
        <v>1715</v>
      </c>
      <c r="B1716">
        <v>1</v>
      </c>
      <c r="C1716">
        <v>503.77833753148599</v>
      </c>
      <c r="D1716">
        <v>1000000</v>
      </c>
      <c r="E1716" t="s">
        <v>11</v>
      </c>
      <c r="F1716">
        <v>7.3145360000000004</v>
      </c>
      <c r="G1716">
        <v>95</v>
      </c>
      <c r="H1716" t="s">
        <v>13</v>
      </c>
      <c r="I1716" t="s">
        <v>2035</v>
      </c>
      <c r="J1716" s="9">
        <v>10499694</v>
      </c>
      <c r="K1716">
        <f>J1716/D1716</f>
        <v>10.499694</v>
      </c>
      <c r="L1716">
        <v>1985</v>
      </c>
      <c r="M1716" t="s">
        <v>15</v>
      </c>
      <c r="N1716">
        <v>1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1</v>
      </c>
      <c r="V1716">
        <v>0</v>
      </c>
      <c r="W1716">
        <v>0</v>
      </c>
      <c r="X1716">
        <v>0</v>
      </c>
      <c r="Y1716">
        <v>1</v>
      </c>
      <c r="Z1716">
        <v>0</v>
      </c>
      <c r="AA1716">
        <v>0</v>
      </c>
      <c r="AB1716">
        <v>0</v>
      </c>
      <c r="AC1716">
        <v>0</v>
      </c>
      <c r="AD1716">
        <v>0</v>
      </c>
    </row>
    <row r="1717" spans="1:30" ht="14.4" customHeight="1" x14ac:dyDescent="0.3">
      <c r="A1717">
        <v>1716</v>
      </c>
      <c r="B1717">
        <v>0</v>
      </c>
      <c r="C1717">
        <v>219.30293971101099</v>
      </c>
      <c r="D1717">
        <v>440141</v>
      </c>
      <c r="E1717" t="s">
        <v>334</v>
      </c>
      <c r="F1717">
        <v>0.81520300000000001</v>
      </c>
      <c r="G1717">
        <v>160</v>
      </c>
      <c r="H1717" t="s">
        <v>335</v>
      </c>
      <c r="I1717" t="s">
        <v>2036</v>
      </c>
      <c r="J1717" s="9">
        <v>2640850</v>
      </c>
      <c r="K1717">
        <f>J1717/D1717</f>
        <v>6.0000090879968013</v>
      </c>
      <c r="L1717">
        <v>2007</v>
      </c>
      <c r="M1717" t="s">
        <v>15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1</v>
      </c>
      <c r="X1717">
        <v>0</v>
      </c>
      <c r="Y1717">
        <v>1</v>
      </c>
      <c r="Z1717">
        <v>0</v>
      </c>
      <c r="AA1717">
        <v>0</v>
      </c>
      <c r="AB1717">
        <v>0</v>
      </c>
      <c r="AC1717">
        <v>0</v>
      </c>
      <c r="AD1717">
        <v>0</v>
      </c>
    </row>
    <row r="1718" spans="1:30" ht="14.4" customHeight="1" x14ac:dyDescent="0.3">
      <c r="A1718">
        <v>1717</v>
      </c>
      <c r="B1718">
        <v>0</v>
      </c>
      <c r="C1718">
        <v>9090.9090909090901</v>
      </c>
      <c r="D1718">
        <v>18000000</v>
      </c>
      <c r="E1718" t="s">
        <v>11</v>
      </c>
      <c r="F1718">
        <v>8.8685580000000002</v>
      </c>
      <c r="G1718">
        <v>129</v>
      </c>
      <c r="H1718" t="s">
        <v>13</v>
      </c>
      <c r="I1718" t="s">
        <v>2037</v>
      </c>
      <c r="J1718" s="9">
        <v>23000000</v>
      </c>
      <c r="K1718">
        <f>J1718/D1718</f>
        <v>1.2777777777777777</v>
      </c>
      <c r="L1718">
        <v>1980</v>
      </c>
      <c r="M1718" t="s">
        <v>15</v>
      </c>
      <c r="N1718">
        <v>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1</v>
      </c>
      <c r="X1718">
        <v>0</v>
      </c>
      <c r="Y1718">
        <v>1</v>
      </c>
      <c r="Z1718">
        <v>0</v>
      </c>
      <c r="AA1718">
        <v>0</v>
      </c>
      <c r="AB1718">
        <v>0</v>
      </c>
      <c r="AC1718">
        <v>0</v>
      </c>
      <c r="AD1718">
        <v>0</v>
      </c>
    </row>
    <row r="1719" spans="1:30" ht="14.4" customHeight="1" x14ac:dyDescent="0.3">
      <c r="A1719">
        <v>1718</v>
      </c>
      <c r="B1719">
        <v>1</v>
      </c>
      <c r="C1719">
        <v>6532.6633165829098</v>
      </c>
      <c r="D1719">
        <v>13000000</v>
      </c>
      <c r="E1719" t="s">
        <v>11</v>
      </c>
      <c r="F1719">
        <v>14.310479000000001</v>
      </c>
      <c r="G1719">
        <v>84</v>
      </c>
      <c r="H1719" t="s">
        <v>1518</v>
      </c>
      <c r="I1719" t="s">
        <v>2038</v>
      </c>
      <c r="J1719" s="9">
        <v>35763605</v>
      </c>
      <c r="K1719">
        <f>J1719/D1719</f>
        <v>2.7510465384615386</v>
      </c>
      <c r="L1719">
        <v>1990</v>
      </c>
      <c r="M1719" t="s">
        <v>15</v>
      </c>
      <c r="N1719">
        <v>1</v>
      </c>
      <c r="O1719">
        <v>0</v>
      </c>
      <c r="P1719">
        <v>0</v>
      </c>
      <c r="Q1719">
        <v>0</v>
      </c>
      <c r="R1719">
        <v>0</v>
      </c>
      <c r="S1719">
        <v>1</v>
      </c>
      <c r="T1719">
        <v>0</v>
      </c>
      <c r="U1719">
        <v>0</v>
      </c>
      <c r="V1719">
        <v>0</v>
      </c>
      <c r="W1719">
        <v>1</v>
      </c>
      <c r="X1719">
        <v>0</v>
      </c>
      <c r="Y1719">
        <v>1</v>
      </c>
      <c r="Z1719">
        <v>0</v>
      </c>
      <c r="AA1719">
        <v>0</v>
      </c>
      <c r="AB1719">
        <v>0</v>
      </c>
      <c r="AC1719">
        <v>0</v>
      </c>
      <c r="AD1719">
        <v>0</v>
      </c>
    </row>
    <row r="1720" spans="1:30" x14ac:dyDescent="0.3">
      <c r="A1720">
        <v>1719</v>
      </c>
      <c r="B1720">
        <v>1</v>
      </c>
      <c r="C1720">
        <v>607.59493670886002</v>
      </c>
      <c r="D1720">
        <v>1200000</v>
      </c>
      <c r="E1720" t="s">
        <v>11</v>
      </c>
      <c r="F1720">
        <v>8.6994279999999993</v>
      </c>
      <c r="G1720">
        <v>100</v>
      </c>
      <c r="H1720" t="s">
        <v>13</v>
      </c>
      <c r="I1720" t="s">
        <v>2039</v>
      </c>
      <c r="J1720" s="9">
        <v>112892319</v>
      </c>
      <c r="K1720">
        <f>J1720/D1720</f>
        <v>94.076932499999998</v>
      </c>
      <c r="L1720">
        <v>1975</v>
      </c>
      <c r="M1720" t="s">
        <v>25</v>
      </c>
      <c r="N1720">
        <v>1</v>
      </c>
      <c r="O1720">
        <v>1</v>
      </c>
      <c r="P1720">
        <v>1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1</v>
      </c>
      <c r="Y1720">
        <v>0</v>
      </c>
      <c r="Z1720">
        <v>0</v>
      </c>
      <c r="AA1720">
        <v>0</v>
      </c>
      <c r="AB1720">
        <v>1</v>
      </c>
      <c r="AC1720">
        <v>0</v>
      </c>
      <c r="AD1720">
        <v>0</v>
      </c>
    </row>
    <row r="1721" spans="1:30" ht="14.4" customHeight="1" x14ac:dyDescent="0.3">
      <c r="A1721">
        <v>1720</v>
      </c>
      <c r="B1721">
        <v>0</v>
      </c>
      <c r="C1721">
        <v>1031.9917440660399</v>
      </c>
      <c r="D1721">
        <v>2000000</v>
      </c>
      <c r="E1721" t="s">
        <v>11</v>
      </c>
      <c r="F1721">
        <v>0.63226099999999996</v>
      </c>
      <c r="G1721">
        <v>106</v>
      </c>
      <c r="H1721" t="s">
        <v>13</v>
      </c>
      <c r="I1721" t="s">
        <v>2040</v>
      </c>
      <c r="J1721" s="9">
        <v>4000000</v>
      </c>
      <c r="K1721">
        <f>J1721/D1721</f>
        <v>2</v>
      </c>
      <c r="L1721">
        <v>1938</v>
      </c>
      <c r="M1721" t="s">
        <v>46</v>
      </c>
      <c r="N1721">
        <v>1</v>
      </c>
      <c r="O1721">
        <v>0</v>
      </c>
      <c r="P1721">
        <v>1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1</v>
      </c>
      <c r="W1721">
        <v>1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1</v>
      </c>
      <c r="AD1721">
        <v>0</v>
      </c>
    </row>
    <row r="1722" spans="1:30" x14ac:dyDescent="0.3">
      <c r="A1722">
        <v>1721</v>
      </c>
      <c r="B1722">
        <v>0</v>
      </c>
      <c r="C1722">
        <v>21211.209371884299</v>
      </c>
      <c r="D1722">
        <v>42549686</v>
      </c>
      <c r="E1722" t="s">
        <v>11</v>
      </c>
      <c r="F1722">
        <v>7.6556030000000002</v>
      </c>
      <c r="G1722">
        <v>122</v>
      </c>
      <c r="H1722" t="s">
        <v>859</v>
      </c>
      <c r="I1722" t="s">
        <v>2041</v>
      </c>
      <c r="J1722" s="9">
        <v>15309302</v>
      </c>
      <c r="K1722">
        <f>J1722/D1722</f>
        <v>0.3597982368189509</v>
      </c>
      <c r="L1722">
        <v>2006</v>
      </c>
      <c r="M1722" t="s">
        <v>15</v>
      </c>
      <c r="N1722">
        <v>1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1</v>
      </c>
      <c r="X1722">
        <v>0</v>
      </c>
      <c r="Y1722">
        <v>1</v>
      </c>
      <c r="Z1722">
        <v>0</v>
      </c>
      <c r="AA1722">
        <v>0</v>
      </c>
      <c r="AB1722">
        <v>0</v>
      </c>
      <c r="AC1722">
        <v>0</v>
      </c>
      <c r="AD1722">
        <v>0</v>
      </c>
    </row>
    <row r="1723" spans="1:30" x14ac:dyDescent="0.3">
      <c r="A1723">
        <v>1722</v>
      </c>
      <c r="B1723">
        <v>0</v>
      </c>
      <c r="C1723">
        <v>16032.064128256499</v>
      </c>
      <c r="D1723">
        <v>32000000</v>
      </c>
      <c r="E1723" t="s">
        <v>11</v>
      </c>
      <c r="F1723">
        <v>5.5759919999999896</v>
      </c>
      <c r="G1723">
        <v>123</v>
      </c>
      <c r="H1723" t="s">
        <v>13</v>
      </c>
      <c r="I1723" t="s">
        <v>2042</v>
      </c>
      <c r="J1723" s="9">
        <v>152036382</v>
      </c>
      <c r="K1723">
        <f>J1723/D1723</f>
        <v>4.7511369375000001</v>
      </c>
      <c r="L1723">
        <v>1996</v>
      </c>
      <c r="M1723" t="s">
        <v>15</v>
      </c>
      <c r="N1723">
        <v>1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1</v>
      </c>
      <c r="W1723">
        <v>1</v>
      </c>
      <c r="X1723">
        <v>0</v>
      </c>
      <c r="Y1723">
        <v>1</v>
      </c>
      <c r="Z1723">
        <v>0</v>
      </c>
      <c r="AA1723">
        <v>0</v>
      </c>
      <c r="AB1723">
        <v>0</v>
      </c>
      <c r="AC1723">
        <v>0</v>
      </c>
      <c r="AD1723">
        <v>0</v>
      </c>
    </row>
    <row r="1724" spans="1:30" ht="14.4" customHeight="1" x14ac:dyDescent="0.3">
      <c r="A1724">
        <v>1723</v>
      </c>
      <c r="B1724">
        <v>0</v>
      </c>
      <c r="C1724">
        <v>103241.895261845</v>
      </c>
      <c r="D1724">
        <v>207000000</v>
      </c>
      <c r="E1724" t="s">
        <v>11</v>
      </c>
      <c r="F1724">
        <v>19.761164000000001</v>
      </c>
      <c r="G1724">
        <v>187</v>
      </c>
      <c r="H1724" t="s">
        <v>13</v>
      </c>
      <c r="I1724" t="s">
        <v>2043</v>
      </c>
      <c r="J1724" s="9">
        <v>550000000</v>
      </c>
      <c r="K1724">
        <f>J1724/D1724</f>
        <v>2.6570048309178742</v>
      </c>
      <c r="L1724">
        <v>2005</v>
      </c>
      <c r="M1724" t="s">
        <v>32</v>
      </c>
      <c r="N1724">
        <v>1</v>
      </c>
      <c r="O1724">
        <v>1</v>
      </c>
      <c r="P1724">
        <v>0</v>
      </c>
      <c r="Q1724">
        <v>0</v>
      </c>
      <c r="R1724">
        <v>0</v>
      </c>
      <c r="S1724">
        <v>1</v>
      </c>
      <c r="T1724">
        <v>0</v>
      </c>
      <c r="U1724">
        <v>1</v>
      </c>
      <c r="V1724">
        <v>0</v>
      </c>
      <c r="W1724">
        <v>1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1</v>
      </c>
    </row>
    <row r="1725" spans="1:30" ht="14.4" customHeight="1" x14ac:dyDescent="0.3">
      <c r="A1725">
        <v>1724</v>
      </c>
      <c r="B1725">
        <v>0</v>
      </c>
      <c r="C1725">
        <v>26065.162907268099</v>
      </c>
      <c r="D1725">
        <v>52000000</v>
      </c>
      <c r="E1725" t="s">
        <v>11</v>
      </c>
      <c r="F1725">
        <v>18.761467</v>
      </c>
      <c r="G1725">
        <v>140</v>
      </c>
      <c r="H1725" t="s">
        <v>13</v>
      </c>
      <c r="I1725" t="s">
        <v>2044</v>
      </c>
      <c r="J1725" s="9">
        <v>355237933</v>
      </c>
      <c r="K1725">
        <f>J1725/D1725</f>
        <v>6.8314987115384618</v>
      </c>
      <c r="L1725">
        <v>1995</v>
      </c>
      <c r="M1725" t="s">
        <v>15</v>
      </c>
      <c r="N1725">
        <v>1</v>
      </c>
      <c r="O1725">
        <v>0</v>
      </c>
      <c r="P1725">
        <v>0</v>
      </c>
      <c r="Q1725">
        <v>0</v>
      </c>
      <c r="R1725">
        <v>0</v>
      </c>
      <c r="S1725">
        <v>1</v>
      </c>
      <c r="T1725">
        <v>0</v>
      </c>
      <c r="U1725">
        <v>0</v>
      </c>
      <c r="V1725">
        <v>0</v>
      </c>
      <c r="W1725">
        <v>1</v>
      </c>
      <c r="X1725">
        <v>0</v>
      </c>
      <c r="Y1725">
        <v>1</v>
      </c>
      <c r="Z1725">
        <v>0</v>
      </c>
      <c r="AA1725">
        <v>0</v>
      </c>
      <c r="AB1725">
        <v>0</v>
      </c>
      <c r="AC1725">
        <v>0</v>
      </c>
      <c r="AD1725">
        <v>0</v>
      </c>
    </row>
    <row r="1726" spans="1:30" ht="14.4" customHeight="1" x14ac:dyDescent="0.3">
      <c r="A1726">
        <v>1725</v>
      </c>
      <c r="B1726">
        <v>0</v>
      </c>
      <c r="C1726">
        <v>59.642147117296197</v>
      </c>
      <c r="D1726">
        <v>120000</v>
      </c>
      <c r="E1726" t="s">
        <v>2045</v>
      </c>
      <c r="F1726">
        <v>0.48542399999999902</v>
      </c>
      <c r="G1726">
        <v>130</v>
      </c>
      <c r="H1726" t="s">
        <v>2046</v>
      </c>
      <c r="I1726" t="s">
        <v>2047</v>
      </c>
      <c r="J1726" s="9">
        <v>130000</v>
      </c>
      <c r="K1726">
        <f>J1726/D1726</f>
        <v>1.0833333333333333</v>
      </c>
      <c r="L1726">
        <v>2012</v>
      </c>
      <c r="M1726" t="s">
        <v>25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1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1</v>
      </c>
      <c r="AC1726">
        <v>0</v>
      </c>
      <c r="AD1726">
        <v>0</v>
      </c>
    </row>
    <row r="1727" spans="1:30" ht="14.4" customHeight="1" x14ac:dyDescent="0.3">
      <c r="A1727">
        <v>1726</v>
      </c>
      <c r="B1727">
        <v>1</v>
      </c>
      <c r="C1727">
        <v>7549.0689481630598</v>
      </c>
      <c r="D1727">
        <v>15000000</v>
      </c>
      <c r="E1727" t="s">
        <v>11</v>
      </c>
      <c r="F1727">
        <v>11.672701</v>
      </c>
      <c r="G1727">
        <v>126</v>
      </c>
      <c r="H1727" t="s">
        <v>13</v>
      </c>
      <c r="I1727" t="s">
        <v>2048</v>
      </c>
      <c r="J1727" s="9">
        <v>43848069</v>
      </c>
      <c r="K1727">
        <f>J1727/D1727</f>
        <v>2.9232046</v>
      </c>
      <c r="L1727">
        <v>1987</v>
      </c>
      <c r="M1727" t="s">
        <v>25</v>
      </c>
      <c r="N1727">
        <v>1</v>
      </c>
      <c r="O1727">
        <v>0</v>
      </c>
      <c r="P1727">
        <v>1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1</v>
      </c>
      <c r="X1727">
        <v>0</v>
      </c>
      <c r="Y1727">
        <v>0</v>
      </c>
      <c r="Z1727">
        <v>0</v>
      </c>
      <c r="AA1727">
        <v>0</v>
      </c>
      <c r="AB1727">
        <v>1</v>
      </c>
      <c r="AC1727">
        <v>0</v>
      </c>
      <c r="AD1727">
        <v>0</v>
      </c>
    </row>
    <row r="1728" spans="1:30" ht="14.4" customHeight="1" x14ac:dyDescent="0.3">
      <c r="A1728">
        <v>1727</v>
      </c>
      <c r="B1728">
        <v>0</v>
      </c>
      <c r="C1728">
        <v>12487.5124875124</v>
      </c>
      <c r="D1728">
        <v>25000000</v>
      </c>
      <c r="E1728" t="s">
        <v>11</v>
      </c>
      <c r="F1728">
        <v>4.4393250000000002</v>
      </c>
      <c r="G1728">
        <v>102</v>
      </c>
      <c r="H1728" t="s">
        <v>13</v>
      </c>
      <c r="I1728" t="s">
        <v>2049</v>
      </c>
      <c r="J1728" s="9">
        <v>10113733</v>
      </c>
      <c r="K1728">
        <f>J1728/D1728</f>
        <v>0.40454931999999999</v>
      </c>
      <c r="L1728">
        <v>2002</v>
      </c>
      <c r="M1728" t="s">
        <v>32</v>
      </c>
      <c r="N1728">
        <v>1</v>
      </c>
      <c r="O1728">
        <v>1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1</v>
      </c>
      <c r="W1728">
        <v>1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1</v>
      </c>
    </row>
    <row r="1729" spans="1:30" ht="14.4" customHeight="1" x14ac:dyDescent="0.3">
      <c r="A1729">
        <v>1728</v>
      </c>
      <c r="B1729">
        <v>0</v>
      </c>
      <c r="C1729">
        <v>20642.949177877399</v>
      </c>
      <c r="D1729">
        <v>41430399</v>
      </c>
      <c r="E1729" t="s">
        <v>11</v>
      </c>
      <c r="F1729">
        <v>9.0408299999999997</v>
      </c>
      <c r="G1729">
        <v>104</v>
      </c>
      <c r="H1729" t="s">
        <v>2050</v>
      </c>
      <c r="I1729" t="s">
        <v>2051</v>
      </c>
      <c r="J1729" s="9">
        <v>9234510</v>
      </c>
      <c r="K1729">
        <f>J1729/D1729</f>
        <v>0.22289213289980625</v>
      </c>
      <c r="L1729">
        <v>2007</v>
      </c>
      <c r="M1729" t="s">
        <v>15</v>
      </c>
      <c r="N1729">
        <v>1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1</v>
      </c>
      <c r="X1729">
        <v>0</v>
      </c>
      <c r="Y1729">
        <v>1</v>
      </c>
      <c r="Z1729">
        <v>0</v>
      </c>
      <c r="AA1729">
        <v>0</v>
      </c>
      <c r="AB1729">
        <v>0</v>
      </c>
      <c r="AC1729">
        <v>0</v>
      </c>
      <c r="AD1729">
        <v>0</v>
      </c>
    </row>
    <row r="1730" spans="1:30" ht="14.4" customHeight="1" x14ac:dyDescent="0.3">
      <c r="A1730">
        <v>1729</v>
      </c>
      <c r="B1730">
        <v>1</v>
      </c>
      <c r="C1730">
        <v>29850.746268656701</v>
      </c>
      <c r="D1730">
        <v>60000000</v>
      </c>
      <c r="E1730" t="s">
        <v>11</v>
      </c>
      <c r="F1730">
        <v>0.452934</v>
      </c>
      <c r="G1730">
        <v>97</v>
      </c>
      <c r="H1730" t="s">
        <v>2052</v>
      </c>
      <c r="I1730" t="s">
        <v>2053</v>
      </c>
      <c r="J1730" s="9">
        <v>300228084</v>
      </c>
      <c r="K1730">
        <f>J1730/D1730</f>
        <v>5.0038014000000004</v>
      </c>
      <c r="L1730">
        <v>2010</v>
      </c>
      <c r="M1730" t="s">
        <v>25</v>
      </c>
      <c r="N1730">
        <v>1</v>
      </c>
      <c r="O1730">
        <v>1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1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1</v>
      </c>
      <c r="AC1730">
        <v>0</v>
      </c>
      <c r="AD1730">
        <v>0</v>
      </c>
    </row>
    <row r="1731" spans="1:30" ht="14.4" customHeight="1" x14ac:dyDescent="0.3">
      <c r="A1731">
        <v>1730</v>
      </c>
      <c r="B1731">
        <v>0</v>
      </c>
      <c r="C1731">
        <v>3982.0806371328999</v>
      </c>
      <c r="D1731">
        <v>8000000</v>
      </c>
      <c r="E1731" t="s">
        <v>11</v>
      </c>
      <c r="F1731">
        <v>12.357072000000001</v>
      </c>
      <c r="G1731">
        <v>97</v>
      </c>
      <c r="H1731" t="s">
        <v>99</v>
      </c>
      <c r="I1731" t="s">
        <v>2054</v>
      </c>
      <c r="J1731" s="9">
        <v>29010817</v>
      </c>
      <c r="K1731">
        <f>J1731/D1731</f>
        <v>3.6263521249999999</v>
      </c>
      <c r="L1731">
        <v>2009</v>
      </c>
      <c r="M1731" t="s">
        <v>15</v>
      </c>
      <c r="N1731">
        <v>1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1</v>
      </c>
      <c r="Y1731">
        <v>1</v>
      </c>
      <c r="Z1731">
        <v>0</v>
      </c>
      <c r="AA1731">
        <v>0</v>
      </c>
      <c r="AB1731">
        <v>0</v>
      </c>
      <c r="AC1731">
        <v>0</v>
      </c>
      <c r="AD1731">
        <v>0</v>
      </c>
    </row>
    <row r="1732" spans="1:30" ht="14.4" customHeight="1" x14ac:dyDescent="0.3">
      <c r="A1732">
        <v>1731</v>
      </c>
      <c r="B1732">
        <v>0</v>
      </c>
      <c r="C1732">
        <v>64644.455494778696</v>
      </c>
      <c r="D1732">
        <v>130000000</v>
      </c>
      <c r="E1732" t="s">
        <v>11</v>
      </c>
      <c r="F1732">
        <v>19.201504</v>
      </c>
      <c r="G1732">
        <v>107</v>
      </c>
      <c r="H1732" t="s">
        <v>13</v>
      </c>
      <c r="I1732" t="s">
        <v>2055</v>
      </c>
      <c r="J1732" s="9">
        <v>371940071</v>
      </c>
      <c r="K1732">
        <f>J1732/D1732</f>
        <v>2.8610774692307692</v>
      </c>
      <c r="L1732">
        <v>2011</v>
      </c>
      <c r="M1732" t="s">
        <v>46</v>
      </c>
      <c r="N1732">
        <v>1</v>
      </c>
      <c r="O1732">
        <v>1</v>
      </c>
      <c r="P1732">
        <v>0</v>
      </c>
      <c r="Q1732">
        <v>1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1</v>
      </c>
      <c r="AD1732">
        <v>0</v>
      </c>
    </row>
    <row r="1733" spans="1:30" ht="14.4" customHeight="1" x14ac:dyDescent="0.3">
      <c r="A1733">
        <v>1732</v>
      </c>
      <c r="B1733">
        <v>0</v>
      </c>
      <c r="C1733">
        <v>37462.537462537402</v>
      </c>
      <c r="D1733">
        <v>75000000</v>
      </c>
      <c r="E1733" t="s">
        <v>11</v>
      </c>
      <c r="F1733">
        <v>11.347060000000001</v>
      </c>
      <c r="G1733">
        <v>138</v>
      </c>
      <c r="H1733" t="s">
        <v>2056</v>
      </c>
      <c r="I1733" t="s">
        <v>2057</v>
      </c>
      <c r="J1733" s="9">
        <v>114660784</v>
      </c>
      <c r="K1733">
        <f>J1733/D1733</f>
        <v>1.5288104533333333</v>
      </c>
      <c r="L1733">
        <v>2002</v>
      </c>
      <c r="M1733" t="s">
        <v>15</v>
      </c>
      <c r="N1733">
        <v>1</v>
      </c>
      <c r="O1733">
        <v>1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1</v>
      </c>
      <c r="V1733">
        <v>0</v>
      </c>
      <c r="W1733">
        <v>0</v>
      </c>
      <c r="X1733">
        <v>0</v>
      </c>
      <c r="Y1733">
        <v>1</v>
      </c>
      <c r="Z1733">
        <v>0</v>
      </c>
      <c r="AA1733">
        <v>0</v>
      </c>
      <c r="AB1733">
        <v>0</v>
      </c>
      <c r="AC1733">
        <v>0</v>
      </c>
      <c r="AD1733">
        <v>0</v>
      </c>
    </row>
    <row r="1734" spans="1:30" ht="14.4" customHeight="1" x14ac:dyDescent="0.3">
      <c r="A1734">
        <v>1733</v>
      </c>
      <c r="B1734">
        <v>0</v>
      </c>
      <c r="C1734">
        <v>1351.3374485596701</v>
      </c>
      <c r="D1734">
        <v>2627000</v>
      </c>
      <c r="E1734" t="s">
        <v>11</v>
      </c>
      <c r="F1734">
        <v>0.66266499999999995</v>
      </c>
      <c r="G1734">
        <v>120</v>
      </c>
      <c r="H1734" t="s">
        <v>13</v>
      </c>
      <c r="I1734" t="s">
        <v>2058</v>
      </c>
      <c r="J1734" s="9">
        <v>5363000</v>
      </c>
      <c r="K1734">
        <f>J1734/D1734</f>
        <v>2.0414921964217738</v>
      </c>
      <c r="L1734">
        <v>1944</v>
      </c>
      <c r="M1734" t="s">
        <v>32</v>
      </c>
      <c r="N1734">
        <v>1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1</v>
      </c>
      <c r="W1734">
        <v>1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1</v>
      </c>
    </row>
    <row r="1735" spans="1:30" ht="14.4" customHeight="1" x14ac:dyDescent="0.3">
      <c r="A1735">
        <v>1734</v>
      </c>
      <c r="B1735">
        <v>0</v>
      </c>
      <c r="C1735">
        <v>3978.1203381402202</v>
      </c>
      <c r="D1735">
        <v>8000000</v>
      </c>
      <c r="E1735" t="s">
        <v>11</v>
      </c>
      <c r="F1735">
        <v>6.1676459999999897</v>
      </c>
      <c r="G1735">
        <v>104</v>
      </c>
      <c r="H1735" t="s">
        <v>13</v>
      </c>
      <c r="I1735" t="s">
        <v>2059</v>
      </c>
      <c r="J1735" s="9">
        <v>10130000</v>
      </c>
      <c r="K1735">
        <f>J1735/D1735</f>
        <v>1.2662500000000001</v>
      </c>
      <c r="L1735">
        <v>2011</v>
      </c>
      <c r="M1735" t="s">
        <v>15</v>
      </c>
      <c r="N1735">
        <v>1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1</v>
      </c>
      <c r="Y1735">
        <v>1</v>
      </c>
      <c r="Z1735">
        <v>0</v>
      </c>
      <c r="AA1735">
        <v>0</v>
      </c>
      <c r="AB1735">
        <v>0</v>
      </c>
      <c r="AC1735">
        <v>0</v>
      </c>
      <c r="AD1735">
        <v>0</v>
      </c>
    </row>
    <row r="1736" spans="1:30" ht="14.4" customHeight="1" x14ac:dyDescent="0.3">
      <c r="A1736">
        <v>1735</v>
      </c>
      <c r="B1736">
        <v>0</v>
      </c>
      <c r="C1736">
        <v>6305.3728557013101</v>
      </c>
      <c r="D1736">
        <v>12497249</v>
      </c>
      <c r="E1736" t="s">
        <v>11</v>
      </c>
      <c r="F1736">
        <v>6.6349390000000001</v>
      </c>
      <c r="G1736">
        <v>92</v>
      </c>
      <c r="H1736" t="s">
        <v>410</v>
      </c>
      <c r="I1736" t="s">
        <v>2060</v>
      </c>
      <c r="J1736" s="9">
        <v>6455530</v>
      </c>
      <c r="K1736">
        <f>J1736/D1736</f>
        <v>0.51655608366289252</v>
      </c>
      <c r="L1736">
        <v>1982</v>
      </c>
      <c r="M1736" t="s">
        <v>15</v>
      </c>
      <c r="N1736">
        <v>1</v>
      </c>
      <c r="O1736">
        <v>1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1</v>
      </c>
      <c r="Z1736">
        <v>0</v>
      </c>
      <c r="AA1736">
        <v>0</v>
      </c>
      <c r="AB1736">
        <v>0</v>
      </c>
      <c r="AC1736">
        <v>0</v>
      </c>
      <c r="AD1736">
        <v>0</v>
      </c>
    </row>
    <row r="1737" spans="1:30" ht="14.4" customHeight="1" x14ac:dyDescent="0.3">
      <c r="A1737">
        <v>1736</v>
      </c>
      <c r="B1737">
        <v>0</v>
      </c>
      <c r="C1737">
        <v>26539.809714571798</v>
      </c>
      <c r="D1737">
        <v>53000000</v>
      </c>
      <c r="E1737" t="s">
        <v>11</v>
      </c>
      <c r="F1737">
        <v>11.911173</v>
      </c>
      <c r="G1737">
        <v>94</v>
      </c>
      <c r="H1737" t="s">
        <v>2061</v>
      </c>
      <c r="I1737" t="s">
        <v>2062</v>
      </c>
      <c r="J1737" s="9">
        <v>139804348</v>
      </c>
      <c r="K1737">
        <f>J1737/D1737</f>
        <v>2.6378178867924529</v>
      </c>
      <c r="L1737">
        <v>1997</v>
      </c>
      <c r="M1737" t="s">
        <v>25</v>
      </c>
      <c r="N1737">
        <v>1</v>
      </c>
      <c r="O1737">
        <v>0</v>
      </c>
      <c r="P1737">
        <v>1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1</v>
      </c>
      <c r="AC1737">
        <v>0</v>
      </c>
      <c r="AD1737">
        <v>0</v>
      </c>
    </row>
    <row r="1738" spans="1:30" ht="14.4" customHeight="1" x14ac:dyDescent="0.3">
      <c r="A1738">
        <v>1737</v>
      </c>
      <c r="B1738">
        <v>0</v>
      </c>
      <c r="C1738">
        <v>2021.2228398180901</v>
      </c>
      <c r="D1738">
        <v>4000000</v>
      </c>
      <c r="E1738" t="s">
        <v>11</v>
      </c>
      <c r="F1738">
        <v>11.457298</v>
      </c>
      <c r="G1738">
        <v>93</v>
      </c>
      <c r="H1738" t="s">
        <v>13</v>
      </c>
      <c r="I1738" t="s">
        <v>2063</v>
      </c>
      <c r="J1738" s="9">
        <v>22490039</v>
      </c>
      <c r="K1738">
        <f>J1738/D1738</f>
        <v>5.6225097499999999</v>
      </c>
      <c r="L1738">
        <v>1979</v>
      </c>
      <c r="M1738" t="s">
        <v>25</v>
      </c>
      <c r="N1738">
        <v>1</v>
      </c>
      <c r="O1738">
        <v>0</v>
      </c>
      <c r="P1738">
        <v>0</v>
      </c>
      <c r="Q1738">
        <v>1</v>
      </c>
      <c r="R1738">
        <v>0</v>
      </c>
      <c r="S1738">
        <v>0</v>
      </c>
      <c r="T1738">
        <v>1</v>
      </c>
      <c r="U1738">
        <v>1</v>
      </c>
      <c r="V1738">
        <v>0</v>
      </c>
      <c r="W1738">
        <v>1</v>
      </c>
      <c r="X1738">
        <v>0</v>
      </c>
      <c r="Y1738">
        <v>0</v>
      </c>
      <c r="Z1738">
        <v>0</v>
      </c>
      <c r="AA1738">
        <v>0</v>
      </c>
      <c r="AB1738">
        <v>1</v>
      </c>
      <c r="AC1738">
        <v>0</v>
      </c>
      <c r="AD1738">
        <v>0</v>
      </c>
    </row>
    <row r="1739" spans="1:30" x14ac:dyDescent="0.3">
      <c r="A1739">
        <v>1738</v>
      </c>
      <c r="B1739">
        <v>0</v>
      </c>
      <c r="C1739">
        <v>9241.3723618090407</v>
      </c>
      <c r="D1739">
        <v>18390331</v>
      </c>
      <c r="E1739" t="s">
        <v>11</v>
      </c>
      <c r="F1739">
        <v>1.656115</v>
      </c>
      <c r="G1739">
        <v>110</v>
      </c>
      <c r="H1739" t="s">
        <v>13</v>
      </c>
      <c r="I1739" t="s">
        <v>2064</v>
      </c>
      <c r="J1739" s="9">
        <v>1494399</v>
      </c>
      <c r="K1739">
        <f>J1739/D1739</f>
        <v>8.126003822334682E-2</v>
      </c>
      <c r="L1739">
        <v>1990</v>
      </c>
      <c r="M1739" t="s">
        <v>15</v>
      </c>
      <c r="N1739">
        <v>0</v>
      </c>
      <c r="O1739">
        <v>1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1</v>
      </c>
      <c r="X1739">
        <v>0</v>
      </c>
      <c r="Y1739">
        <v>1</v>
      </c>
      <c r="Z1739">
        <v>0</v>
      </c>
      <c r="AA1739">
        <v>0</v>
      </c>
      <c r="AB1739">
        <v>0</v>
      </c>
      <c r="AC1739">
        <v>0</v>
      </c>
      <c r="AD1739">
        <v>0</v>
      </c>
    </row>
    <row r="1740" spans="1:30" ht="14.4" customHeight="1" x14ac:dyDescent="0.3">
      <c r="A1740">
        <v>1739</v>
      </c>
      <c r="B1740">
        <v>0</v>
      </c>
      <c r="C1740">
        <v>19851.1166253101</v>
      </c>
      <c r="D1740">
        <v>40000000</v>
      </c>
      <c r="E1740" t="s">
        <v>102</v>
      </c>
      <c r="F1740">
        <v>5.3617710000000001</v>
      </c>
      <c r="G1740">
        <v>111</v>
      </c>
      <c r="H1740" t="s">
        <v>2065</v>
      </c>
      <c r="I1740" t="s">
        <v>2066</v>
      </c>
      <c r="J1740" s="9">
        <v>385284817</v>
      </c>
      <c r="K1740">
        <f>J1740/D1740</f>
        <v>9.6321204250000001</v>
      </c>
      <c r="L1740">
        <v>2015</v>
      </c>
      <c r="M1740" t="s">
        <v>25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1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0</v>
      </c>
      <c r="AB1740">
        <v>1</v>
      </c>
      <c r="AC1740">
        <v>0</v>
      </c>
      <c r="AD1740">
        <v>0</v>
      </c>
    </row>
    <row r="1741" spans="1:30" x14ac:dyDescent="0.3">
      <c r="A1741">
        <v>1740</v>
      </c>
      <c r="B1741">
        <v>1</v>
      </c>
      <c r="C1741">
        <v>69.001029866117406</v>
      </c>
      <c r="D1741">
        <v>134000</v>
      </c>
      <c r="E1741" t="s">
        <v>11</v>
      </c>
      <c r="F1741">
        <v>5.110716</v>
      </c>
      <c r="G1741">
        <v>73</v>
      </c>
      <c r="H1741" t="s">
        <v>2067</v>
      </c>
      <c r="I1741" t="s">
        <v>2068</v>
      </c>
      <c r="J1741" s="9">
        <v>4000000</v>
      </c>
      <c r="K1741">
        <f>J1741/D1741</f>
        <v>29.850746268656717</v>
      </c>
      <c r="L1741">
        <v>1942</v>
      </c>
      <c r="M1741" t="s">
        <v>49</v>
      </c>
      <c r="N1741">
        <v>1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1</v>
      </c>
      <c r="U1741">
        <v>0</v>
      </c>
      <c r="V1741">
        <v>0</v>
      </c>
      <c r="W1741">
        <v>1</v>
      </c>
      <c r="X1741">
        <v>0</v>
      </c>
      <c r="Y1741">
        <v>0</v>
      </c>
      <c r="Z1741">
        <v>0</v>
      </c>
      <c r="AA1741">
        <v>1</v>
      </c>
      <c r="AB1741">
        <v>0</v>
      </c>
      <c r="AC1741">
        <v>0</v>
      </c>
      <c r="AD1741">
        <v>0</v>
      </c>
    </row>
    <row r="1742" spans="1:30" ht="14.4" customHeight="1" x14ac:dyDescent="0.3">
      <c r="A1742">
        <v>1741</v>
      </c>
      <c r="B1742">
        <v>0</v>
      </c>
      <c r="C1742">
        <v>8968.6098654708494</v>
      </c>
      <c r="D1742">
        <v>18000000</v>
      </c>
      <c r="E1742" t="s">
        <v>11</v>
      </c>
      <c r="F1742">
        <v>8.4356419999999996</v>
      </c>
      <c r="G1742">
        <v>126</v>
      </c>
      <c r="H1742" t="s">
        <v>13</v>
      </c>
      <c r="I1742" t="s">
        <v>2069</v>
      </c>
      <c r="J1742" s="9">
        <v>57096190</v>
      </c>
      <c r="K1742">
        <f>J1742/D1742</f>
        <v>3.1720105555555556</v>
      </c>
      <c r="L1742">
        <v>2007</v>
      </c>
      <c r="M1742" t="s">
        <v>32</v>
      </c>
      <c r="N1742">
        <v>1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1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1</v>
      </c>
    </row>
    <row r="1743" spans="1:30" x14ac:dyDescent="0.3">
      <c r="A1743">
        <v>1742</v>
      </c>
      <c r="B1743">
        <v>0</v>
      </c>
      <c r="C1743">
        <v>19950.124688279298</v>
      </c>
      <c r="D1743">
        <v>40000000</v>
      </c>
      <c r="E1743" t="s">
        <v>11</v>
      </c>
      <c r="F1743">
        <v>11.100597</v>
      </c>
      <c r="G1743">
        <v>119</v>
      </c>
      <c r="H1743" t="s">
        <v>13</v>
      </c>
      <c r="I1743" t="s">
        <v>2070</v>
      </c>
      <c r="J1743" s="9">
        <v>285176741</v>
      </c>
      <c r="K1743">
        <f>J1743/D1743</f>
        <v>7.1294185250000002</v>
      </c>
      <c r="L1743">
        <v>2005</v>
      </c>
      <c r="M1743" t="s">
        <v>25</v>
      </c>
      <c r="N1743">
        <v>1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1</v>
      </c>
      <c r="W1743">
        <v>0</v>
      </c>
      <c r="X1743">
        <v>1</v>
      </c>
      <c r="Y1743">
        <v>0</v>
      </c>
      <c r="Z1743">
        <v>0</v>
      </c>
      <c r="AA1743">
        <v>0</v>
      </c>
      <c r="AB1743">
        <v>1</v>
      </c>
      <c r="AC1743">
        <v>0</v>
      </c>
      <c r="AD1743">
        <v>0</v>
      </c>
    </row>
    <row r="1744" spans="1:30" ht="14.4" customHeight="1" x14ac:dyDescent="0.3">
      <c r="A1744">
        <v>1743</v>
      </c>
      <c r="B1744">
        <v>1</v>
      </c>
      <c r="C1744">
        <v>52160.953800297997</v>
      </c>
      <c r="D1744">
        <v>105000000</v>
      </c>
      <c r="E1744" t="s">
        <v>11</v>
      </c>
      <c r="F1744">
        <v>10.640864000000001</v>
      </c>
      <c r="G1744">
        <v>105</v>
      </c>
      <c r="H1744" t="s">
        <v>13</v>
      </c>
      <c r="I1744" t="s">
        <v>2071</v>
      </c>
      <c r="J1744" s="9">
        <v>347434178</v>
      </c>
      <c r="K1744">
        <f>J1744/D1744</f>
        <v>3.3088969333333331</v>
      </c>
      <c r="L1744">
        <v>2013</v>
      </c>
      <c r="M1744" t="s">
        <v>46</v>
      </c>
      <c r="N1744">
        <v>1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  <c r="Y1744">
        <v>0</v>
      </c>
      <c r="Z1744">
        <v>0</v>
      </c>
      <c r="AA1744">
        <v>0</v>
      </c>
      <c r="AB1744">
        <v>0</v>
      </c>
      <c r="AC1744">
        <v>1</v>
      </c>
      <c r="AD1744">
        <v>0</v>
      </c>
    </row>
    <row r="1745" spans="1:30" x14ac:dyDescent="0.3">
      <c r="A1745">
        <v>1744</v>
      </c>
      <c r="B1745">
        <v>0</v>
      </c>
      <c r="C1745">
        <v>13909.587680079399</v>
      </c>
      <c r="D1745">
        <v>28000000</v>
      </c>
      <c r="E1745" t="s">
        <v>11</v>
      </c>
      <c r="F1745">
        <v>10.850441999999999</v>
      </c>
      <c r="G1745">
        <v>128</v>
      </c>
      <c r="H1745" t="s">
        <v>13</v>
      </c>
      <c r="I1745" t="s">
        <v>2072</v>
      </c>
      <c r="J1745" s="9">
        <v>8555008</v>
      </c>
      <c r="K1745">
        <f>J1745/D1745</f>
        <v>0.30553599999999997</v>
      </c>
      <c r="L1745">
        <v>2013</v>
      </c>
      <c r="M1745" t="s">
        <v>15</v>
      </c>
      <c r="N1745">
        <v>1</v>
      </c>
      <c r="O1745">
        <v>1</v>
      </c>
      <c r="P1745">
        <v>0</v>
      </c>
      <c r="Q1745">
        <v>0</v>
      </c>
      <c r="R1745">
        <v>0</v>
      </c>
      <c r="S1745">
        <v>0</v>
      </c>
      <c r="T1745">
        <v>1</v>
      </c>
      <c r="U1745">
        <v>0</v>
      </c>
      <c r="V1745">
        <v>0</v>
      </c>
      <c r="W1745">
        <v>1</v>
      </c>
      <c r="X1745">
        <v>0</v>
      </c>
      <c r="Y1745">
        <v>1</v>
      </c>
      <c r="Z1745">
        <v>0</v>
      </c>
      <c r="AA1745">
        <v>0</v>
      </c>
      <c r="AB1745">
        <v>0</v>
      </c>
      <c r="AC1745">
        <v>0</v>
      </c>
      <c r="AD1745">
        <v>0</v>
      </c>
    </row>
    <row r="1746" spans="1:30" x14ac:dyDescent="0.3">
      <c r="A1746">
        <v>1745</v>
      </c>
      <c r="B1746">
        <v>0</v>
      </c>
      <c r="C1746">
        <v>17430.278884462099</v>
      </c>
      <c r="D1746">
        <v>35000000</v>
      </c>
      <c r="E1746" t="s">
        <v>11</v>
      </c>
      <c r="F1746">
        <v>7.8521700000000001</v>
      </c>
      <c r="G1746">
        <v>101</v>
      </c>
      <c r="H1746" t="s">
        <v>13</v>
      </c>
      <c r="I1746" t="s">
        <v>2073</v>
      </c>
      <c r="J1746" s="9">
        <v>32483410</v>
      </c>
      <c r="K1746">
        <f>J1746/D1746</f>
        <v>0.92809742857142852</v>
      </c>
      <c r="L1746">
        <v>2008</v>
      </c>
      <c r="M1746" t="s">
        <v>46</v>
      </c>
      <c r="N1746">
        <v>1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1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1</v>
      </c>
      <c r="AD1746">
        <v>0</v>
      </c>
    </row>
    <row r="1747" spans="1:30" x14ac:dyDescent="0.3">
      <c r="A1747">
        <v>1746</v>
      </c>
      <c r="B1747">
        <v>1</v>
      </c>
      <c r="C1747">
        <v>20000</v>
      </c>
      <c r="D1747">
        <v>40000000</v>
      </c>
      <c r="E1747" t="s">
        <v>11</v>
      </c>
      <c r="F1747">
        <v>9.7383710000000008</v>
      </c>
      <c r="G1747">
        <v>116</v>
      </c>
      <c r="H1747" t="s">
        <v>13</v>
      </c>
      <c r="I1747" t="s">
        <v>2074</v>
      </c>
      <c r="J1747" s="9">
        <v>161834276</v>
      </c>
      <c r="K1747">
        <f>J1747/D1747</f>
        <v>4.0458569000000004</v>
      </c>
      <c r="L1747">
        <v>2000</v>
      </c>
      <c r="M1747" t="s">
        <v>25</v>
      </c>
      <c r="N1747">
        <v>1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1</v>
      </c>
      <c r="AC1747">
        <v>0</v>
      </c>
      <c r="AD1747">
        <v>0</v>
      </c>
    </row>
    <row r="1748" spans="1:30" ht="14.4" customHeight="1" x14ac:dyDescent="0.3">
      <c r="A1748">
        <v>1747</v>
      </c>
      <c r="B1748">
        <v>1</v>
      </c>
      <c r="C1748">
        <v>37425.149700598799</v>
      </c>
      <c r="D1748">
        <v>75000000</v>
      </c>
      <c r="E1748" t="s">
        <v>11</v>
      </c>
      <c r="F1748">
        <v>20.404260000000001</v>
      </c>
      <c r="G1748">
        <v>108</v>
      </c>
      <c r="H1748" t="s">
        <v>2075</v>
      </c>
      <c r="I1748" t="s">
        <v>2076</v>
      </c>
      <c r="J1748" s="9">
        <v>288500217</v>
      </c>
      <c r="K1748">
        <f>J1748/D1748</f>
        <v>3.84666956</v>
      </c>
      <c r="L1748">
        <v>2004</v>
      </c>
      <c r="M1748" t="s">
        <v>15</v>
      </c>
      <c r="N1748">
        <v>1</v>
      </c>
      <c r="O1748">
        <v>1</v>
      </c>
      <c r="P1748">
        <v>0</v>
      </c>
      <c r="Q1748">
        <v>0</v>
      </c>
      <c r="R1748">
        <v>0</v>
      </c>
      <c r="S1748">
        <v>1</v>
      </c>
      <c r="T1748">
        <v>1</v>
      </c>
      <c r="U1748">
        <v>1</v>
      </c>
      <c r="V1748">
        <v>0</v>
      </c>
      <c r="W1748">
        <v>1</v>
      </c>
      <c r="X1748">
        <v>0</v>
      </c>
      <c r="Y1748">
        <v>1</v>
      </c>
      <c r="Z1748">
        <v>0</v>
      </c>
      <c r="AA1748">
        <v>0</v>
      </c>
      <c r="AB1748">
        <v>0</v>
      </c>
      <c r="AC1748">
        <v>0</v>
      </c>
      <c r="AD1748">
        <v>0</v>
      </c>
    </row>
    <row r="1749" spans="1:30" ht="14.4" customHeight="1" x14ac:dyDescent="0.3">
      <c r="A1749">
        <v>1748</v>
      </c>
      <c r="B1749">
        <v>0</v>
      </c>
      <c r="C1749">
        <v>20430.349080059601</v>
      </c>
      <c r="D1749">
        <v>41085432</v>
      </c>
      <c r="E1749" t="s">
        <v>11</v>
      </c>
      <c r="F1749">
        <v>4.8488600000000002</v>
      </c>
      <c r="G1749">
        <v>87</v>
      </c>
      <c r="H1749" t="s">
        <v>13</v>
      </c>
      <c r="I1749" t="s">
        <v>2077</v>
      </c>
      <c r="J1749" s="9">
        <v>6861102</v>
      </c>
      <c r="K1749">
        <f>J1749/D1749</f>
        <v>0.16699598047307862</v>
      </c>
      <c r="L1749">
        <v>2011</v>
      </c>
      <c r="M1749" t="s">
        <v>15</v>
      </c>
      <c r="N1749">
        <v>1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1</v>
      </c>
      <c r="Y1749">
        <v>1</v>
      </c>
      <c r="Z1749">
        <v>0</v>
      </c>
      <c r="AA1749">
        <v>0</v>
      </c>
      <c r="AB1749">
        <v>0</v>
      </c>
      <c r="AC1749">
        <v>0</v>
      </c>
      <c r="AD1749">
        <v>0</v>
      </c>
    </row>
    <row r="1750" spans="1:30" ht="14.4" customHeight="1" x14ac:dyDescent="0.3">
      <c r="A1750">
        <v>1749</v>
      </c>
      <c r="B1750">
        <v>0</v>
      </c>
      <c r="C1750">
        <v>21847.070506454798</v>
      </c>
      <c r="D1750">
        <v>44000000</v>
      </c>
      <c r="E1750" t="s">
        <v>11</v>
      </c>
      <c r="F1750">
        <v>14.526048999999899</v>
      </c>
      <c r="G1750">
        <v>112</v>
      </c>
      <c r="H1750" t="s">
        <v>1345</v>
      </c>
      <c r="I1750" t="s">
        <v>2078</v>
      </c>
      <c r="J1750" s="9">
        <v>12342632</v>
      </c>
      <c r="K1750">
        <f>J1750/D1750</f>
        <v>0.28051436363636362</v>
      </c>
      <c r="L1750">
        <v>2014</v>
      </c>
      <c r="M1750" t="s">
        <v>25</v>
      </c>
      <c r="N1750">
        <v>1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0</v>
      </c>
      <c r="AB1750">
        <v>1</v>
      </c>
      <c r="AC1750">
        <v>0</v>
      </c>
      <c r="AD1750">
        <v>0</v>
      </c>
    </row>
    <row r="1751" spans="1:30" ht="14.4" customHeight="1" x14ac:dyDescent="0.3">
      <c r="A1751">
        <v>1750</v>
      </c>
      <c r="B1751">
        <v>0</v>
      </c>
      <c r="C1751">
        <v>1000</v>
      </c>
      <c r="D1751">
        <v>2000000</v>
      </c>
      <c r="E1751" t="s">
        <v>107</v>
      </c>
      <c r="F1751">
        <v>5.9581379999999999</v>
      </c>
      <c r="G1751">
        <v>154</v>
      </c>
      <c r="H1751" t="s">
        <v>496</v>
      </c>
      <c r="I1751" t="s">
        <v>2079</v>
      </c>
      <c r="J1751" s="9">
        <v>20908467</v>
      </c>
      <c r="K1751">
        <f>J1751/D1751</f>
        <v>10.454233500000001</v>
      </c>
      <c r="L1751">
        <v>2000</v>
      </c>
      <c r="M1751" t="s">
        <v>15</v>
      </c>
      <c r="N1751">
        <v>1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1</v>
      </c>
      <c r="U1751">
        <v>0</v>
      </c>
      <c r="V1751">
        <v>0</v>
      </c>
      <c r="W1751">
        <v>1</v>
      </c>
      <c r="X1751">
        <v>0</v>
      </c>
      <c r="Y1751">
        <v>1</v>
      </c>
      <c r="Z1751">
        <v>0</v>
      </c>
      <c r="AA1751">
        <v>0</v>
      </c>
      <c r="AB1751">
        <v>0</v>
      </c>
      <c r="AC1751">
        <v>0</v>
      </c>
      <c r="AD1751">
        <v>0</v>
      </c>
    </row>
    <row r="1752" spans="1:30" ht="14.4" customHeight="1" x14ac:dyDescent="0.3">
      <c r="A1752">
        <v>1751</v>
      </c>
      <c r="B1752">
        <v>0</v>
      </c>
      <c r="C1752">
        <v>19910.403185664502</v>
      </c>
      <c r="D1752">
        <v>40000000</v>
      </c>
      <c r="E1752" t="s">
        <v>11</v>
      </c>
      <c r="F1752">
        <v>8.6958929999999999</v>
      </c>
      <c r="G1752">
        <v>87</v>
      </c>
      <c r="H1752" t="s">
        <v>13</v>
      </c>
      <c r="I1752" t="s">
        <v>2080</v>
      </c>
      <c r="J1752" s="9">
        <v>46471023</v>
      </c>
      <c r="K1752">
        <f>J1752/D1752</f>
        <v>1.1617755750000001</v>
      </c>
      <c r="L1752">
        <v>2009</v>
      </c>
      <c r="M1752" t="s">
        <v>15</v>
      </c>
      <c r="N1752">
        <v>1</v>
      </c>
      <c r="O1752">
        <v>0</v>
      </c>
      <c r="P1752">
        <v>1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  <c r="Y1752">
        <v>1</v>
      </c>
      <c r="Z1752">
        <v>0</v>
      </c>
      <c r="AA1752">
        <v>0</v>
      </c>
      <c r="AB1752">
        <v>0</v>
      </c>
      <c r="AC1752">
        <v>0</v>
      </c>
      <c r="AD1752">
        <v>0</v>
      </c>
    </row>
    <row r="1753" spans="1:30" ht="14.4" customHeight="1" x14ac:dyDescent="0.3">
      <c r="A1753">
        <v>1752</v>
      </c>
      <c r="B1753">
        <v>1</v>
      </c>
      <c r="C1753">
        <v>1008.06451612903</v>
      </c>
      <c r="D1753">
        <v>2000000</v>
      </c>
      <c r="E1753" t="s">
        <v>230</v>
      </c>
      <c r="F1753">
        <v>2.8940090000000001</v>
      </c>
      <c r="G1753">
        <v>87</v>
      </c>
      <c r="H1753" t="s">
        <v>378</v>
      </c>
      <c r="I1753" t="s">
        <v>2081</v>
      </c>
      <c r="J1753" s="9">
        <v>4100000</v>
      </c>
      <c r="K1753">
        <f>J1753/D1753</f>
        <v>2.0499999999999998</v>
      </c>
      <c r="L1753">
        <v>1984</v>
      </c>
      <c r="M1753" t="s">
        <v>49</v>
      </c>
      <c r="N1753">
        <v>1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1</v>
      </c>
      <c r="U1753">
        <v>1</v>
      </c>
      <c r="V1753">
        <v>0</v>
      </c>
      <c r="W1753">
        <v>1</v>
      </c>
      <c r="X1753">
        <v>0</v>
      </c>
      <c r="Y1753">
        <v>0</v>
      </c>
      <c r="Z1753">
        <v>0</v>
      </c>
      <c r="AA1753">
        <v>1</v>
      </c>
      <c r="AB1753">
        <v>0</v>
      </c>
      <c r="AC1753">
        <v>0</v>
      </c>
      <c r="AD1753">
        <v>0</v>
      </c>
    </row>
    <row r="1754" spans="1:30" ht="14.4" customHeight="1" x14ac:dyDescent="0.3">
      <c r="A1754">
        <v>1753</v>
      </c>
      <c r="B1754">
        <v>1</v>
      </c>
      <c r="C1754">
        <v>3721.38155883851</v>
      </c>
      <c r="D1754">
        <v>7305072</v>
      </c>
      <c r="E1754" t="s">
        <v>11</v>
      </c>
      <c r="F1754">
        <v>7.8512630000000003</v>
      </c>
      <c r="G1754">
        <v>115</v>
      </c>
      <c r="H1754" t="s">
        <v>44</v>
      </c>
      <c r="I1754" t="s">
        <v>2082</v>
      </c>
      <c r="J1754" s="9">
        <v>10878107</v>
      </c>
      <c r="K1754">
        <f>J1754/D1754</f>
        <v>1.489117013494186</v>
      </c>
      <c r="L1754">
        <v>1963</v>
      </c>
      <c r="M1754" t="s">
        <v>25</v>
      </c>
      <c r="N1754">
        <v>1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1</v>
      </c>
      <c r="Y1754">
        <v>0</v>
      </c>
      <c r="Z1754">
        <v>0</v>
      </c>
      <c r="AA1754">
        <v>0</v>
      </c>
      <c r="AB1754">
        <v>1</v>
      </c>
      <c r="AC1754">
        <v>0</v>
      </c>
      <c r="AD1754">
        <v>0</v>
      </c>
    </row>
    <row r="1755" spans="1:30" x14ac:dyDescent="0.3">
      <c r="A1755">
        <v>1754</v>
      </c>
      <c r="B1755">
        <v>0</v>
      </c>
      <c r="C1755">
        <v>12569.130216189</v>
      </c>
      <c r="D1755">
        <v>25000000</v>
      </c>
      <c r="E1755" t="s">
        <v>11</v>
      </c>
      <c r="F1755">
        <v>10.653446000000001</v>
      </c>
      <c r="G1755">
        <v>98</v>
      </c>
      <c r="H1755" t="s">
        <v>13</v>
      </c>
      <c r="I1755" t="s">
        <v>2083</v>
      </c>
      <c r="J1755" s="9">
        <v>15704614</v>
      </c>
      <c r="K1755">
        <f>J1755/D1755</f>
        <v>0.62818456</v>
      </c>
      <c r="L1755">
        <v>1989</v>
      </c>
      <c r="M1755" t="s">
        <v>15</v>
      </c>
      <c r="N1755">
        <v>1</v>
      </c>
      <c r="O1755">
        <v>1</v>
      </c>
      <c r="P1755">
        <v>0</v>
      </c>
      <c r="Q1755">
        <v>0</v>
      </c>
      <c r="R1755">
        <v>0</v>
      </c>
      <c r="S1755">
        <v>0</v>
      </c>
      <c r="T1755">
        <v>1</v>
      </c>
      <c r="U1755">
        <v>1</v>
      </c>
      <c r="V1755">
        <v>0</v>
      </c>
      <c r="W1755">
        <v>0</v>
      </c>
      <c r="X1755">
        <v>0</v>
      </c>
      <c r="Y1755">
        <v>1</v>
      </c>
      <c r="Z1755">
        <v>0</v>
      </c>
      <c r="AA1755">
        <v>0</v>
      </c>
      <c r="AB1755">
        <v>0</v>
      </c>
      <c r="AC1755">
        <v>0</v>
      </c>
      <c r="AD1755">
        <v>0</v>
      </c>
    </row>
    <row r="1756" spans="1:30" x14ac:dyDescent="0.3">
      <c r="A1756">
        <v>1755</v>
      </c>
      <c r="B1756">
        <v>0</v>
      </c>
      <c r="C1756">
        <v>24925.224327018899</v>
      </c>
      <c r="D1756">
        <v>50000000</v>
      </c>
      <c r="E1756" t="s">
        <v>11</v>
      </c>
      <c r="F1756">
        <v>6.5065720000000002</v>
      </c>
      <c r="G1756">
        <v>121</v>
      </c>
      <c r="H1756" t="s">
        <v>13</v>
      </c>
      <c r="I1756" t="s">
        <v>2084</v>
      </c>
      <c r="J1756" s="9">
        <v>49111202</v>
      </c>
      <c r="K1756">
        <f>J1756/D1756</f>
        <v>0.98222403999999996</v>
      </c>
      <c r="L1756">
        <v>2006</v>
      </c>
      <c r="M1756" t="s">
        <v>15</v>
      </c>
      <c r="N1756">
        <v>1</v>
      </c>
      <c r="O1756">
        <v>1</v>
      </c>
      <c r="P1756">
        <v>0</v>
      </c>
      <c r="Q1756">
        <v>0</v>
      </c>
      <c r="R1756">
        <v>0</v>
      </c>
      <c r="S1756">
        <v>1</v>
      </c>
      <c r="T1756">
        <v>0</v>
      </c>
      <c r="U1756">
        <v>0</v>
      </c>
      <c r="V1756">
        <v>0</v>
      </c>
      <c r="W1756">
        <v>1</v>
      </c>
      <c r="X1756">
        <v>0</v>
      </c>
      <c r="Y1756">
        <v>1</v>
      </c>
      <c r="Z1756">
        <v>0</v>
      </c>
      <c r="AA1756">
        <v>0</v>
      </c>
      <c r="AB1756">
        <v>0</v>
      </c>
      <c r="AC1756">
        <v>0</v>
      </c>
      <c r="AD1756">
        <v>0</v>
      </c>
    </row>
    <row r="1757" spans="1:30" ht="14.4" customHeight="1" x14ac:dyDescent="0.3">
      <c r="A1757">
        <v>1756</v>
      </c>
      <c r="B1757">
        <v>0</v>
      </c>
      <c r="C1757">
        <v>498.25610363726901</v>
      </c>
      <c r="D1757">
        <v>1000000</v>
      </c>
      <c r="E1757" t="s">
        <v>142</v>
      </c>
      <c r="F1757">
        <v>0.59448800000000002</v>
      </c>
      <c r="G1757">
        <v>112</v>
      </c>
      <c r="H1757" t="s">
        <v>143</v>
      </c>
      <c r="I1757" t="s">
        <v>2085</v>
      </c>
      <c r="J1757" s="9">
        <v>404785</v>
      </c>
      <c r="K1757">
        <f>J1757/D1757</f>
        <v>0.40478500000000001</v>
      </c>
      <c r="L1757">
        <v>2007</v>
      </c>
      <c r="M1757" t="s">
        <v>25</v>
      </c>
      <c r="N1757">
        <v>0</v>
      </c>
      <c r="O1757">
        <v>1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1</v>
      </c>
      <c r="X1757">
        <v>1</v>
      </c>
      <c r="Y1757">
        <v>0</v>
      </c>
      <c r="Z1757">
        <v>0</v>
      </c>
      <c r="AA1757">
        <v>0</v>
      </c>
      <c r="AB1757">
        <v>1</v>
      </c>
      <c r="AC1757">
        <v>0</v>
      </c>
      <c r="AD1757">
        <v>0</v>
      </c>
    </row>
    <row r="1758" spans="1:30" ht="14.4" customHeight="1" x14ac:dyDescent="0.3">
      <c r="A1758">
        <v>1757</v>
      </c>
      <c r="B1758">
        <v>0</v>
      </c>
      <c r="C1758">
        <v>10023.102461074801</v>
      </c>
      <c r="D1758">
        <v>19955997</v>
      </c>
      <c r="E1758" t="s">
        <v>11</v>
      </c>
      <c r="F1758">
        <v>1.228145</v>
      </c>
      <c r="G1758">
        <v>98</v>
      </c>
      <c r="H1758" t="s">
        <v>13</v>
      </c>
      <c r="I1758" t="s">
        <v>2086</v>
      </c>
      <c r="J1758" s="9">
        <v>1501785</v>
      </c>
      <c r="K1758">
        <f>J1758/D1758</f>
        <v>7.525482189639536E-2</v>
      </c>
      <c r="L1758">
        <v>1991</v>
      </c>
      <c r="M1758" t="s">
        <v>15</v>
      </c>
      <c r="N1758">
        <v>1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1</v>
      </c>
      <c r="U1758">
        <v>1</v>
      </c>
      <c r="V1758">
        <v>0</v>
      </c>
      <c r="W1758">
        <v>0</v>
      </c>
      <c r="X1758">
        <v>0</v>
      </c>
      <c r="Y1758">
        <v>1</v>
      </c>
      <c r="Z1758">
        <v>0</v>
      </c>
      <c r="AA1758">
        <v>0</v>
      </c>
      <c r="AB1758">
        <v>0</v>
      </c>
      <c r="AC1758">
        <v>0</v>
      </c>
      <c r="AD1758">
        <v>0</v>
      </c>
    </row>
    <row r="1759" spans="1:30" ht="14.4" customHeight="1" x14ac:dyDescent="0.3">
      <c r="A1759">
        <v>1758</v>
      </c>
      <c r="B1759">
        <v>0</v>
      </c>
      <c r="C1759">
        <v>8555.6114745848008</v>
      </c>
      <c r="D1759">
        <v>17000000</v>
      </c>
      <c r="E1759" t="s">
        <v>11</v>
      </c>
      <c r="F1759">
        <v>7.2908720000000002</v>
      </c>
      <c r="G1759">
        <v>113</v>
      </c>
      <c r="H1759" t="s">
        <v>59</v>
      </c>
      <c r="I1759" t="s">
        <v>2087</v>
      </c>
      <c r="J1759" s="9">
        <v>17185632</v>
      </c>
      <c r="K1759">
        <f>J1759/D1759</f>
        <v>1.0109195294117648</v>
      </c>
      <c r="L1759">
        <v>1987</v>
      </c>
      <c r="M1759" t="s">
        <v>15</v>
      </c>
      <c r="N1759">
        <v>1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1</v>
      </c>
      <c r="Z1759">
        <v>0</v>
      </c>
      <c r="AA1759">
        <v>0</v>
      </c>
      <c r="AB1759">
        <v>0</v>
      </c>
      <c r="AC1759">
        <v>0</v>
      </c>
      <c r="AD1759">
        <v>0</v>
      </c>
    </row>
    <row r="1760" spans="1:30" ht="14.4" customHeight="1" x14ac:dyDescent="0.3">
      <c r="A1760">
        <v>1759</v>
      </c>
      <c r="B1760">
        <v>0</v>
      </c>
      <c r="C1760">
        <v>2259.7192460317401</v>
      </c>
      <c r="D1760">
        <v>4555594</v>
      </c>
      <c r="E1760" t="s">
        <v>142</v>
      </c>
      <c r="F1760">
        <v>0.24560599999999999</v>
      </c>
      <c r="G1760">
        <v>75</v>
      </c>
      <c r="H1760" t="s">
        <v>143</v>
      </c>
      <c r="I1760" t="s">
        <v>828</v>
      </c>
      <c r="J1760" s="9">
        <v>263000</v>
      </c>
      <c r="K1760">
        <f>J1760/D1760</f>
        <v>5.7731220121898484E-2</v>
      </c>
      <c r="L1760">
        <v>2016</v>
      </c>
      <c r="M1760" t="s">
        <v>25</v>
      </c>
      <c r="N1760">
        <v>0</v>
      </c>
      <c r="O1760">
        <v>1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>
        <v>1</v>
      </c>
      <c r="AC1760">
        <v>0</v>
      </c>
      <c r="AD1760">
        <v>0</v>
      </c>
    </row>
    <row r="1761" spans="1:30" x14ac:dyDescent="0.3">
      <c r="A1761">
        <v>1760</v>
      </c>
      <c r="B1761">
        <v>1</v>
      </c>
      <c r="C1761">
        <v>14478.2825761357</v>
      </c>
      <c r="D1761">
        <v>29000000</v>
      </c>
      <c r="E1761" t="s">
        <v>11</v>
      </c>
      <c r="F1761">
        <v>8.8433649999999897</v>
      </c>
      <c r="G1761">
        <v>102</v>
      </c>
      <c r="H1761" t="s">
        <v>99</v>
      </c>
      <c r="I1761" t="s">
        <v>2088</v>
      </c>
      <c r="J1761" s="9">
        <v>98185582</v>
      </c>
      <c r="K1761">
        <f>J1761/D1761</f>
        <v>3.3857097241379313</v>
      </c>
      <c r="L1761">
        <v>2003</v>
      </c>
      <c r="M1761" t="s">
        <v>25</v>
      </c>
      <c r="N1761">
        <v>1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1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1</v>
      </c>
      <c r="AC1761">
        <v>0</v>
      </c>
      <c r="AD1761">
        <v>0</v>
      </c>
    </row>
    <row r="1762" spans="1:30" ht="14.4" customHeight="1" x14ac:dyDescent="0.3">
      <c r="A1762">
        <v>1761</v>
      </c>
      <c r="B1762">
        <v>1</v>
      </c>
      <c r="C1762">
        <v>5530.4172951231703</v>
      </c>
      <c r="D1762">
        <v>11000000</v>
      </c>
      <c r="E1762" t="s">
        <v>11</v>
      </c>
      <c r="F1762">
        <v>5.3043760000000004</v>
      </c>
      <c r="G1762">
        <v>107</v>
      </c>
      <c r="H1762" t="s">
        <v>13</v>
      </c>
      <c r="I1762" t="s">
        <v>2089</v>
      </c>
      <c r="J1762" s="9">
        <v>49797148</v>
      </c>
      <c r="K1762">
        <f>J1762/D1762</f>
        <v>4.5270134545454548</v>
      </c>
      <c r="L1762">
        <v>1989</v>
      </c>
      <c r="M1762" t="s">
        <v>25</v>
      </c>
      <c r="N1762">
        <v>1</v>
      </c>
      <c r="O1762">
        <v>0</v>
      </c>
      <c r="P1762">
        <v>0</v>
      </c>
      <c r="Q1762">
        <v>1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1</v>
      </c>
      <c r="Y1762">
        <v>0</v>
      </c>
      <c r="Z1762">
        <v>0</v>
      </c>
      <c r="AA1762">
        <v>0</v>
      </c>
      <c r="AB1762">
        <v>1</v>
      </c>
      <c r="AC1762">
        <v>0</v>
      </c>
      <c r="AD1762">
        <v>0</v>
      </c>
    </row>
    <row r="1763" spans="1:30" ht="14.4" customHeight="1" x14ac:dyDescent="0.3">
      <c r="A1763">
        <v>1762</v>
      </c>
      <c r="B1763">
        <v>0</v>
      </c>
      <c r="C1763">
        <v>999.00099900099895</v>
      </c>
      <c r="D1763">
        <v>2000000</v>
      </c>
      <c r="E1763" t="s">
        <v>11</v>
      </c>
      <c r="F1763">
        <v>2.1866829999999999</v>
      </c>
      <c r="G1763">
        <v>96</v>
      </c>
      <c r="H1763" t="s">
        <v>13</v>
      </c>
      <c r="I1763" t="s">
        <v>2090</v>
      </c>
      <c r="J1763" s="9">
        <v>2506446</v>
      </c>
      <c r="K1763">
        <f>J1763/D1763</f>
        <v>1.253223</v>
      </c>
      <c r="L1763">
        <v>2002</v>
      </c>
      <c r="M1763" t="s">
        <v>15</v>
      </c>
      <c r="N1763">
        <v>1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</v>
      </c>
      <c r="W1763">
        <v>1</v>
      </c>
      <c r="X1763">
        <v>1</v>
      </c>
      <c r="Y1763">
        <v>1</v>
      </c>
      <c r="Z1763">
        <v>0</v>
      </c>
      <c r="AA1763">
        <v>0</v>
      </c>
      <c r="AB1763">
        <v>0</v>
      </c>
      <c r="AC1763">
        <v>0</v>
      </c>
      <c r="AD1763">
        <v>0</v>
      </c>
    </row>
    <row r="1764" spans="1:30" x14ac:dyDescent="0.3">
      <c r="A1764">
        <v>1763</v>
      </c>
      <c r="B1764">
        <v>0</v>
      </c>
      <c r="C1764">
        <v>3724.9158366533802</v>
      </c>
      <c r="D1764">
        <v>7479631</v>
      </c>
      <c r="E1764" t="s">
        <v>22</v>
      </c>
      <c r="F1764">
        <v>1.9531499999999999</v>
      </c>
      <c r="G1764">
        <v>102</v>
      </c>
      <c r="H1764" t="s">
        <v>23</v>
      </c>
      <c r="I1764" t="s">
        <v>2091</v>
      </c>
      <c r="J1764" s="9">
        <v>3848034</v>
      </c>
      <c r="K1764">
        <f>J1764/D1764</f>
        <v>0.51446842765371714</v>
      </c>
      <c r="L1764">
        <v>2008</v>
      </c>
      <c r="M1764" t="s">
        <v>25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1</v>
      </c>
      <c r="Y1764">
        <v>0</v>
      </c>
      <c r="Z1764">
        <v>0</v>
      </c>
      <c r="AA1764">
        <v>0</v>
      </c>
      <c r="AB1764">
        <v>1</v>
      </c>
      <c r="AC1764">
        <v>0</v>
      </c>
      <c r="AD1764">
        <v>0</v>
      </c>
    </row>
    <row r="1765" spans="1:30" ht="14.4" customHeight="1" x14ac:dyDescent="0.3">
      <c r="A1765">
        <v>1764</v>
      </c>
      <c r="B1765">
        <v>1</v>
      </c>
      <c r="C1765">
        <v>3021.14803625377</v>
      </c>
      <c r="D1765">
        <v>6000000</v>
      </c>
      <c r="E1765" t="s">
        <v>11</v>
      </c>
      <c r="F1765">
        <v>5.6481139999999996</v>
      </c>
      <c r="G1765">
        <v>97</v>
      </c>
      <c r="H1765" t="s">
        <v>13</v>
      </c>
      <c r="I1765" t="s">
        <v>2092</v>
      </c>
      <c r="J1765" s="9">
        <v>5844868</v>
      </c>
      <c r="K1765">
        <f>J1765/D1765</f>
        <v>0.97414466666666666</v>
      </c>
      <c r="L1765">
        <v>1986</v>
      </c>
      <c r="M1765" t="s">
        <v>15</v>
      </c>
      <c r="N1765">
        <v>1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1</v>
      </c>
      <c r="U1765">
        <v>1</v>
      </c>
      <c r="V1765">
        <v>0</v>
      </c>
      <c r="W1765">
        <v>0</v>
      </c>
      <c r="X1765">
        <v>0</v>
      </c>
      <c r="Y1765">
        <v>1</v>
      </c>
      <c r="Z1765">
        <v>0</v>
      </c>
      <c r="AA1765">
        <v>0</v>
      </c>
      <c r="AB1765">
        <v>0</v>
      </c>
      <c r="AC1765">
        <v>0</v>
      </c>
      <c r="AD1765">
        <v>0</v>
      </c>
    </row>
    <row r="1766" spans="1:30" x14ac:dyDescent="0.3">
      <c r="A1766">
        <v>1765</v>
      </c>
      <c r="B1766">
        <v>0</v>
      </c>
      <c r="C1766">
        <v>5387.9782828282796</v>
      </c>
      <c r="D1766">
        <v>10668197</v>
      </c>
      <c r="E1766" t="s">
        <v>11</v>
      </c>
      <c r="F1766">
        <v>2.4815040000000002</v>
      </c>
      <c r="G1766">
        <v>105</v>
      </c>
      <c r="H1766" t="s">
        <v>13</v>
      </c>
      <c r="I1766" t="s">
        <v>2093</v>
      </c>
      <c r="J1766" s="9">
        <v>11000000</v>
      </c>
      <c r="K1766">
        <f>J1766/D1766</f>
        <v>1.0311020690750274</v>
      </c>
      <c r="L1766">
        <v>1980</v>
      </c>
      <c r="M1766" t="s">
        <v>15</v>
      </c>
      <c r="N1766">
        <v>0</v>
      </c>
      <c r="O1766">
        <v>1</v>
      </c>
      <c r="P1766">
        <v>0</v>
      </c>
      <c r="Q1766">
        <v>0</v>
      </c>
      <c r="R1766">
        <v>0</v>
      </c>
      <c r="S1766">
        <v>0</v>
      </c>
      <c r="T1766">
        <v>1</v>
      </c>
      <c r="U1766">
        <v>0</v>
      </c>
      <c r="V1766">
        <v>0</v>
      </c>
      <c r="W1766">
        <v>0</v>
      </c>
      <c r="X1766">
        <v>0</v>
      </c>
      <c r="Y1766">
        <v>1</v>
      </c>
      <c r="Z1766">
        <v>0</v>
      </c>
      <c r="AA1766">
        <v>0</v>
      </c>
      <c r="AB1766">
        <v>0</v>
      </c>
      <c r="AC1766">
        <v>0</v>
      </c>
      <c r="AD1766">
        <v>0</v>
      </c>
    </row>
    <row r="1767" spans="1:30" ht="14.4" customHeight="1" x14ac:dyDescent="0.3">
      <c r="A1767">
        <v>1766</v>
      </c>
      <c r="B1767">
        <v>0</v>
      </c>
      <c r="C1767">
        <v>7481.2967581047296</v>
      </c>
      <c r="D1767">
        <v>15000000</v>
      </c>
      <c r="E1767" t="s">
        <v>11</v>
      </c>
      <c r="F1767">
        <v>9.117934</v>
      </c>
      <c r="G1767">
        <v>121</v>
      </c>
      <c r="H1767" t="s">
        <v>99</v>
      </c>
      <c r="I1767" t="s">
        <v>2094</v>
      </c>
      <c r="J1767" s="9">
        <v>12036149</v>
      </c>
      <c r="K1767">
        <f>J1767/D1767</f>
        <v>0.80240993333333333</v>
      </c>
      <c r="L1767">
        <v>2005</v>
      </c>
      <c r="M1767" t="s">
        <v>25</v>
      </c>
      <c r="N1767">
        <v>1</v>
      </c>
      <c r="O1767">
        <v>1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1</v>
      </c>
      <c r="X1767">
        <v>0</v>
      </c>
      <c r="Y1767">
        <v>0</v>
      </c>
      <c r="Z1767">
        <v>0</v>
      </c>
      <c r="AA1767">
        <v>0</v>
      </c>
      <c r="AB1767">
        <v>1</v>
      </c>
      <c r="AC1767">
        <v>0</v>
      </c>
      <c r="AD1767">
        <v>0</v>
      </c>
    </row>
    <row r="1768" spans="1:30" ht="14.4" customHeight="1" x14ac:dyDescent="0.3">
      <c r="A1768">
        <v>1767</v>
      </c>
      <c r="B1768">
        <v>0</v>
      </c>
      <c r="C1768">
        <v>2483.85494287133</v>
      </c>
      <c r="D1768">
        <v>5000000</v>
      </c>
      <c r="E1768" t="s">
        <v>11</v>
      </c>
      <c r="F1768">
        <v>8.6980429999999895</v>
      </c>
      <c r="G1768">
        <v>104</v>
      </c>
      <c r="H1768" t="s">
        <v>13</v>
      </c>
      <c r="I1768" t="s">
        <v>2095</v>
      </c>
      <c r="J1768" s="9">
        <v>44030246</v>
      </c>
      <c r="K1768">
        <f>J1768/D1768</f>
        <v>8.8060492000000004</v>
      </c>
      <c r="L1768">
        <v>2013</v>
      </c>
      <c r="M1768" t="s">
        <v>34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</row>
    <row r="1769" spans="1:30" ht="14.4" customHeight="1" x14ac:dyDescent="0.3">
      <c r="A1769">
        <v>1768</v>
      </c>
      <c r="B1769">
        <v>0</v>
      </c>
      <c r="C1769">
        <v>638.09034907597504</v>
      </c>
      <c r="D1769">
        <v>1243000</v>
      </c>
      <c r="E1769" t="s">
        <v>11</v>
      </c>
      <c r="F1769">
        <v>3.8032680000000001</v>
      </c>
      <c r="G1769">
        <v>106</v>
      </c>
      <c r="H1769" t="s">
        <v>80</v>
      </c>
      <c r="I1769" t="s">
        <v>2096</v>
      </c>
      <c r="J1769" s="9">
        <v>2841000</v>
      </c>
      <c r="K1769">
        <f>J1769/D1769</f>
        <v>2.2855993563958168</v>
      </c>
      <c r="L1769">
        <v>1948</v>
      </c>
      <c r="M1769" t="s">
        <v>32</v>
      </c>
      <c r="N1769">
        <v>1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1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1</v>
      </c>
    </row>
    <row r="1770" spans="1:30" x14ac:dyDescent="0.3">
      <c r="A1770">
        <v>1769</v>
      </c>
      <c r="B1770">
        <v>0</v>
      </c>
      <c r="C1770">
        <v>24987.506246876499</v>
      </c>
      <c r="D1770">
        <v>50000000</v>
      </c>
      <c r="E1770" t="s">
        <v>11</v>
      </c>
      <c r="F1770">
        <v>12.280827</v>
      </c>
      <c r="G1770">
        <v>101</v>
      </c>
      <c r="H1770" t="s">
        <v>457</v>
      </c>
      <c r="I1770" t="s">
        <v>2097</v>
      </c>
      <c r="J1770" s="9">
        <v>79958599</v>
      </c>
      <c r="K1770">
        <f>J1770/D1770</f>
        <v>1.5991719799999999</v>
      </c>
      <c r="L1770">
        <v>2001</v>
      </c>
      <c r="M1770" t="s">
        <v>46</v>
      </c>
      <c r="N1770">
        <v>1</v>
      </c>
      <c r="O1770">
        <v>0</v>
      </c>
      <c r="P1770">
        <v>0</v>
      </c>
      <c r="Q1770">
        <v>0</v>
      </c>
      <c r="R1770">
        <v>1</v>
      </c>
      <c r="S1770">
        <v>0</v>
      </c>
      <c r="T1770">
        <v>1</v>
      </c>
      <c r="U1770">
        <v>1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1</v>
      </c>
      <c r="AD1770">
        <v>0</v>
      </c>
    </row>
    <row r="1771" spans="1:30" x14ac:dyDescent="0.3">
      <c r="A1771">
        <v>1770</v>
      </c>
      <c r="B1771">
        <v>0</v>
      </c>
      <c r="C1771">
        <v>19880.7157057654</v>
      </c>
      <c r="D1771">
        <v>40000000</v>
      </c>
      <c r="E1771" t="s">
        <v>11</v>
      </c>
      <c r="F1771">
        <v>5.4467449999999999</v>
      </c>
      <c r="G1771">
        <v>91</v>
      </c>
      <c r="H1771" t="s">
        <v>13</v>
      </c>
      <c r="I1771" t="s">
        <v>2098</v>
      </c>
      <c r="J1771" s="9">
        <v>22044277</v>
      </c>
      <c r="K1771">
        <f>J1771/D1771</f>
        <v>0.55110692500000003</v>
      </c>
      <c r="L1771">
        <v>2012</v>
      </c>
      <c r="M1771" t="s">
        <v>32</v>
      </c>
      <c r="N1771">
        <v>1</v>
      </c>
      <c r="O1771">
        <v>0</v>
      </c>
      <c r="P1771">
        <v>0</v>
      </c>
      <c r="Q1771">
        <v>1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1</v>
      </c>
      <c r="X1771">
        <v>1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1</v>
      </c>
    </row>
    <row r="1772" spans="1:30" x14ac:dyDescent="0.3">
      <c r="A1772">
        <v>1771</v>
      </c>
      <c r="B1772">
        <v>0</v>
      </c>
      <c r="C1772">
        <v>33383.158943697003</v>
      </c>
      <c r="D1772">
        <v>67000000</v>
      </c>
      <c r="E1772" t="s">
        <v>11</v>
      </c>
      <c r="F1772">
        <v>8.92054499999999</v>
      </c>
      <c r="G1772">
        <v>102</v>
      </c>
      <c r="H1772" t="s">
        <v>13</v>
      </c>
      <c r="I1772" t="s">
        <v>2099</v>
      </c>
      <c r="J1772" s="9">
        <v>25303038</v>
      </c>
      <c r="K1772">
        <f>J1772/D1772</f>
        <v>0.37765728358208955</v>
      </c>
      <c r="L1772">
        <v>2007</v>
      </c>
      <c r="M1772" t="s">
        <v>25</v>
      </c>
      <c r="N1772">
        <v>0</v>
      </c>
      <c r="O1772">
        <v>1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1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1</v>
      </c>
      <c r="AC1772">
        <v>0</v>
      </c>
      <c r="AD1772">
        <v>0</v>
      </c>
    </row>
    <row r="1773" spans="1:30" ht="14.4" customHeight="1" x14ac:dyDescent="0.3">
      <c r="A1773">
        <v>1772</v>
      </c>
      <c r="B1773">
        <v>0</v>
      </c>
      <c r="C1773">
        <v>7757.9592242665303</v>
      </c>
      <c r="D1773">
        <v>15601256</v>
      </c>
      <c r="E1773" t="s">
        <v>129</v>
      </c>
      <c r="F1773">
        <v>2.7110409999999998</v>
      </c>
      <c r="G1773">
        <v>118</v>
      </c>
      <c r="H1773" t="s">
        <v>168</v>
      </c>
      <c r="I1773" t="s">
        <v>2100</v>
      </c>
      <c r="J1773" s="9">
        <v>2802459</v>
      </c>
      <c r="K1773">
        <f>J1773/D1773</f>
        <v>0.17963034514657025</v>
      </c>
      <c r="L1773">
        <v>2011</v>
      </c>
      <c r="M1773" t="s">
        <v>34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1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</row>
    <row r="1774" spans="1:30" ht="14.4" customHeight="1" x14ac:dyDescent="0.3">
      <c r="A1774">
        <v>1773</v>
      </c>
      <c r="B1774">
        <v>1</v>
      </c>
      <c r="C1774">
        <v>69895.157264103793</v>
      </c>
      <c r="D1774">
        <v>140000000</v>
      </c>
      <c r="E1774" t="s">
        <v>11</v>
      </c>
      <c r="F1774">
        <v>47.326664999999998</v>
      </c>
      <c r="G1774">
        <v>143</v>
      </c>
      <c r="H1774" t="s">
        <v>13</v>
      </c>
      <c r="I1774" t="s">
        <v>2101</v>
      </c>
      <c r="J1774" s="9">
        <v>655011224</v>
      </c>
      <c r="K1774">
        <f>J1774/D1774</f>
        <v>4.6786516000000002</v>
      </c>
      <c r="L1774">
        <v>2003</v>
      </c>
      <c r="M1774" t="s">
        <v>32</v>
      </c>
      <c r="N1774">
        <v>1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1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1</v>
      </c>
    </row>
    <row r="1775" spans="1:30" x14ac:dyDescent="0.3">
      <c r="A1775">
        <v>1774</v>
      </c>
      <c r="B1775">
        <v>0</v>
      </c>
      <c r="C1775">
        <v>61.099796334012197</v>
      </c>
      <c r="D1775">
        <v>120000</v>
      </c>
      <c r="E1775" t="s">
        <v>58</v>
      </c>
      <c r="F1775">
        <v>5.6481870000000001</v>
      </c>
      <c r="G1775">
        <v>97</v>
      </c>
      <c r="H1775" t="s">
        <v>59</v>
      </c>
      <c r="I1775" t="s">
        <v>2102</v>
      </c>
      <c r="J1775" s="9">
        <v>182857</v>
      </c>
      <c r="K1775">
        <f>J1775/D1775</f>
        <v>1.5238083333333334</v>
      </c>
      <c r="L1775">
        <v>1964</v>
      </c>
      <c r="M1775" t="s">
        <v>32</v>
      </c>
      <c r="N1775">
        <v>0</v>
      </c>
      <c r="O1775">
        <v>1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1</v>
      </c>
      <c r="W1775">
        <v>1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1</v>
      </c>
    </row>
    <row r="1776" spans="1:30" ht="14.4" customHeight="1" x14ac:dyDescent="0.3">
      <c r="A1776">
        <v>1775</v>
      </c>
      <c r="B1776">
        <v>1</v>
      </c>
      <c r="C1776">
        <v>277.77777777777698</v>
      </c>
      <c r="D1776">
        <v>550000</v>
      </c>
      <c r="E1776" t="s">
        <v>11</v>
      </c>
      <c r="F1776">
        <v>12.146747</v>
      </c>
      <c r="G1776">
        <v>95</v>
      </c>
      <c r="H1776" t="s">
        <v>13</v>
      </c>
      <c r="I1776" t="s">
        <v>2103</v>
      </c>
      <c r="J1776" s="9">
        <v>59754601</v>
      </c>
      <c r="K1776">
        <f>J1776/D1776</f>
        <v>108.6447290909091</v>
      </c>
      <c r="L1776">
        <v>1980</v>
      </c>
      <c r="M1776" t="s">
        <v>15</v>
      </c>
      <c r="N1776">
        <v>1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1</v>
      </c>
      <c r="Z1776">
        <v>0</v>
      </c>
      <c r="AA1776">
        <v>0</v>
      </c>
      <c r="AB1776">
        <v>0</v>
      </c>
      <c r="AC1776">
        <v>0</v>
      </c>
      <c r="AD1776">
        <v>0</v>
      </c>
    </row>
    <row r="1777" spans="1:30" ht="14.4" customHeight="1" x14ac:dyDescent="0.3">
      <c r="A1777">
        <v>1776</v>
      </c>
      <c r="B1777">
        <v>0</v>
      </c>
      <c r="C1777">
        <v>6706.4083457526003</v>
      </c>
      <c r="D1777">
        <v>13500000</v>
      </c>
      <c r="E1777" t="s">
        <v>11</v>
      </c>
      <c r="F1777">
        <v>8.9956029999999991</v>
      </c>
      <c r="G1777">
        <v>124</v>
      </c>
      <c r="H1777" t="s">
        <v>13</v>
      </c>
      <c r="I1777" t="s">
        <v>2104</v>
      </c>
      <c r="J1777" s="9">
        <v>19255873</v>
      </c>
      <c r="K1777">
        <f>J1777/D1777</f>
        <v>1.426360962962963</v>
      </c>
      <c r="L1777">
        <v>2013</v>
      </c>
      <c r="M1777" t="s">
        <v>46</v>
      </c>
      <c r="N1777">
        <v>0</v>
      </c>
      <c r="O1777">
        <v>1</v>
      </c>
      <c r="P1777">
        <v>0</v>
      </c>
      <c r="Q1777">
        <v>0</v>
      </c>
      <c r="R1777">
        <v>1</v>
      </c>
      <c r="S1777">
        <v>0</v>
      </c>
      <c r="T1777">
        <v>0</v>
      </c>
      <c r="U1777">
        <v>0</v>
      </c>
      <c r="V1777">
        <v>1</v>
      </c>
      <c r="W1777">
        <v>1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1</v>
      </c>
      <c r="AD1777">
        <v>0</v>
      </c>
    </row>
    <row r="1778" spans="1:30" ht="14.4" customHeight="1" x14ac:dyDescent="0.3">
      <c r="A1778">
        <v>1777</v>
      </c>
      <c r="B1778">
        <v>0</v>
      </c>
      <c r="C1778">
        <v>66.636001989060105</v>
      </c>
      <c r="D1778">
        <v>134005</v>
      </c>
      <c r="E1778" t="s">
        <v>11</v>
      </c>
      <c r="F1778">
        <v>2.0038320000000001</v>
      </c>
      <c r="G1778">
        <v>104</v>
      </c>
      <c r="H1778" t="s">
        <v>371</v>
      </c>
      <c r="I1778" t="s">
        <v>2105</v>
      </c>
      <c r="J1778" s="9">
        <v>1332231</v>
      </c>
      <c r="K1778">
        <f>J1778/D1778</f>
        <v>9.9416514309167567</v>
      </c>
      <c r="L1778">
        <v>2011</v>
      </c>
      <c r="M1778" t="s">
        <v>15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1</v>
      </c>
      <c r="X1778">
        <v>0</v>
      </c>
      <c r="Y1778">
        <v>1</v>
      </c>
      <c r="Z1778">
        <v>0</v>
      </c>
      <c r="AA1778">
        <v>0</v>
      </c>
      <c r="AB1778">
        <v>0</v>
      </c>
      <c r="AC1778">
        <v>0</v>
      </c>
      <c r="AD1778">
        <v>0</v>
      </c>
    </row>
    <row r="1779" spans="1:30" ht="14.4" customHeight="1" x14ac:dyDescent="0.3">
      <c r="A1779">
        <v>1778</v>
      </c>
      <c r="B1779">
        <v>0</v>
      </c>
      <c r="C1779">
        <v>4910.7142857142799</v>
      </c>
      <c r="D1779">
        <v>9900000</v>
      </c>
      <c r="E1779" t="s">
        <v>11</v>
      </c>
      <c r="F1779">
        <v>25.869882999999898</v>
      </c>
      <c r="G1779">
        <v>88</v>
      </c>
      <c r="H1779" t="s">
        <v>2106</v>
      </c>
      <c r="I1779" t="s">
        <v>2107</v>
      </c>
      <c r="J1779" s="9">
        <v>157100845</v>
      </c>
      <c r="K1779">
        <f>J1779/D1779</f>
        <v>15.868772222222223</v>
      </c>
      <c r="L1779">
        <v>2016</v>
      </c>
      <c r="M1779" t="s">
        <v>25</v>
      </c>
      <c r="N1779">
        <v>1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1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1</v>
      </c>
      <c r="AC1779">
        <v>0</v>
      </c>
      <c r="AD1779">
        <v>0</v>
      </c>
    </row>
    <row r="1780" spans="1:30" ht="14.4" customHeight="1" x14ac:dyDescent="0.3">
      <c r="A1780">
        <v>1779</v>
      </c>
      <c r="B1780">
        <v>1</v>
      </c>
      <c r="C1780">
        <v>7522.5677031093201</v>
      </c>
      <c r="D1780">
        <v>15000000</v>
      </c>
      <c r="E1780" t="s">
        <v>11</v>
      </c>
      <c r="F1780">
        <v>11.247957</v>
      </c>
      <c r="G1780">
        <v>86</v>
      </c>
      <c r="H1780" t="s">
        <v>13</v>
      </c>
      <c r="I1780" t="s">
        <v>2108</v>
      </c>
      <c r="J1780" s="9">
        <v>107217396</v>
      </c>
      <c r="K1780">
        <f>J1780/D1780</f>
        <v>7.1478263999999996</v>
      </c>
      <c r="L1780">
        <v>1994</v>
      </c>
      <c r="M1780" t="s">
        <v>15</v>
      </c>
      <c r="N1780">
        <v>1</v>
      </c>
      <c r="O1780">
        <v>0</v>
      </c>
      <c r="P1780">
        <v>0</v>
      </c>
      <c r="Q1780">
        <v>0</v>
      </c>
      <c r="R1780">
        <v>1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1</v>
      </c>
      <c r="Y1780">
        <v>1</v>
      </c>
      <c r="Z1780">
        <v>0</v>
      </c>
      <c r="AA1780">
        <v>0</v>
      </c>
      <c r="AB1780">
        <v>0</v>
      </c>
      <c r="AC1780">
        <v>0</v>
      </c>
      <c r="AD1780">
        <v>0</v>
      </c>
    </row>
    <row r="1781" spans="1:30" x14ac:dyDescent="0.3">
      <c r="A1781">
        <v>1780</v>
      </c>
      <c r="B1781">
        <v>0</v>
      </c>
      <c r="C1781">
        <v>3988.0358923230301</v>
      </c>
      <c r="D1781">
        <v>8000000</v>
      </c>
      <c r="E1781" t="s">
        <v>11</v>
      </c>
      <c r="F1781">
        <v>5.2848050000000004</v>
      </c>
      <c r="G1781">
        <v>91</v>
      </c>
      <c r="H1781" t="s">
        <v>13</v>
      </c>
      <c r="I1781" t="s">
        <v>2109</v>
      </c>
      <c r="J1781" s="9">
        <v>426224</v>
      </c>
      <c r="K1781">
        <f>J1781/D1781</f>
        <v>5.3277999999999999E-2</v>
      </c>
      <c r="L1781">
        <v>2006</v>
      </c>
      <c r="M1781" t="s">
        <v>25</v>
      </c>
      <c r="N1781">
        <v>1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1</v>
      </c>
      <c r="W1781">
        <v>1</v>
      </c>
      <c r="X1781">
        <v>1</v>
      </c>
      <c r="Y1781">
        <v>0</v>
      </c>
      <c r="Z1781">
        <v>0</v>
      </c>
      <c r="AA1781">
        <v>0</v>
      </c>
      <c r="AB1781">
        <v>1</v>
      </c>
      <c r="AC1781">
        <v>0</v>
      </c>
      <c r="AD1781">
        <v>0</v>
      </c>
    </row>
    <row r="1782" spans="1:30" ht="14.4" customHeight="1" x14ac:dyDescent="0.3">
      <c r="A1782">
        <v>1781</v>
      </c>
      <c r="B1782">
        <v>0</v>
      </c>
      <c r="C1782">
        <v>274.04538421866903</v>
      </c>
      <c r="D1782">
        <v>531374</v>
      </c>
      <c r="E1782" t="s">
        <v>11</v>
      </c>
      <c r="F1782">
        <v>7.9704619999999897</v>
      </c>
      <c r="G1782">
        <v>96</v>
      </c>
      <c r="H1782" t="s">
        <v>13</v>
      </c>
      <c r="I1782" t="s">
        <v>2110</v>
      </c>
      <c r="J1782" s="9">
        <v>1103757</v>
      </c>
      <c r="K1782">
        <f>J1782/D1782</f>
        <v>2.0771753981188392</v>
      </c>
      <c r="L1782">
        <v>1939</v>
      </c>
      <c r="M1782" t="s">
        <v>25</v>
      </c>
      <c r="N1782">
        <v>1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1</v>
      </c>
      <c r="AC1782">
        <v>0</v>
      </c>
      <c r="AD1782">
        <v>0</v>
      </c>
    </row>
    <row r="1783" spans="1:30" x14ac:dyDescent="0.3">
      <c r="A1783">
        <v>1782</v>
      </c>
      <c r="B1783">
        <v>0</v>
      </c>
      <c r="C1783">
        <v>3986.0488290981498</v>
      </c>
      <c r="D1783">
        <v>8000000</v>
      </c>
      <c r="E1783" t="s">
        <v>11</v>
      </c>
      <c r="F1783">
        <v>4.5186459999999897</v>
      </c>
      <c r="G1783">
        <v>99</v>
      </c>
      <c r="H1783" t="s">
        <v>13</v>
      </c>
      <c r="I1783" t="s">
        <v>2111</v>
      </c>
      <c r="J1783" s="9">
        <v>908847</v>
      </c>
      <c r="K1783">
        <f>J1783/D1783</f>
        <v>0.113605875</v>
      </c>
      <c r="L1783">
        <v>2007</v>
      </c>
      <c r="M1783" t="s">
        <v>15</v>
      </c>
      <c r="N1783">
        <v>1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</v>
      </c>
      <c r="V1783">
        <v>0</v>
      </c>
      <c r="W1783">
        <v>1</v>
      </c>
      <c r="X1783">
        <v>0</v>
      </c>
      <c r="Y1783">
        <v>1</v>
      </c>
      <c r="Z1783">
        <v>0</v>
      </c>
      <c r="AA1783">
        <v>0</v>
      </c>
      <c r="AB1783">
        <v>0</v>
      </c>
      <c r="AC1783">
        <v>0</v>
      </c>
      <c r="AD1783">
        <v>0</v>
      </c>
    </row>
    <row r="1784" spans="1:30" ht="14.4" customHeight="1" x14ac:dyDescent="0.3">
      <c r="A1784">
        <v>1783</v>
      </c>
      <c r="B1784">
        <v>1</v>
      </c>
      <c r="C1784">
        <v>24937.655860349099</v>
      </c>
      <c r="D1784">
        <v>50000000</v>
      </c>
      <c r="E1784" t="s">
        <v>11</v>
      </c>
      <c r="F1784">
        <v>16.158179999999899</v>
      </c>
      <c r="G1784">
        <v>110</v>
      </c>
      <c r="H1784" t="s">
        <v>13</v>
      </c>
      <c r="I1784" t="s">
        <v>2112</v>
      </c>
      <c r="J1784" s="9">
        <v>161451538</v>
      </c>
      <c r="K1784">
        <f>J1784/D1784</f>
        <v>3.2290307600000001</v>
      </c>
      <c r="L1784">
        <v>2005</v>
      </c>
      <c r="M1784" t="s">
        <v>25</v>
      </c>
      <c r="N1784">
        <v>1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</v>
      </c>
      <c r="U1784">
        <v>0</v>
      </c>
      <c r="V1784">
        <v>0</v>
      </c>
      <c r="W1784">
        <v>1</v>
      </c>
      <c r="X1784">
        <v>0</v>
      </c>
      <c r="Y1784">
        <v>0</v>
      </c>
      <c r="Z1784">
        <v>0</v>
      </c>
      <c r="AA1784">
        <v>0</v>
      </c>
      <c r="AB1784">
        <v>1</v>
      </c>
      <c r="AC1784">
        <v>0</v>
      </c>
      <c r="AD1784">
        <v>0</v>
      </c>
    </row>
    <row r="1785" spans="1:30" x14ac:dyDescent="0.3">
      <c r="A1785">
        <v>1784</v>
      </c>
      <c r="B1785">
        <v>0</v>
      </c>
      <c r="C1785">
        <v>2518.8916876574299</v>
      </c>
      <c r="D1785">
        <v>5000000</v>
      </c>
      <c r="E1785" t="s">
        <v>11</v>
      </c>
      <c r="F1785">
        <v>8.5918340000000004</v>
      </c>
      <c r="G1785">
        <v>121</v>
      </c>
      <c r="H1785" t="s">
        <v>55</v>
      </c>
      <c r="I1785" t="s">
        <v>2113</v>
      </c>
      <c r="J1785" s="9">
        <v>502758</v>
      </c>
      <c r="K1785">
        <f>J1785/D1785</f>
        <v>0.1005516</v>
      </c>
      <c r="L1785">
        <v>1985</v>
      </c>
      <c r="M1785" t="s">
        <v>32</v>
      </c>
      <c r="N1785">
        <v>1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1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1</v>
      </c>
    </row>
    <row r="1786" spans="1:30" ht="14.4" customHeight="1" x14ac:dyDescent="0.3">
      <c r="A1786">
        <v>1785</v>
      </c>
      <c r="B1786">
        <v>0</v>
      </c>
      <c r="C1786">
        <v>1492.5373134328299</v>
      </c>
      <c r="D1786">
        <v>3000000</v>
      </c>
      <c r="E1786" t="s">
        <v>116</v>
      </c>
      <c r="F1786">
        <v>1.036233</v>
      </c>
      <c r="G1786">
        <v>157</v>
      </c>
      <c r="H1786" t="s">
        <v>2114</v>
      </c>
      <c r="I1786" t="s">
        <v>2115</v>
      </c>
      <c r="J1786" s="9">
        <v>12000000</v>
      </c>
      <c r="K1786">
        <f>J1786/D1786</f>
        <v>4</v>
      </c>
      <c r="L1786">
        <v>2010</v>
      </c>
      <c r="M1786" t="s">
        <v>15</v>
      </c>
      <c r="N1786">
        <v>0</v>
      </c>
      <c r="O1786">
        <v>1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1</v>
      </c>
      <c r="W1786">
        <v>1</v>
      </c>
      <c r="X1786">
        <v>0</v>
      </c>
      <c r="Y1786">
        <v>1</v>
      </c>
      <c r="Z1786">
        <v>0</v>
      </c>
      <c r="AA1786">
        <v>0</v>
      </c>
      <c r="AB1786">
        <v>0</v>
      </c>
      <c r="AC1786">
        <v>0</v>
      </c>
      <c r="AD1786">
        <v>0</v>
      </c>
    </row>
    <row r="1787" spans="1:30" ht="14.4" customHeight="1" x14ac:dyDescent="0.3">
      <c r="A1787">
        <v>1786</v>
      </c>
      <c r="B1787">
        <v>1</v>
      </c>
      <c r="C1787">
        <v>67533.766883441698</v>
      </c>
      <c r="D1787">
        <v>135000000</v>
      </c>
      <c r="E1787" t="s">
        <v>11</v>
      </c>
      <c r="F1787">
        <v>12.130127</v>
      </c>
      <c r="G1787">
        <v>128</v>
      </c>
      <c r="H1787" t="s">
        <v>37</v>
      </c>
      <c r="I1787" t="s">
        <v>2116</v>
      </c>
      <c r="J1787" s="9">
        <v>361832400</v>
      </c>
      <c r="K1787">
        <f>J1787/D1787</f>
        <v>2.68024</v>
      </c>
      <c r="L1787">
        <v>1999</v>
      </c>
      <c r="M1787" t="s">
        <v>53</v>
      </c>
      <c r="N1787">
        <v>1</v>
      </c>
      <c r="O1787">
        <v>1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1</v>
      </c>
      <c r="V1787">
        <v>0</v>
      </c>
      <c r="W1787">
        <v>0</v>
      </c>
      <c r="X1787">
        <v>0</v>
      </c>
      <c r="Y1787">
        <v>0</v>
      </c>
      <c r="Z1787">
        <v>1</v>
      </c>
      <c r="AA1787">
        <v>0</v>
      </c>
      <c r="AB1787">
        <v>0</v>
      </c>
      <c r="AC1787">
        <v>0</v>
      </c>
      <c r="AD1787">
        <v>0</v>
      </c>
    </row>
    <row r="1788" spans="1:30" ht="14.4" customHeight="1" x14ac:dyDescent="0.3">
      <c r="A1788">
        <v>1787</v>
      </c>
      <c r="B1788">
        <v>0</v>
      </c>
      <c r="C1788">
        <v>12271.172102358199</v>
      </c>
      <c r="D1788">
        <v>24456446</v>
      </c>
      <c r="E1788" t="s">
        <v>11</v>
      </c>
      <c r="F1788">
        <v>5.9977119999999999</v>
      </c>
      <c r="G1788">
        <v>114</v>
      </c>
      <c r="H1788" t="s">
        <v>13</v>
      </c>
      <c r="I1788" t="s">
        <v>2117</v>
      </c>
      <c r="J1788" s="9">
        <v>24760338</v>
      </c>
      <c r="K1788">
        <f>J1788/D1788</f>
        <v>1.0124258447036827</v>
      </c>
      <c r="L1788">
        <v>1993</v>
      </c>
      <c r="M1788" t="s">
        <v>32</v>
      </c>
      <c r="N1788">
        <v>1</v>
      </c>
      <c r="O1788">
        <v>0</v>
      </c>
      <c r="P1788">
        <v>0</v>
      </c>
      <c r="Q1788">
        <v>0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1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1</v>
      </c>
    </row>
    <row r="1789" spans="1:30" x14ac:dyDescent="0.3">
      <c r="A1789">
        <v>1788</v>
      </c>
      <c r="B1789">
        <v>0</v>
      </c>
      <c r="C1789">
        <v>4554.65587044534</v>
      </c>
      <c r="D1789">
        <v>9000000</v>
      </c>
      <c r="E1789" t="s">
        <v>11</v>
      </c>
      <c r="F1789">
        <v>6.8422739999999997</v>
      </c>
      <c r="G1789">
        <v>119</v>
      </c>
      <c r="H1789" t="s">
        <v>13</v>
      </c>
      <c r="I1789" t="s">
        <v>2118</v>
      </c>
      <c r="J1789" s="9">
        <v>25000000</v>
      </c>
      <c r="K1789">
        <f>J1789/D1789</f>
        <v>2.7777777777777777</v>
      </c>
      <c r="L1789">
        <v>1976</v>
      </c>
      <c r="M1789" t="s">
        <v>32</v>
      </c>
      <c r="N1789">
        <v>1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1</v>
      </c>
      <c r="V1789">
        <v>1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1</v>
      </c>
    </row>
    <row r="1790" spans="1:30" x14ac:dyDescent="0.3">
      <c r="A1790">
        <v>1789</v>
      </c>
      <c r="B1790">
        <v>0</v>
      </c>
      <c r="C1790">
        <v>7455.2683896620201</v>
      </c>
      <c r="D1790">
        <v>15000000</v>
      </c>
      <c r="E1790" t="s">
        <v>11</v>
      </c>
      <c r="F1790">
        <v>6.7773259999999897</v>
      </c>
      <c r="G1790">
        <v>97</v>
      </c>
      <c r="H1790" t="s">
        <v>13</v>
      </c>
      <c r="I1790" t="s">
        <v>2119</v>
      </c>
      <c r="J1790" s="9">
        <v>37930465</v>
      </c>
      <c r="K1790">
        <f>J1790/D1790</f>
        <v>2.5286976666666665</v>
      </c>
      <c r="L1790">
        <v>2012</v>
      </c>
      <c r="M1790" t="s">
        <v>25</v>
      </c>
      <c r="N1790">
        <v>1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1</v>
      </c>
      <c r="AC1790">
        <v>0</v>
      </c>
      <c r="AD1790">
        <v>0</v>
      </c>
    </row>
    <row r="1791" spans="1:30" ht="14.4" customHeight="1" x14ac:dyDescent="0.3">
      <c r="A1791">
        <v>1790</v>
      </c>
      <c r="B1791">
        <v>0</v>
      </c>
      <c r="C1791">
        <v>50100.200400801601</v>
      </c>
      <c r="D1791">
        <v>100000000</v>
      </c>
      <c r="E1791" t="s">
        <v>11</v>
      </c>
      <c r="F1791">
        <v>6.919314</v>
      </c>
      <c r="G1791">
        <v>115</v>
      </c>
      <c r="H1791" t="s">
        <v>13</v>
      </c>
      <c r="I1791" t="s">
        <v>2120</v>
      </c>
      <c r="J1791" s="9">
        <v>242295562</v>
      </c>
      <c r="K1791">
        <f>J1791/D1791</f>
        <v>2.4229556200000002</v>
      </c>
      <c r="L1791">
        <v>1996</v>
      </c>
      <c r="M1791" t="s">
        <v>15</v>
      </c>
      <c r="N1791">
        <v>1</v>
      </c>
      <c r="O1791">
        <v>0</v>
      </c>
      <c r="P1791">
        <v>0</v>
      </c>
      <c r="Q1791">
        <v>0</v>
      </c>
      <c r="R1791">
        <v>1</v>
      </c>
      <c r="S1791">
        <v>0</v>
      </c>
      <c r="T1791">
        <v>1</v>
      </c>
      <c r="U1791">
        <v>1</v>
      </c>
      <c r="V1791">
        <v>0</v>
      </c>
      <c r="W1791">
        <v>1</v>
      </c>
      <c r="X1791">
        <v>0</v>
      </c>
      <c r="Y1791">
        <v>1</v>
      </c>
      <c r="Z1791">
        <v>0</v>
      </c>
      <c r="AA1791">
        <v>0</v>
      </c>
      <c r="AB1791">
        <v>0</v>
      </c>
      <c r="AC1791">
        <v>0</v>
      </c>
      <c r="AD1791">
        <v>0</v>
      </c>
    </row>
    <row r="1792" spans="1:30" ht="14.4" customHeight="1" x14ac:dyDescent="0.3">
      <c r="A1792">
        <v>1791</v>
      </c>
      <c r="B1792">
        <v>0</v>
      </c>
      <c r="C1792">
        <v>15531.062124248399</v>
      </c>
      <c r="D1792">
        <v>31000000</v>
      </c>
      <c r="E1792" t="s">
        <v>11</v>
      </c>
      <c r="F1792">
        <v>6.4996799999999997</v>
      </c>
      <c r="G1792">
        <v>117</v>
      </c>
      <c r="H1792" t="s">
        <v>59</v>
      </c>
      <c r="I1792" t="s">
        <v>2121</v>
      </c>
      <c r="J1792" s="9">
        <v>185260553</v>
      </c>
      <c r="K1792">
        <f>J1792/D1792</f>
        <v>5.9761468709677423</v>
      </c>
      <c r="L1792">
        <v>1996</v>
      </c>
      <c r="M1792" t="s">
        <v>15</v>
      </c>
      <c r="N1792">
        <v>1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1</v>
      </c>
      <c r="Y1792">
        <v>1</v>
      </c>
      <c r="Z1792">
        <v>0</v>
      </c>
      <c r="AA1792">
        <v>0</v>
      </c>
      <c r="AB1792">
        <v>0</v>
      </c>
      <c r="AC1792">
        <v>0</v>
      </c>
      <c r="AD1792">
        <v>0</v>
      </c>
    </row>
    <row r="1793" spans="1:30" ht="14.4" customHeight="1" x14ac:dyDescent="0.3">
      <c r="A1793">
        <v>1792</v>
      </c>
      <c r="B1793">
        <v>0</v>
      </c>
      <c r="C1793">
        <v>10489.5104895104</v>
      </c>
      <c r="D1793">
        <v>21000000</v>
      </c>
      <c r="E1793" t="s">
        <v>11</v>
      </c>
      <c r="F1793">
        <v>14.074906</v>
      </c>
      <c r="G1793">
        <v>117</v>
      </c>
      <c r="H1793" t="s">
        <v>482</v>
      </c>
      <c r="I1793" t="s">
        <v>2122</v>
      </c>
      <c r="J1793" s="9">
        <v>10011050</v>
      </c>
      <c r="K1793">
        <f>J1793/D1793</f>
        <v>0.47671666666666668</v>
      </c>
      <c r="L1793">
        <v>2002</v>
      </c>
      <c r="M1793" t="s">
        <v>53</v>
      </c>
      <c r="N1793">
        <v>1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1</v>
      </c>
      <c r="W1793">
        <v>1</v>
      </c>
      <c r="X1793">
        <v>0</v>
      </c>
      <c r="Y1793">
        <v>0</v>
      </c>
      <c r="Z1793">
        <v>1</v>
      </c>
      <c r="AA1793">
        <v>0</v>
      </c>
      <c r="AB1793">
        <v>0</v>
      </c>
      <c r="AC1793">
        <v>0</v>
      </c>
      <c r="AD1793">
        <v>0</v>
      </c>
    </row>
    <row r="1794" spans="1:30" ht="14.4" customHeight="1" x14ac:dyDescent="0.3">
      <c r="A1794">
        <v>1793</v>
      </c>
      <c r="B1794">
        <v>0</v>
      </c>
      <c r="C1794">
        <v>9244.67788944723</v>
      </c>
      <c r="D1794">
        <v>18396909</v>
      </c>
      <c r="E1794" t="s">
        <v>11</v>
      </c>
      <c r="F1794">
        <v>1.0260530000000001</v>
      </c>
      <c r="G1794">
        <v>96</v>
      </c>
      <c r="H1794" t="s">
        <v>13</v>
      </c>
      <c r="I1794" t="s">
        <v>2123</v>
      </c>
      <c r="J1794" s="9">
        <v>2346150</v>
      </c>
      <c r="K1794">
        <f>J1794/D1794</f>
        <v>0.12752957575644908</v>
      </c>
      <c r="L1794">
        <v>1990</v>
      </c>
      <c r="M1794" t="s">
        <v>15</v>
      </c>
      <c r="N1794">
        <v>1</v>
      </c>
      <c r="O1794">
        <v>0</v>
      </c>
      <c r="P1794">
        <v>1</v>
      </c>
      <c r="Q1794">
        <v>0</v>
      </c>
      <c r="R1794">
        <v>0</v>
      </c>
      <c r="S1794">
        <v>0</v>
      </c>
      <c r="T1794">
        <v>1</v>
      </c>
      <c r="U1794">
        <v>1</v>
      </c>
      <c r="V1794">
        <v>0</v>
      </c>
      <c r="W1794">
        <v>0</v>
      </c>
      <c r="X1794">
        <v>1</v>
      </c>
      <c r="Y1794">
        <v>1</v>
      </c>
      <c r="Z1794">
        <v>0</v>
      </c>
      <c r="AA1794">
        <v>0</v>
      </c>
      <c r="AB1794">
        <v>0</v>
      </c>
      <c r="AC1794">
        <v>0</v>
      </c>
      <c r="AD1794">
        <v>0</v>
      </c>
    </row>
    <row r="1795" spans="1:30" ht="14.4" customHeight="1" x14ac:dyDescent="0.3">
      <c r="A1795">
        <v>1794</v>
      </c>
      <c r="B1795">
        <v>0</v>
      </c>
      <c r="C1795">
        <v>6122.4489795918298</v>
      </c>
      <c r="D1795">
        <v>12000000</v>
      </c>
      <c r="E1795" t="s">
        <v>11</v>
      </c>
      <c r="F1795">
        <v>11.110375999999899</v>
      </c>
      <c r="G1795">
        <v>197</v>
      </c>
      <c r="H1795" t="s">
        <v>13</v>
      </c>
      <c r="I1795" t="s">
        <v>2124</v>
      </c>
      <c r="J1795" s="9">
        <v>60000000</v>
      </c>
      <c r="K1795">
        <f>J1795/D1795</f>
        <v>5</v>
      </c>
      <c r="L1795">
        <v>1960</v>
      </c>
      <c r="M1795" t="s">
        <v>25</v>
      </c>
      <c r="N1795">
        <v>1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1</v>
      </c>
      <c r="V1795">
        <v>0</v>
      </c>
      <c r="W1795">
        <v>1</v>
      </c>
      <c r="X1795">
        <v>0</v>
      </c>
      <c r="Y1795">
        <v>0</v>
      </c>
      <c r="Z1795">
        <v>0</v>
      </c>
      <c r="AA1795">
        <v>0</v>
      </c>
      <c r="AB1795">
        <v>1</v>
      </c>
      <c r="AC1795">
        <v>0</v>
      </c>
      <c r="AD1795">
        <v>0</v>
      </c>
    </row>
    <row r="1796" spans="1:30" ht="14.4" customHeight="1" x14ac:dyDescent="0.3">
      <c r="A1796">
        <v>1795</v>
      </c>
      <c r="B1796">
        <v>1</v>
      </c>
      <c r="C1796">
        <v>34773.969200198699</v>
      </c>
      <c r="D1796">
        <v>70000000</v>
      </c>
      <c r="E1796" t="s">
        <v>11</v>
      </c>
      <c r="F1796">
        <v>10.978187999999999</v>
      </c>
      <c r="G1796">
        <v>120</v>
      </c>
      <c r="H1796" t="s">
        <v>861</v>
      </c>
      <c r="I1796" t="s">
        <v>2125</v>
      </c>
      <c r="J1796" s="9">
        <v>161025640</v>
      </c>
      <c r="K1796">
        <f>J1796/D1796</f>
        <v>2.3003662857142859</v>
      </c>
      <c r="L1796">
        <v>2013</v>
      </c>
      <c r="M1796" t="s">
        <v>32</v>
      </c>
      <c r="N1796">
        <v>1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1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1</v>
      </c>
    </row>
    <row r="1797" spans="1:30" x14ac:dyDescent="0.3">
      <c r="A1797">
        <v>1796</v>
      </c>
      <c r="B1797">
        <v>0</v>
      </c>
      <c r="C1797">
        <v>4987.5311720698201</v>
      </c>
      <c r="D1797">
        <v>10000000</v>
      </c>
      <c r="E1797" t="s">
        <v>11</v>
      </c>
      <c r="F1797">
        <v>6.5893039999999896</v>
      </c>
      <c r="G1797">
        <v>105</v>
      </c>
      <c r="H1797" t="s">
        <v>13</v>
      </c>
      <c r="I1797" t="s">
        <v>2126</v>
      </c>
      <c r="J1797" s="9">
        <v>45742101</v>
      </c>
      <c r="K1797">
        <f>J1797/D1797</f>
        <v>4.5742101000000002</v>
      </c>
      <c r="L1797">
        <v>2005</v>
      </c>
      <c r="M1797" t="s">
        <v>46</v>
      </c>
      <c r="N1797">
        <v>1</v>
      </c>
      <c r="O1797">
        <v>1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1</v>
      </c>
      <c r="W1797">
        <v>1</v>
      </c>
      <c r="X1797">
        <v>1</v>
      </c>
      <c r="Y1797">
        <v>0</v>
      </c>
      <c r="Z1797">
        <v>0</v>
      </c>
      <c r="AA1797">
        <v>0</v>
      </c>
      <c r="AB1797">
        <v>0</v>
      </c>
      <c r="AC1797">
        <v>1</v>
      </c>
      <c r="AD1797">
        <v>0</v>
      </c>
    </row>
    <row r="1798" spans="1:30" ht="14.4" customHeight="1" x14ac:dyDescent="0.3">
      <c r="A1798">
        <v>1797</v>
      </c>
      <c r="B1798">
        <v>0</v>
      </c>
      <c r="C1798">
        <v>16369.0476190476</v>
      </c>
      <c r="D1798">
        <v>33000000</v>
      </c>
      <c r="E1798" t="s">
        <v>11</v>
      </c>
      <c r="F1798">
        <v>12.237571000000001</v>
      </c>
      <c r="G1798">
        <v>98</v>
      </c>
      <c r="H1798" t="s">
        <v>13</v>
      </c>
      <c r="I1798" t="s">
        <v>2127</v>
      </c>
      <c r="J1798" s="9">
        <v>77068246</v>
      </c>
      <c r="K1798">
        <f>J1798/D1798</f>
        <v>2.3354013939393941</v>
      </c>
      <c r="L1798">
        <v>2016</v>
      </c>
      <c r="M1798" t="s">
        <v>25</v>
      </c>
      <c r="N1798">
        <v>1</v>
      </c>
      <c r="O1798">
        <v>0</v>
      </c>
      <c r="P1798">
        <v>1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0</v>
      </c>
      <c r="Z1798">
        <v>0</v>
      </c>
      <c r="AA1798">
        <v>0</v>
      </c>
      <c r="AB1798">
        <v>1</v>
      </c>
      <c r="AC1798">
        <v>0</v>
      </c>
      <c r="AD1798">
        <v>0</v>
      </c>
    </row>
    <row r="1799" spans="1:30" ht="14.4" customHeight="1" x14ac:dyDescent="0.3">
      <c r="A1799">
        <v>1798</v>
      </c>
      <c r="B1799">
        <v>1</v>
      </c>
      <c r="C1799">
        <v>80120.180270405603</v>
      </c>
      <c r="D1799">
        <v>160000000</v>
      </c>
      <c r="E1799" t="s">
        <v>11</v>
      </c>
      <c r="F1799">
        <v>11.268530999999999</v>
      </c>
      <c r="G1799">
        <v>121</v>
      </c>
      <c r="H1799" t="s">
        <v>354</v>
      </c>
      <c r="I1799" t="s">
        <v>2128</v>
      </c>
      <c r="J1799" s="9">
        <v>164508066</v>
      </c>
      <c r="K1799">
        <f>J1799/D1799</f>
        <v>1.0281754125</v>
      </c>
      <c r="L1799">
        <v>1997</v>
      </c>
      <c r="M1799" t="s">
        <v>15</v>
      </c>
      <c r="N1799">
        <v>1</v>
      </c>
      <c r="O1799">
        <v>0</v>
      </c>
      <c r="P1799">
        <v>1</v>
      </c>
      <c r="Q1799">
        <v>0</v>
      </c>
      <c r="R1799">
        <v>0</v>
      </c>
      <c r="S1799">
        <v>0</v>
      </c>
      <c r="T1799">
        <v>1</v>
      </c>
      <c r="U1799">
        <v>1</v>
      </c>
      <c r="V1799">
        <v>0</v>
      </c>
      <c r="W1799">
        <v>0</v>
      </c>
      <c r="X1799">
        <v>0</v>
      </c>
      <c r="Y1799">
        <v>1</v>
      </c>
      <c r="Z1799">
        <v>0</v>
      </c>
      <c r="AA1799">
        <v>0</v>
      </c>
      <c r="AB1799">
        <v>0</v>
      </c>
      <c r="AC1799">
        <v>0</v>
      </c>
      <c r="AD1799">
        <v>0</v>
      </c>
    </row>
    <row r="1800" spans="1:30" x14ac:dyDescent="0.3">
      <c r="A1800">
        <v>1799</v>
      </c>
      <c r="B1800">
        <v>1</v>
      </c>
      <c r="C1800">
        <v>99157.164105106596</v>
      </c>
      <c r="D1800">
        <v>200000000</v>
      </c>
      <c r="E1800" t="s">
        <v>11</v>
      </c>
      <c r="F1800">
        <v>185.33099199999899</v>
      </c>
      <c r="G1800">
        <v>137</v>
      </c>
      <c r="H1800" t="s">
        <v>13</v>
      </c>
      <c r="I1800" t="s">
        <v>2129</v>
      </c>
      <c r="J1800" s="9">
        <v>863416141</v>
      </c>
      <c r="K1800">
        <f>J1800/D1800</f>
        <v>4.3170807050000004</v>
      </c>
      <c r="L1800">
        <v>2017</v>
      </c>
      <c r="M1800" t="s">
        <v>32</v>
      </c>
      <c r="N1800">
        <v>1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1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1</v>
      </c>
    </row>
    <row r="1801" spans="1:30" ht="14.4" customHeight="1" x14ac:dyDescent="0.3">
      <c r="A1801">
        <v>1800</v>
      </c>
      <c r="B1801">
        <v>1</v>
      </c>
      <c r="C1801">
        <v>29985.007496251801</v>
      </c>
      <c r="D1801">
        <v>60000000</v>
      </c>
      <c r="E1801" t="s">
        <v>11</v>
      </c>
      <c r="F1801">
        <v>8.1422509999999999</v>
      </c>
      <c r="G1801">
        <v>87</v>
      </c>
      <c r="H1801" t="s">
        <v>1166</v>
      </c>
      <c r="I1801" t="s">
        <v>2130</v>
      </c>
      <c r="J1801" s="9">
        <v>93375151</v>
      </c>
      <c r="K1801">
        <f>J1801/D1801</f>
        <v>1.5562525166666668</v>
      </c>
      <c r="L1801">
        <v>2001</v>
      </c>
      <c r="M1801" t="s">
        <v>32</v>
      </c>
      <c r="N1801">
        <v>1</v>
      </c>
      <c r="O1801">
        <v>0</v>
      </c>
      <c r="P1801">
        <v>0</v>
      </c>
      <c r="Q1801">
        <v>0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1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1</v>
      </c>
    </row>
    <row r="1802" spans="1:30" ht="14.4" customHeight="1" x14ac:dyDescent="0.3">
      <c r="A1802">
        <v>1801</v>
      </c>
      <c r="B1802">
        <v>0</v>
      </c>
      <c r="C1802">
        <v>3521.1267605633798</v>
      </c>
      <c r="D1802">
        <v>7000000</v>
      </c>
      <c r="E1802" t="s">
        <v>11</v>
      </c>
      <c r="F1802">
        <v>11.370288</v>
      </c>
      <c r="G1802">
        <v>164</v>
      </c>
      <c r="H1802" t="s">
        <v>13</v>
      </c>
      <c r="I1802" t="s">
        <v>2131</v>
      </c>
      <c r="J1802" s="9">
        <v>8373585</v>
      </c>
      <c r="K1802">
        <f>J1802/D1802</f>
        <v>1.1962264285714286</v>
      </c>
      <c r="L1802">
        <v>1988</v>
      </c>
      <c r="M1802" t="s">
        <v>15</v>
      </c>
      <c r="N1802">
        <v>1</v>
      </c>
      <c r="O1802">
        <v>0</v>
      </c>
      <c r="P1802">
        <v>0</v>
      </c>
      <c r="Q1802">
        <v>0</v>
      </c>
      <c r="R1802">
        <v>0</v>
      </c>
      <c r="S1802">
        <v>1</v>
      </c>
      <c r="T1802">
        <v>0</v>
      </c>
      <c r="U1802">
        <v>0</v>
      </c>
      <c r="V1802">
        <v>0</v>
      </c>
      <c r="W1802">
        <v>1</v>
      </c>
      <c r="X1802">
        <v>0</v>
      </c>
      <c r="Y1802">
        <v>1</v>
      </c>
      <c r="Z1802">
        <v>0</v>
      </c>
      <c r="AA1802">
        <v>0</v>
      </c>
      <c r="AB1802">
        <v>0</v>
      </c>
      <c r="AC1802">
        <v>0</v>
      </c>
      <c r="AD1802">
        <v>0</v>
      </c>
    </row>
    <row r="1803" spans="1:30" x14ac:dyDescent="0.3">
      <c r="A1803">
        <v>1802</v>
      </c>
      <c r="B1803">
        <v>1</v>
      </c>
      <c r="C1803">
        <v>9935.4197714853399</v>
      </c>
      <c r="D1803">
        <v>20000000</v>
      </c>
      <c r="E1803" t="s">
        <v>11</v>
      </c>
      <c r="F1803">
        <v>14.27281</v>
      </c>
      <c r="G1803">
        <v>86</v>
      </c>
      <c r="H1803" t="s">
        <v>13</v>
      </c>
      <c r="I1803" t="s">
        <v>2132</v>
      </c>
      <c r="J1803" s="9">
        <v>78378744</v>
      </c>
      <c r="K1803">
        <f>J1803/D1803</f>
        <v>3.9189371999999998</v>
      </c>
      <c r="L1803">
        <v>2013</v>
      </c>
      <c r="M1803" t="s">
        <v>25</v>
      </c>
      <c r="N1803">
        <v>1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</v>
      </c>
      <c r="Y1803">
        <v>0</v>
      </c>
      <c r="Z1803">
        <v>0</v>
      </c>
      <c r="AA1803">
        <v>0</v>
      </c>
      <c r="AB1803">
        <v>1</v>
      </c>
      <c r="AC1803">
        <v>0</v>
      </c>
      <c r="AD1803">
        <v>0</v>
      </c>
    </row>
    <row r="1804" spans="1:30" x14ac:dyDescent="0.3">
      <c r="A1804">
        <v>1803</v>
      </c>
      <c r="B1804">
        <v>0</v>
      </c>
      <c r="C1804">
        <v>13486.5134865134</v>
      </c>
      <c r="D1804">
        <v>27000000</v>
      </c>
      <c r="E1804" t="s">
        <v>11</v>
      </c>
      <c r="F1804">
        <v>10.956664999999999</v>
      </c>
      <c r="G1804">
        <v>101</v>
      </c>
      <c r="H1804" t="s">
        <v>13</v>
      </c>
      <c r="I1804" t="s">
        <v>2133</v>
      </c>
      <c r="J1804" s="9">
        <v>129000000</v>
      </c>
      <c r="K1804">
        <f>J1804/D1804</f>
        <v>4.7777777777777777</v>
      </c>
      <c r="L1804">
        <v>2002</v>
      </c>
      <c r="M1804" t="s">
        <v>15</v>
      </c>
      <c r="N1804">
        <v>1</v>
      </c>
      <c r="O1804">
        <v>1</v>
      </c>
      <c r="P1804">
        <v>0</v>
      </c>
      <c r="Q1804">
        <v>0</v>
      </c>
      <c r="R1804">
        <v>0</v>
      </c>
      <c r="S1804">
        <v>1</v>
      </c>
      <c r="T1804">
        <v>0</v>
      </c>
      <c r="U1804">
        <v>0</v>
      </c>
      <c r="V1804">
        <v>1</v>
      </c>
      <c r="W1804">
        <v>1</v>
      </c>
      <c r="X1804">
        <v>1</v>
      </c>
      <c r="Y1804">
        <v>1</v>
      </c>
      <c r="Z1804">
        <v>0</v>
      </c>
      <c r="AA1804">
        <v>0</v>
      </c>
      <c r="AB1804">
        <v>0</v>
      </c>
      <c r="AC1804">
        <v>0</v>
      </c>
      <c r="AD1804">
        <v>0</v>
      </c>
    </row>
    <row r="1805" spans="1:30" ht="14.4" customHeight="1" x14ac:dyDescent="0.3">
      <c r="A1805">
        <v>1804</v>
      </c>
      <c r="B1805">
        <v>1</v>
      </c>
      <c r="C1805">
        <v>11958.1464872944</v>
      </c>
      <c r="D1805">
        <v>24000000</v>
      </c>
      <c r="E1805" t="s">
        <v>11</v>
      </c>
      <c r="F1805">
        <v>13.765241</v>
      </c>
      <c r="G1805">
        <v>89</v>
      </c>
      <c r="H1805" t="s">
        <v>2134</v>
      </c>
      <c r="I1805" t="s">
        <v>2135</v>
      </c>
      <c r="J1805" s="9">
        <v>99965753</v>
      </c>
      <c r="K1805">
        <f>J1805/D1805</f>
        <v>4.165239708333333</v>
      </c>
      <c r="L1805">
        <v>2007</v>
      </c>
      <c r="M1805" t="s">
        <v>32</v>
      </c>
      <c r="N1805">
        <v>1</v>
      </c>
      <c r="O1805">
        <v>1</v>
      </c>
      <c r="P1805">
        <v>1</v>
      </c>
      <c r="Q1805">
        <v>0</v>
      </c>
      <c r="R1805">
        <v>0</v>
      </c>
      <c r="S1805">
        <v>0</v>
      </c>
      <c r="T1805">
        <v>1</v>
      </c>
      <c r="U1805">
        <v>1</v>
      </c>
      <c r="V1805">
        <v>0</v>
      </c>
      <c r="W1805">
        <v>1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1</v>
      </c>
    </row>
    <row r="1806" spans="1:30" ht="14.4" customHeight="1" x14ac:dyDescent="0.3">
      <c r="A1806">
        <v>1805</v>
      </c>
      <c r="B1806">
        <v>0</v>
      </c>
      <c r="C1806">
        <v>20895.5223880597</v>
      </c>
      <c r="D1806">
        <v>42000000</v>
      </c>
      <c r="E1806" t="s">
        <v>11</v>
      </c>
      <c r="F1806">
        <v>5.5108050000000004</v>
      </c>
      <c r="G1806">
        <v>100</v>
      </c>
      <c r="H1806" t="s">
        <v>559</v>
      </c>
      <c r="I1806" t="s">
        <v>2136</v>
      </c>
      <c r="J1806" s="9">
        <v>11087569</v>
      </c>
      <c r="K1806">
        <f>J1806/D1806</f>
        <v>0.26398973809523807</v>
      </c>
      <c r="L1806">
        <v>2010</v>
      </c>
      <c r="M1806" t="s">
        <v>25</v>
      </c>
      <c r="N1806">
        <v>0</v>
      </c>
      <c r="O1806">
        <v>1</v>
      </c>
      <c r="P1806">
        <v>0</v>
      </c>
      <c r="Q1806">
        <v>0</v>
      </c>
      <c r="R1806">
        <v>0</v>
      </c>
      <c r="S1806">
        <v>0</v>
      </c>
      <c r="T1806">
        <v>1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1</v>
      </c>
      <c r="AC1806">
        <v>0</v>
      </c>
      <c r="AD1806">
        <v>0</v>
      </c>
    </row>
    <row r="1807" spans="1:30" x14ac:dyDescent="0.3">
      <c r="A1807">
        <v>1806</v>
      </c>
      <c r="B1807">
        <v>1</v>
      </c>
      <c r="C1807">
        <v>79840.319361277405</v>
      </c>
      <c r="D1807">
        <v>160000000</v>
      </c>
      <c r="E1807" t="s">
        <v>11</v>
      </c>
      <c r="F1807">
        <v>12.643312</v>
      </c>
      <c r="G1807">
        <v>132</v>
      </c>
      <c r="H1807" t="s">
        <v>312</v>
      </c>
      <c r="I1807" t="s">
        <v>2137</v>
      </c>
      <c r="J1807" s="9">
        <v>300257475</v>
      </c>
      <c r="K1807">
        <f>J1807/D1807</f>
        <v>1.8766092187500001</v>
      </c>
      <c r="L1807">
        <v>2004</v>
      </c>
      <c r="M1807" t="s">
        <v>32</v>
      </c>
      <c r="N1807">
        <v>1</v>
      </c>
      <c r="O1807">
        <v>1</v>
      </c>
      <c r="P1807">
        <v>0</v>
      </c>
      <c r="Q1807">
        <v>0</v>
      </c>
      <c r="R1807">
        <v>0</v>
      </c>
      <c r="S1807">
        <v>1</v>
      </c>
      <c r="T1807">
        <v>0</v>
      </c>
      <c r="U1807">
        <v>1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1</v>
      </c>
    </row>
    <row r="1808" spans="1:30" ht="14.4" customHeight="1" x14ac:dyDescent="0.3">
      <c r="A1808">
        <v>1807</v>
      </c>
      <c r="B1808">
        <v>1</v>
      </c>
      <c r="C1808">
        <v>188960.71606166</v>
      </c>
      <c r="D1808">
        <v>380000000</v>
      </c>
      <c r="E1808" t="s">
        <v>11</v>
      </c>
      <c r="F1808">
        <v>27.887720000000002</v>
      </c>
      <c r="G1808">
        <v>136</v>
      </c>
      <c r="H1808" t="s">
        <v>99</v>
      </c>
      <c r="I1808" t="s">
        <v>2138</v>
      </c>
      <c r="J1808" s="9">
        <v>1045713802</v>
      </c>
      <c r="K1808">
        <f>J1808/D1808</f>
        <v>2.7518784263157894</v>
      </c>
      <c r="L1808">
        <v>2011</v>
      </c>
      <c r="M1808" t="s">
        <v>49</v>
      </c>
      <c r="N1808">
        <v>1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1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1</v>
      </c>
      <c r="AB1808">
        <v>0</v>
      </c>
      <c r="AC1808">
        <v>0</v>
      </c>
      <c r="AD1808">
        <v>0</v>
      </c>
    </row>
    <row r="1809" spans="1:30" x14ac:dyDescent="0.3">
      <c r="A1809">
        <v>1808</v>
      </c>
      <c r="B1809">
        <v>1</v>
      </c>
      <c r="C1809">
        <v>8399.7637003519303</v>
      </c>
      <c r="D1809">
        <v>16707130</v>
      </c>
      <c r="E1809" t="s">
        <v>11</v>
      </c>
      <c r="F1809">
        <v>5.6123789999999998</v>
      </c>
      <c r="G1809">
        <v>84</v>
      </c>
      <c r="H1809" t="s">
        <v>13</v>
      </c>
      <c r="I1809" t="s">
        <v>2139</v>
      </c>
      <c r="J1809" s="9">
        <v>11567217</v>
      </c>
      <c r="K1809">
        <f>J1809/D1809</f>
        <v>0.69235212750484376</v>
      </c>
      <c r="L1809">
        <v>1989</v>
      </c>
      <c r="M1809" t="s">
        <v>25</v>
      </c>
      <c r="N1809">
        <v>1</v>
      </c>
      <c r="O1809">
        <v>0</v>
      </c>
      <c r="P1809">
        <v>0</v>
      </c>
      <c r="Q1809">
        <v>0</v>
      </c>
      <c r="R1809">
        <v>1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</v>
      </c>
      <c r="Y1809">
        <v>0</v>
      </c>
      <c r="Z1809">
        <v>0</v>
      </c>
      <c r="AA1809">
        <v>0</v>
      </c>
      <c r="AB1809">
        <v>1</v>
      </c>
      <c r="AC1809">
        <v>0</v>
      </c>
      <c r="AD1809">
        <v>0</v>
      </c>
    </row>
    <row r="1810" spans="1:30" ht="14.4" customHeight="1" x14ac:dyDescent="0.3">
      <c r="A1810">
        <v>1809</v>
      </c>
      <c r="B1810">
        <v>1</v>
      </c>
      <c r="C1810">
        <v>862.06896551724105</v>
      </c>
      <c r="D1810">
        <v>1700000</v>
      </c>
      <c r="E1810" t="s">
        <v>11</v>
      </c>
      <c r="F1810">
        <v>12.843375</v>
      </c>
      <c r="G1810">
        <v>88</v>
      </c>
      <c r="H1810" t="s">
        <v>13</v>
      </c>
      <c r="I1810" t="s">
        <v>2140</v>
      </c>
      <c r="J1810" s="9">
        <v>9700000</v>
      </c>
      <c r="K1810">
        <f>J1810/D1810</f>
        <v>5.7058823529411766</v>
      </c>
      <c r="L1810">
        <v>1972</v>
      </c>
      <c r="M1810" t="s">
        <v>25</v>
      </c>
      <c r="N1810">
        <v>1</v>
      </c>
      <c r="O1810">
        <v>0</v>
      </c>
      <c r="P1810">
        <v>1</v>
      </c>
      <c r="Q1810">
        <v>0</v>
      </c>
      <c r="R1810">
        <v>0</v>
      </c>
      <c r="S1810">
        <v>0</v>
      </c>
      <c r="T1810">
        <v>0</v>
      </c>
      <c r="U1810">
        <v>1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1</v>
      </c>
      <c r="AC1810">
        <v>0</v>
      </c>
      <c r="AD1810">
        <v>0</v>
      </c>
    </row>
    <row r="1811" spans="1:30" x14ac:dyDescent="0.3">
      <c r="A1811">
        <v>1810</v>
      </c>
      <c r="B1811">
        <v>0</v>
      </c>
      <c r="C1811">
        <v>29806.259314456001</v>
      </c>
      <c r="D1811">
        <v>60000000</v>
      </c>
      <c r="E1811" t="s">
        <v>11</v>
      </c>
      <c r="F1811">
        <v>8.5815579999999994</v>
      </c>
      <c r="G1811">
        <v>113</v>
      </c>
      <c r="H1811" t="s">
        <v>13</v>
      </c>
      <c r="I1811" t="s">
        <v>2141</v>
      </c>
      <c r="J1811" s="9">
        <v>105200903</v>
      </c>
      <c r="K1811">
        <f>J1811/D1811</f>
        <v>1.7533483833333334</v>
      </c>
      <c r="L1811">
        <v>2013</v>
      </c>
      <c r="M1811" t="s">
        <v>25</v>
      </c>
      <c r="N1811">
        <v>1</v>
      </c>
      <c r="O1811">
        <v>0</v>
      </c>
      <c r="P1811">
        <v>0</v>
      </c>
      <c r="Q1811">
        <v>0</v>
      </c>
      <c r="R1811">
        <v>1</v>
      </c>
      <c r="S1811">
        <v>0</v>
      </c>
      <c r="T1811">
        <v>1</v>
      </c>
      <c r="U1811">
        <v>1</v>
      </c>
      <c r="V1811">
        <v>0</v>
      </c>
      <c r="W1811">
        <v>1</v>
      </c>
      <c r="X1811">
        <v>0</v>
      </c>
      <c r="Y1811">
        <v>0</v>
      </c>
      <c r="Z1811">
        <v>0</v>
      </c>
      <c r="AA1811">
        <v>0</v>
      </c>
      <c r="AB1811">
        <v>1</v>
      </c>
      <c r="AC1811">
        <v>0</v>
      </c>
      <c r="AD1811">
        <v>0</v>
      </c>
    </row>
    <row r="1812" spans="1:30" x14ac:dyDescent="0.3">
      <c r="A1812">
        <v>1811</v>
      </c>
      <c r="B1812">
        <v>0</v>
      </c>
      <c r="C1812">
        <v>21209.9960119641</v>
      </c>
      <c r="D1812">
        <v>42547252</v>
      </c>
      <c r="E1812" t="s">
        <v>11</v>
      </c>
      <c r="F1812">
        <v>3.4515180000000001</v>
      </c>
      <c r="G1812">
        <v>101</v>
      </c>
      <c r="H1812" t="s">
        <v>2142</v>
      </c>
      <c r="I1812" t="s">
        <v>2143</v>
      </c>
      <c r="J1812" s="9">
        <v>4291965</v>
      </c>
      <c r="K1812">
        <f>J1812/D1812</f>
        <v>0.10087525746668669</v>
      </c>
      <c r="L1812">
        <v>2006</v>
      </c>
      <c r="M1812" t="s">
        <v>15</v>
      </c>
      <c r="N1812">
        <v>1</v>
      </c>
      <c r="O1812">
        <v>1</v>
      </c>
      <c r="P1812">
        <v>0</v>
      </c>
      <c r="Q1812">
        <v>0</v>
      </c>
      <c r="R1812">
        <v>0</v>
      </c>
      <c r="S1812">
        <v>0</v>
      </c>
      <c r="T1812">
        <v>1</v>
      </c>
      <c r="U1812">
        <v>1</v>
      </c>
      <c r="V1812">
        <v>0</v>
      </c>
      <c r="W1812">
        <v>1</v>
      </c>
      <c r="X1812">
        <v>0</v>
      </c>
      <c r="Y1812">
        <v>1</v>
      </c>
      <c r="Z1812">
        <v>0</v>
      </c>
      <c r="AA1812">
        <v>0</v>
      </c>
      <c r="AB1812">
        <v>0</v>
      </c>
      <c r="AC1812">
        <v>0</v>
      </c>
      <c r="AD1812">
        <v>0</v>
      </c>
    </row>
    <row r="1813" spans="1:30" ht="14.4" customHeight="1" x14ac:dyDescent="0.3">
      <c r="A1813">
        <v>1812</v>
      </c>
      <c r="B1813">
        <v>0</v>
      </c>
      <c r="C1813">
        <v>14888.3374689826</v>
      </c>
      <c r="D1813">
        <v>30000000</v>
      </c>
      <c r="E1813" t="s">
        <v>11</v>
      </c>
      <c r="F1813">
        <v>19.511220999999999</v>
      </c>
      <c r="G1813">
        <v>121</v>
      </c>
      <c r="H1813" t="s">
        <v>80</v>
      </c>
      <c r="I1813" t="s">
        <v>2144</v>
      </c>
      <c r="J1813" s="9">
        <v>84025816</v>
      </c>
      <c r="K1813">
        <f>J1813/D1813</f>
        <v>2.8008605333333332</v>
      </c>
      <c r="L1813">
        <v>2015</v>
      </c>
      <c r="M1813" t="s">
        <v>25</v>
      </c>
      <c r="N1813">
        <v>1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1</v>
      </c>
      <c r="U1813">
        <v>1</v>
      </c>
      <c r="V1813">
        <v>0</v>
      </c>
      <c r="W1813">
        <v>1</v>
      </c>
      <c r="X1813">
        <v>0</v>
      </c>
      <c r="Y1813">
        <v>0</v>
      </c>
      <c r="Z1813">
        <v>0</v>
      </c>
      <c r="AA1813">
        <v>0</v>
      </c>
      <c r="AB1813">
        <v>1</v>
      </c>
      <c r="AC1813">
        <v>0</v>
      </c>
      <c r="AD1813">
        <v>0</v>
      </c>
    </row>
    <row r="1814" spans="1:30" ht="14.4" customHeight="1" x14ac:dyDescent="0.3">
      <c r="A1814">
        <v>1813</v>
      </c>
      <c r="B1814">
        <v>1</v>
      </c>
      <c r="C1814">
        <v>1020.4081632653</v>
      </c>
      <c r="D1814">
        <v>2000000</v>
      </c>
      <c r="E1814" t="s">
        <v>11</v>
      </c>
      <c r="F1814">
        <v>10.650752000000001</v>
      </c>
      <c r="G1814">
        <v>128</v>
      </c>
      <c r="H1814" t="s">
        <v>99</v>
      </c>
      <c r="I1814" t="s">
        <v>2145</v>
      </c>
      <c r="J1814" s="9">
        <v>4905000</v>
      </c>
      <c r="K1814">
        <f>J1814/D1814</f>
        <v>2.4525000000000001</v>
      </c>
      <c r="L1814">
        <v>1960</v>
      </c>
      <c r="M1814" t="s">
        <v>49</v>
      </c>
      <c r="N1814">
        <v>1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1</v>
      </c>
      <c r="AB1814">
        <v>0</v>
      </c>
      <c r="AC1814">
        <v>0</v>
      </c>
      <c r="AD1814">
        <v>0</v>
      </c>
    </row>
    <row r="1815" spans="1:30" ht="14.4" customHeight="1" x14ac:dyDescent="0.3">
      <c r="A1815">
        <v>1814</v>
      </c>
      <c r="B1815">
        <v>1</v>
      </c>
      <c r="C1815">
        <v>2483.85494287133</v>
      </c>
      <c r="D1815">
        <v>5000000</v>
      </c>
      <c r="E1815" t="s">
        <v>11</v>
      </c>
      <c r="F1815">
        <v>5.8744579999999997</v>
      </c>
      <c r="G1815">
        <v>88</v>
      </c>
      <c r="H1815" t="s">
        <v>13</v>
      </c>
      <c r="I1815" t="s">
        <v>2146</v>
      </c>
      <c r="J1815" s="9">
        <v>15179302</v>
      </c>
      <c r="K1815">
        <f>J1815/D1815</f>
        <v>3.0358603999999998</v>
      </c>
      <c r="L1815">
        <v>2013</v>
      </c>
      <c r="M1815" t="s">
        <v>25</v>
      </c>
      <c r="N1815">
        <v>1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1</v>
      </c>
      <c r="AC1815">
        <v>0</v>
      </c>
      <c r="AD1815">
        <v>0</v>
      </c>
    </row>
    <row r="1816" spans="1:30" ht="14.4" customHeight="1" x14ac:dyDescent="0.3">
      <c r="A1816">
        <v>1815</v>
      </c>
      <c r="B1816">
        <v>0</v>
      </c>
      <c r="C1816">
        <v>4024.1448692152899</v>
      </c>
      <c r="D1816">
        <v>8000000</v>
      </c>
      <c r="E1816" t="s">
        <v>11</v>
      </c>
      <c r="F1816">
        <v>9.6311579999999992</v>
      </c>
      <c r="G1816">
        <v>90</v>
      </c>
      <c r="H1816" t="s">
        <v>13</v>
      </c>
      <c r="I1816" t="s">
        <v>2147</v>
      </c>
      <c r="J1816" s="9">
        <v>22433275</v>
      </c>
      <c r="K1816">
        <f>J1816/D1816</f>
        <v>2.8041593749999998</v>
      </c>
      <c r="L1816">
        <v>1988</v>
      </c>
      <c r="M1816" t="s">
        <v>32</v>
      </c>
      <c r="N1816">
        <v>1</v>
      </c>
      <c r="O1816">
        <v>0</v>
      </c>
      <c r="P1816">
        <v>1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1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1</v>
      </c>
    </row>
    <row r="1817" spans="1:30" x14ac:dyDescent="0.3">
      <c r="A1817">
        <v>1816</v>
      </c>
      <c r="B1817">
        <v>1</v>
      </c>
      <c r="C1817">
        <v>1626.0162601626</v>
      </c>
      <c r="D1817">
        <v>3200000</v>
      </c>
      <c r="E1817" t="s">
        <v>11</v>
      </c>
      <c r="F1817">
        <v>11.504557999999999</v>
      </c>
      <c r="G1817">
        <v>136</v>
      </c>
      <c r="H1817" t="s">
        <v>13</v>
      </c>
      <c r="I1817" t="s">
        <v>2148</v>
      </c>
      <c r="J1817" s="9">
        <v>33395426</v>
      </c>
      <c r="K1817">
        <f>J1817/D1817</f>
        <v>10.436070624999999</v>
      </c>
      <c r="L1817">
        <v>1968</v>
      </c>
      <c r="M1817" t="s">
        <v>32</v>
      </c>
      <c r="N1817">
        <v>1</v>
      </c>
      <c r="O1817">
        <v>0</v>
      </c>
      <c r="P1817">
        <v>0</v>
      </c>
      <c r="Q1817">
        <v>1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1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1</v>
      </c>
    </row>
    <row r="1818" spans="1:30" ht="14.4" customHeight="1" x14ac:dyDescent="0.3">
      <c r="A1818">
        <v>1817</v>
      </c>
      <c r="B1818">
        <v>0</v>
      </c>
      <c r="C1818">
        <v>19900.3914342629</v>
      </c>
      <c r="D1818">
        <v>39959986</v>
      </c>
      <c r="E1818" t="s">
        <v>11</v>
      </c>
      <c r="F1818">
        <v>8.7612679999999994</v>
      </c>
      <c r="G1818">
        <v>90</v>
      </c>
      <c r="H1818" t="s">
        <v>2149</v>
      </c>
      <c r="I1818" t="s">
        <v>2150</v>
      </c>
      <c r="J1818" s="9">
        <v>22707064</v>
      </c>
      <c r="K1818">
        <f>J1818/D1818</f>
        <v>0.5682450439296951</v>
      </c>
      <c r="L1818">
        <v>2008</v>
      </c>
      <c r="M1818" t="s">
        <v>15</v>
      </c>
      <c r="N1818">
        <v>1</v>
      </c>
      <c r="O1818">
        <v>1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1</v>
      </c>
      <c r="W1818">
        <v>0</v>
      </c>
      <c r="X1818">
        <v>1</v>
      </c>
      <c r="Y1818">
        <v>1</v>
      </c>
      <c r="Z1818">
        <v>0</v>
      </c>
      <c r="AA1818">
        <v>0</v>
      </c>
      <c r="AB1818">
        <v>0</v>
      </c>
      <c r="AC1818">
        <v>0</v>
      </c>
      <c r="AD1818">
        <v>0</v>
      </c>
    </row>
    <row r="1819" spans="1:30" x14ac:dyDescent="0.3">
      <c r="A1819">
        <v>1818</v>
      </c>
      <c r="B1819">
        <v>1</v>
      </c>
      <c r="C1819">
        <v>19940.179461615098</v>
      </c>
      <c r="D1819">
        <v>40000000</v>
      </c>
      <c r="E1819" t="s">
        <v>11</v>
      </c>
      <c r="F1819">
        <v>7.6228749999999996</v>
      </c>
      <c r="G1819">
        <v>99</v>
      </c>
      <c r="H1819" t="s">
        <v>13</v>
      </c>
      <c r="I1819" t="s">
        <v>2151</v>
      </c>
      <c r="J1819" s="9">
        <v>138259062</v>
      </c>
      <c r="K1819">
        <f>J1819/D1819</f>
        <v>3.4564765500000001</v>
      </c>
      <c r="L1819">
        <v>2006</v>
      </c>
      <c r="M1819" t="s">
        <v>25</v>
      </c>
      <c r="N1819">
        <v>1</v>
      </c>
      <c r="O1819">
        <v>0</v>
      </c>
      <c r="P1819">
        <v>1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</v>
      </c>
      <c r="Y1819">
        <v>0</v>
      </c>
      <c r="Z1819">
        <v>0</v>
      </c>
      <c r="AA1819">
        <v>0</v>
      </c>
      <c r="AB1819">
        <v>1</v>
      </c>
      <c r="AC1819">
        <v>0</v>
      </c>
      <c r="AD1819">
        <v>0</v>
      </c>
    </row>
    <row r="1820" spans="1:30" ht="14.4" customHeight="1" x14ac:dyDescent="0.3">
      <c r="A1820">
        <v>1819</v>
      </c>
      <c r="B1820">
        <v>0</v>
      </c>
      <c r="C1820">
        <v>2492.52243270189</v>
      </c>
      <c r="D1820">
        <v>5000000</v>
      </c>
      <c r="E1820" t="s">
        <v>142</v>
      </c>
      <c r="F1820">
        <v>0.41479300000000002</v>
      </c>
      <c r="G1820">
        <v>108.10848818500099</v>
      </c>
      <c r="H1820" t="s">
        <v>143</v>
      </c>
      <c r="I1820" t="s">
        <v>2152</v>
      </c>
      <c r="J1820" s="9">
        <v>3919731</v>
      </c>
      <c r="K1820">
        <f>J1820/D1820</f>
        <v>0.78394620000000004</v>
      </c>
      <c r="L1820">
        <v>2006</v>
      </c>
      <c r="M1820" t="s">
        <v>25</v>
      </c>
      <c r="N1820">
        <v>0</v>
      </c>
      <c r="O1820">
        <v>1</v>
      </c>
      <c r="P1820">
        <v>0</v>
      </c>
      <c r="Q1820">
        <v>0</v>
      </c>
      <c r="R1820">
        <v>0</v>
      </c>
      <c r="S1820">
        <v>0</v>
      </c>
      <c r="T1820">
        <v>1</v>
      </c>
      <c r="U1820">
        <v>1</v>
      </c>
      <c r="V1820">
        <v>1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1</v>
      </c>
      <c r="AC1820">
        <v>0</v>
      </c>
      <c r="AD1820">
        <v>0</v>
      </c>
    </row>
    <row r="1821" spans="1:30" x14ac:dyDescent="0.3">
      <c r="A1821">
        <v>1820</v>
      </c>
      <c r="B1821">
        <v>0</v>
      </c>
      <c r="C1821">
        <v>13540.6218655967</v>
      </c>
      <c r="D1821">
        <v>27000000</v>
      </c>
      <c r="E1821" t="s">
        <v>11</v>
      </c>
      <c r="F1821">
        <v>7.4360009999999903</v>
      </c>
      <c r="G1821">
        <v>80</v>
      </c>
      <c r="H1821" t="s">
        <v>2153</v>
      </c>
      <c r="I1821" t="s">
        <v>2154</v>
      </c>
      <c r="J1821" s="9">
        <v>13670688</v>
      </c>
      <c r="K1821">
        <f>J1821/D1821</f>
        <v>0.50632177777777776</v>
      </c>
      <c r="L1821">
        <v>1994</v>
      </c>
      <c r="M1821" t="s">
        <v>32</v>
      </c>
      <c r="N1821">
        <v>1</v>
      </c>
      <c r="O1821">
        <v>0</v>
      </c>
      <c r="P1821">
        <v>1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1</v>
      </c>
    </row>
    <row r="1822" spans="1:30" x14ac:dyDescent="0.3">
      <c r="A1822">
        <v>1821</v>
      </c>
      <c r="B1822">
        <v>0</v>
      </c>
      <c r="C1822">
        <v>4982.5610363726901</v>
      </c>
      <c r="D1822">
        <v>10000000</v>
      </c>
      <c r="E1822" t="s">
        <v>11</v>
      </c>
      <c r="F1822">
        <v>4.4682469999999999</v>
      </c>
      <c r="G1822">
        <v>84</v>
      </c>
      <c r="H1822" t="s">
        <v>99</v>
      </c>
      <c r="I1822" t="s">
        <v>2155</v>
      </c>
      <c r="J1822" s="9">
        <v>20342161</v>
      </c>
      <c r="K1822">
        <f>J1822/D1822</f>
        <v>2.0342161000000001</v>
      </c>
      <c r="L1822">
        <v>2007</v>
      </c>
      <c r="M1822" t="s">
        <v>15</v>
      </c>
      <c r="N1822">
        <v>1</v>
      </c>
      <c r="O1822">
        <v>0</v>
      </c>
      <c r="P1822">
        <v>1</v>
      </c>
      <c r="Q1822">
        <v>1</v>
      </c>
      <c r="R1822">
        <v>0</v>
      </c>
      <c r="S1822">
        <v>0</v>
      </c>
      <c r="T1822">
        <v>0</v>
      </c>
      <c r="U1822">
        <v>1</v>
      </c>
      <c r="V1822">
        <v>0</v>
      </c>
      <c r="W1822">
        <v>0</v>
      </c>
      <c r="X1822">
        <v>1</v>
      </c>
      <c r="Y1822">
        <v>1</v>
      </c>
      <c r="Z1822">
        <v>0</v>
      </c>
      <c r="AA1822">
        <v>0</v>
      </c>
      <c r="AB1822">
        <v>0</v>
      </c>
      <c r="AC1822">
        <v>0</v>
      </c>
      <c r="AD1822">
        <v>0</v>
      </c>
    </row>
    <row r="1823" spans="1:30" x14ac:dyDescent="0.3">
      <c r="A1823">
        <v>1822</v>
      </c>
      <c r="B1823">
        <v>0</v>
      </c>
      <c r="C1823">
        <v>893.03941384537598</v>
      </c>
      <c r="D1823">
        <v>1767325</v>
      </c>
      <c r="E1823" t="s">
        <v>107</v>
      </c>
      <c r="F1823">
        <v>1.021641</v>
      </c>
      <c r="G1823">
        <v>88</v>
      </c>
      <c r="H1823" t="s">
        <v>496</v>
      </c>
      <c r="I1823" t="s">
        <v>2156</v>
      </c>
      <c r="J1823" s="9">
        <v>519204</v>
      </c>
      <c r="K1823">
        <f>J1823/D1823</f>
        <v>0.29377958213684524</v>
      </c>
      <c r="L1823">
        <v>1979</v>
      </c>
      <c r="M1823" t="s">
        <v>25</v>
      </c>
      <c r="N1823">
        <v>0</v>
      </c>
      <c r="O1823">
        <v>1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</v>
      </c>
      <c r="Y1823">
        <v>0</v>
      </c>
      <c r="Z1823">
        <v>0</v>
      </c>
      <c r="AA1823">
        <v>0</v>
      </c>
      <c r="AB1823">
        <v>1</v>
      </c>
      <c r="AC1823">
        <v>0</v>
      </c>
      <c r="AD1823">
        <v>0</v>
      </c>
    </row>
    <row r="1824" spans="1:30" ht="14.4" customHeight="1" x14ac:dyDescent="0.3">
      <c r="A1824">
        <v>1823</v>
      </c>
      <c r="B1824">
        <v>0</v>
      </c>
      <c r="C1824">
        <v>1494.0239043824699</v>
      </c>
      <c r="D1824">
        <v>3000000</v>
      </c>
      <c r="E1824" t="s">
        <v>142</v>
      </c>
      <c r="F1824">
        <v>0.87825499999999901</v>
      </c>
      <c r="G1824">
        <v>99</v>
      </c>
      <c r="H1824" t="s">
        <v>1482</v>
      </c>
      <c r="I1824" t="s">
        <v>2157</v>
      </c>
      <c r="J1824" s="9">
        <v>9713500</v>
      </c>
      <c r="K1824">
        <f>J1824/D1824</f>
        <v>3.2378333333333331</v>
      </c>
      <c r="L1824">
        <v>2008</v>
      </c>
      <c r="M1824" t="s">
        <v>25</v>
      </c>
      <c r="N1824">
        <v>0</v>
      </c>
      <c r="O1824">
        <v>1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1</v>
      </c>
      <c r="Y1824">
        <v>0</v>
      </c>
      <c r="Z1824">
        <v>0</v>
      </c>
      <c r="AA1824">
        <v>0</v>
      </c>
      <c r="AB1824">
        <v>1</v>
      </c>
      <c r="AC1824">
        <v>0</v>
      </c>
      <c r="AD1824">
        <v>0</v>
      </c>
    </row>
    <row r="1825" spans="1:30" ht="14.4" customHeight="1" x14ac:dyDescent="0.3">
      <c r="A1825">
        <v>1824</v>
      </c>
      <c r="B1825">
        <v>0</v>
      </c>
      <c r="C1825">
        <v>7017.5438596491203</v>
      </c>
      <c r="D1825">
        <v>14000000</v>
      </c>
      <c r="E1825" t="s">
        <v>11</v>
      </c>
      <c r="F1825">
        <v>9.0711270000000006</v>
      </c>
      <c r="G1825">
        <v>100</v>
      </c>
      <c r="H1825" t="s">
        <v>13</v>
      </c>
      <c r="I1825" t="s">
        <v>2158</v>
      </c>
      <c r="J1825" s="9">
        <v>19800000</v>
      </c>
      <c r="K1825">
        <f>J1825/D1825</f>
        <v>1.4142857142857144</v>
      </c>
      <c r="L1825">
        <v>1995</v>
      </c>
      <c r="M1825" t="s">
        <v>25</v>
      </c>
      <c r="N1825">
        <v>1</v>
      </c>
      <c r="O1825">
        <v>0</v>
      </c>
      <c r="P1825">
        <v>0</v>
      </c>
      <c r="Q1825">
        <v>1</v>
      </c>
      <c r="R1825">
        <v>0</v>
      </c>
      <c r="S1825">
        <v>0</v>
      </c>
      <c r="T1825">
        <v>0</v>
      </c>
      <c r="U1825">
        <v>0</v>
      </c>
      <c r="V1825">
        <v>1</v>
      </c>
      <c r="W1825">
        <v>0</v>
      </c>
      <c r="X1825">
        <v>1</v>
      </c>
      <c r="Y1825">
        <v>0</v>
      </c>
      <c r="Z1825">
        <v>0</v>
      </c>
      <c r="AA1825">
        <v>0</v>
      </c>
      <c r="AB1825">
        <v>1</v>
      </c>
      <c r="AC1825">
        <v>0</v>
      </c>
      <c r="AD1825">
        <v>0</v>
      </c>
    </row>
    <row r="1826" spans="1:30" ht="14.4" customHeight="1" x14ac:dyDescent="0.3">
      <c r="A1826">
        <v>1825</v>
      </c>
      <c r="B1826">
        <v>0</v>
      </c>
      <c r="C1826">
        <v>33949.076385421802</v>
      </c>
      <c r="D1826">
        <v>68000000</v>
      </c>
      <c r="E1826" t="s">
        <v>11</v>
      </c>
      <c r="F1826">
        <v>7.6948470000000002</v>
      </c>
      <c r="G1826">
        <v>136</v>
      </c>
      <c r="H1826" t="s">
        <v>13</v>
      </c>
      <c r="I1826" t="s">
        <v>2159</v>
      </c>
      <c r="J1826" s="9">
        <v>75715436</v>
      </c>
      <c r="K1826">
        <f>J1826/D1826</f>
        <v>1.1134622941176471</v>
      </c>
      <c r="L1826">
        <v>2003</v>
      </c>
      <c r="M1826" t="s">
        <v>15</v>
      </c>
      <c r="N1826">
        <v>1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</v>
      </c>
      <c r="U1826">
        <v>0</v>
      </c>
      <c r="V1826">
        <v>0</v>
      </c>
      <c r="W1826">
        <v>1</v>
      </c>
      <c r="X1826">
        <v>0</v>
      </c>
      <c r="Y1826">
        <v>1</v>
      </c>
      <c r="Z1826">
        <v>0</v>
      </c>
      <c r="AA1826">
        <v>0</v>
      </c>
      <c r="AB1826">
        <v>0</v>
      </c>
      <c r="AC1826">
        <v>0</v>
      </c>
      <c r="AD1826">
        <v>0</v>
      </c>
    </row>
    <row r="1827" spans="1:30" ht="14.4" customHeight="1" x14ac:dyDescent="0.3">
      <c r="A1827">
        <v>1826</v>
      </c>
      <c r="B1827">
        <v>0</v>
      </c>
      <c r="C1827">
        <v>4028.1973816717</v>
      </c>
      <c r="D1827">
        <v>8000000</v>
      </c>
      <c r="E1827" t="s">
        <v>11</v>
      </c>
      <c r="F1827">
        <v>15.206956999999999</v>
      </c>
      <c r="G1827">
        <v>89</v>
      </c>
      <c r="H1827" t="s">
        <v>13</v>
      </c>
      <c r="I1827" t="s">
        <v>2160</v>
      </c>
      <c r="J1827" s="9">
        <v>52287414</v>
      </c>
      <c r="K1827">
        <f>J1827/D1827</f>
        <v>6.5359267499999998</v>
      </c>
      <c r="L1827">
        <v>1986</v>
      </c>
      <c r="M1827" t="s">
        <v>15</v>
      </c>
      <c r="N1827">
        <v>1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1</v>
      </c>
      <c r="X1827">
        <v>0</v>
      </c>
      <c r="Y1827">
        <v>1</v>
      </c>
      <c r="Z1827">
        <v>0</v>
      </c>
      <c r="AA1827">
        <v>0</v>
      </c>
      <c r="AB1827">
        <v>0</v>
      </c>
      <c r="AC1827">
        <v>0</v>
      </c>
      <c r="AD1827">
        <v>0</v>
      </c>
    </row>
    <row r="1828" spans="1:30" ht="14.4" customHeight="1" x14ac:dyDescent="0.3">
      <c r="A1828">
        <v>1827</v>
      </c>
      <c r="B1828">
        <v>0</v>
      </c>
      <c r="C1828">
        <v>24950.099800399199</v>
      </c>
      <c r="D1828">
        <v>50000000</v>
      </c>
      <c r="E1828" t="s">
        <v>11</v>
      </c>
      <c r="F1828">
        <v>6.9366770000000004</v>
      </c>
      <c r="G1828">
        <v>119</v>
      </c>
      <c r="H1828" t="s">
        <v>2161</v>
      </c>
      <c r="I1828" t="s">
        <v>2162</v>
      </c>
      <c r="J1828" s="9">
        <v>34808403</v>
      </c>
      <c r="K1828">
        <f>J1828/D1828</f>
        <v>0.69616805999999998</v>
      </c>
      <c r="L1828">
        <v>2004</v>
      </c>
      <c r="M1828" t="s">
        <v>15</v>
      </c>
      <c r="N1828">
        <v>1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1</v>
      </c>
      <c r="X1828">
        <v>1</v>
      </c>
      <c r="Y1828">
        <v>1</v>
      </c>
      <c r="Z1828">
        <v>0</v>
      </c>
      <c r="AA1828">
        <v>0</v>
      </c>
      <c r="AB1828">
        <v>0</v>
      </c>
      <c r="AC1828">
        <v>0</v>
      </c>
      <c r="AD1828">
        <v>0</v>
      </c>
    </row>
    <row r="1829" spans="1:30" ht="14.4" customHeight="1" x14ac:dyDescent="0.3">
      <c r="A1829">
        <v>1828</v>
      </c>
      <c r="B1829">
        <v>0</v>
      </c>
      <c r="C1829">
        <v>1748.3311688311601</v>
      </c>
      <c r="D1829">
        <v>3500159</v>
      </c>
      <c r="E1829" t="s">
        <v>11</v>
      </c>
      <c r="F1829">
        <v>6.262677</v>
      </c>
      <c r="G1829">
        <v>112</v>
      </c>
      <c r="H1829" t="s">
        <v>1722</v>
      </c>
      <c r="I1829" t="s">
        <v>2163</v>
      </c>
      <c r="J1829" s="9">
        <v>76578641</v>
      </c>
      <c r="K1829">
        <f>J1829/D1829</f>
        <v>21.878617799934233</v>
      </c>
      <c r="L1829">
        <v>2002</v>
      </c>
      <c r="M1829" t="s">
        <v>25</v>
      </c>
      <c r="N1829">
        <v>1</v>
      </c>
      <c r="O1829">
        <v>1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1</v>
      </c>
      <c r="W1829">
        <v>1</v>
      </c>
      <c r="X1829">
        <v>1</v>
      </c>
      <c r="Y1829">
        <v>0</v>
      </c>
      <c r="Z1829">
        <v>0</v>
      </c>
      <c r="AA1829">
        <v>0</v>
      </c>
      <c r="AB1829">
        <v>1</v>
      </c>
      <c r="AC1829">
        <v>0</v>
      </c>
      <c r="AD1829">
        <v>0</v>
      </c>
    </row>
    <row r="1830" spans="1:30" ht="14.4" customHeight="1" x14ac:dyDescent="0.3">
      <c r="A1830">
        <v>1829</v>
      </c>
      <c r="B1830">
        <v>0</v>
      </c>
      <c r="C1830">
        <v>22808.615384615299</v>
      </c>
      <c r="D1830">
        <v>45959360</v>
      </c>
      <c r="E1830" t="s">
        <v>11</v>
      </c>
      <c r="F1830">
        <v>10.03628</v>
      </c>
      <c r="G1830">
        <v>106</v>
      </c>
      <c r="H1830" t="s">
        <v>13</v>
      </c>
      <c r="I1830" t="s">
        <v>2164</v>
      </c>
      <c r="J1830" s="9">
        <v>17671101</v>
      </c>
      <c r="K1830">
        <f>J1830/D1830</f>
        <v>0.38449406171017175</v>
      </c>
      <c r="L1830">
        <v>2015</v>
      </c>
      <c r="M1830" t="s">
        <v>25</v>
      </c>
      <c r="N1830">
        <v>1</v>
      </c>
      <c r="O1830">
        <v>1</v>
      </c>
      <c r="P1830">
        <v>0</v>
      </c>
      <c r="Q1830">
        <v>0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1</v>
      </c>
      <c r="AC1830">
        <v>0</v>
      </c>
      <c r="AD1830">
        <v>0</v>
      </c>
    </row>
    <row r="1831" spans="1:30" ht="14.4" customHeight="1" x14ac:dyDescent="0.3">
      <c r="A1831">
        <v>1830</v>
      </c>
      <c r="B1831">
        <v>1</v>
      </c>
      <c r="C1831">
        <v>5544.3548387096698</v>
      </c>
      <c r="D1831">
        <v>11000000</v>
      </c>
      <c r="E1831" t="s">
        <v>11</v>
      </c>
      <c r="F1831">
        <v>11.333125000000001</v>
      </c>
      <c r="G1831">
        <v>106</v>
      </c>
      <c r="H1831" t="s">
        <v>99</v>
      </c>
      <c r="I1831" t="s">
        <v>2165</v>
      </c>
      <c r="J1831" s="9">
        <v>153083102</v>
      </c>
      <c r="K1831">
        <f>J1831/D1831</f>
        <v>13.916645636363636</v>
      </c>
      <c r="L1831">
        <v>1984</v>
      </c>
      <c r="M1831" t="s">
        <v>25</v>
      </c>
      <c r="N1831">
        <v>1</v>
      </c>
      <c r="O1831">
        <v>0</v>
      </c>
      <c r="P1831">
        <v>0</v>
      </c>
      <c r="Q1831">
        <v>0</v>
      </c>
      <c r="R1831">
        <v>1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1</v>
      </c>
      <c r="Y1831">
        <v>0</v>
      </c>
      <c r="Z1831">
        <v>0</v>
      </c>
      <c r="AA1831">
        <v>0</v>
      </c>
      <c r="AB1831">
        <v>1</v>
      </c>
      <c r="AC1831">
        <v>0</v>
      </c>
      <c r="AD1831">
        <v>0</v>
      </c>
    </row>
    <row r="1832" spans="1:30" ht="14.4" customHeight="1" x14ac:dyDescent="0.3">
      <c r="A1832">
        <v>1831</v>
      </c>
      <c r="B1832">
        <v>0</v>
      </c>
      <c r="C1832">
        <v>15458.8</v>
      </c>
      <c r="D1832">
        <v>30840306</v>
      </c>
      <c r="E1832" t="s">
        <v>11</v>
      </c>
      <c r="F1832">
        <v>7.8178109999999998</v>
      </c>
      <c r="G1832">
        <v>127</v>
      </c>
      <c r="H1832" t="s">
        <v>13</v>
      </c>
      <c r="I1832" t="s">
        <v>2166</v>
      </c>
      <c r="J1832" s="9">
        <v>38290723</v>
      </c>
      <c r="K1832">
        <f>J1832/D1832</f>
        <v>1.2415805147977454</v>
      </c>
      <c r="L1832">
        <v>1995</v>
      </c>
      <c r="M1832" t="s">
        <v>32</v>
      </c>
      <c r="N1832">
        <v>1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1</v>
      </c>
      <c r="W1832">
        <v>1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1</v>
      </c>
    </row>
    <row r="1833" spans="1:30" x14ac:dyDescent="0.3">
      <c r="A1833">
        <v>1832</v>
      </c>
      <c r="B1833">
        <v>1</v>
      </c>
      <c r="C1833">
        <v>300.90270812437302</v>
      </c>
      <c r="D1833">
        <v>600000</v>
      </c>
      <c r="E1833" t="s">
        <v>11</v>
      </c>
      <c r="F1833">
        <v>6.8545759999999998</v>
      </c>
      <c r="G1833">
        <v>95</v>
      </c>
      <c r="H1833" t="s">
        <v>13</v>
      </c>
      <c r="I1833" t="s">
        <v>2167</v>
      </c>
      <c r="J1833" s="9">
        <v>185898</v>
      </c>
      <c r="K1833">
        <f>J1833/D1833</f>
        <v>0.30982999999999999</v>
      </c>
      <c r="L1833">
        <v>1994</v>
      </c>
      <c r="M1833" t="s">
        <v>49</v>
      </c>
      <c r="N1833">
        <v>1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1</v>
      </c>
      <c r="U1833">
        <v>0</v>
      </c>
      <c r="V1833">
        <v>0</v>
      </c>
      <c r="W1833">
        <v>0</v>
      </c>
      <c r="X1833">
        <v>1</v>
      </c>
      <c r="Y1833">
        <v>0</v>
      </c>
      <c r="Z1833">
        <v>0</v>
      </c>
      <c r="AA1833">
        <v>1</v>
      </c>
      <c r="AB1833">
        <v>0</v>
      </c>
      <c r="AC1833">
        <v>0</v>
      </c>
      <c r="AD1833">
        <v>0</v>
      </c>
    </row>
    <row r="1834" spans="1:30" ht="14.4" customHeight="1" x14ac:dyDescent="0.3">
      <c r="A1834">
        <v>1833</v>
      </c>
      <c r="B1834">
        <v>0</v>
      </c>
      <c r="C1834">
        <v>29776.674937965199</v>
      </c>
      <c r="D1834">
        <v>60000000</v>
      </c>
      <c r="E1834" t="s">
        <v>11</v>
      </c>
      <c r="F1834">
        <v>12.975936000000001</v>
      </c>
      <c r="G1834">
        <v>124</v>
      </c>
      <c r="H1834" t="s">
        <v>80</v>
      </c>
      <c r="I1834" t="s">
        <v>2168</v>
      </c>
      <c r="J1834" s="9">
        <v>101134059</v>
      </c>
      <c r="K1834">
        <f>J1834/D1834</f>
        <v>1.6855676500000001</v>
      </c>
      <c r="L1834">
        <v>2015</v>
      </c>
      <c r="M1834" t="s">
        <v>25</v>
      </c>
      <c r="N1834">
        <v>1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1</v>
      </c>
      <c r="Y1834">
        <v>0</v>
      </c>
      <c r="Z1834">
        <v>0</v>
      </c>
      <c r="AA1834">
        <v>0</v>
      </c>
      <c r="AB1834">
        <v>1</v>
      </c>
      <c r="AC1834">
        <v>0</v>
      </c>
      <c r="AD1834">
        <v>0</v>
      </c>
    </row>
    <row r="1835" spans="1:30" ht="14.4" customHeight="1" x14ac:dyDescent="0.3">
      <c r="A1835">
        <v>1834</v>
      </c>
      <c r="B1835">
        <v>0</v>
      </c>
      <c r="C1835">
        <v>6951.3406156901601</v>
      </c>
      <c r="D1835">
        <v>14000000</v>
      </c>
      <c r="E1835" t="s">
        <v>11</v>
      </c>
      <c r="F1835">
        <v>14.443361999999899</v>
      </c>
      <c r="G1835">
        <v>108</v>
      </c>
      <c r="H1835" t="s">
        <v>13</v>
      </c>
      <c r="I1835" t="s">
        <v>2169</v>
      </c>
      <c r="J1835" s="9">
        <v>10076790</v>
      </c>
      <c r="K1835">
        <f>J1835/D1835</f>
        <v>0.71977071428571426</v>
      </c>
      <c r="L1835">
        <v>2014</v>
      </c>
      <c r="M1835" t="s">
        <v>46</v>
      </c>
      <c r="N1835">
        <v>1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1</v>
      </c>
      <c r="AD1835">
        <v>0</v>
      </c>
    </row>
    <row r="1836" spans="1:30" x14ac:dyDescent="0.3">
      <c r="A1836">
        <v>1835</v>
      </c>
      <c r="B1836">
        <v>0</v>
      </c>
      <c r="C1836">
        <v>25050.100200400801</v>
      </c>
      <c r="D1836">
        <v>50000000</v>
      </c>
      <c r="E1836" t="s">
        <v>11</v>
      </c>
      <c r="F1836">
        <v>15.874491000000001</v>
      </c>
      <c r="G1836">
        <v>107</v>
      </c>
      <c r="H1836" t="s">
        <v>13</v>
      </c>
      <c r="I1836" t="s">
        <v>2170</v>
      </c>
      <c r="J1836" s="9">
        <v>60209334</v>
      </c>
      <c r="K1836">
        <f>J1836/D1836</f>
        <v>1.2041866800000001</v>
      </c>
      <c r="L1836">
        <v>1996</v>
      </c>
      <c r="M1836" t="s">
        <v>15</v>
      </c>
      <c r="N1836">
        <v>1</v>
      </c>
      <c r="O1836">
        <v>0</v>
      </c>
      <c r="P1836">
        <v>1</v>
      </c>
      <c r="Q1836">
        <v>0</v>
      </c>
      <c r="R1836">
        <v>0</v>
      </c>
      <c r="S1836">
        <v>0</v>
      </c>
      <c r="T1836">
        <v>1</v>
      </c>
      <c r="U1836">
        <v>1</v>
      </c>
      <c r="V1836">
        <v>0</v>
      </c>
      <c r="W1836">
        <v>1</v>
      </c>
      <c r="X1836">
        <v>0</v>
      </c>
      <c r="Y1836">
        <v>1</v>
      </c>
      <c r="Z1836">
        <v>0</v>
      </c>
      <c r="AA1836">
        <v>0</v>
      </c>
      <c r="AB1836">
        <v>0</v>
      </c>
      <c r="AC1836">
        <v>0</v>
      </c>
      <c r="AD1836">
        <v>0</v>
      </c>
    </row>
    <row r="1837" spans="1:30" ht="14.4" customHeight="1" x14ac:dyDescent="0.3">
      <c r="A1837">
        <v>1836</v>
      </c>
      <c r="B1837">
        <v>1</v>
      </c>
      <c r="C1837">
        <v>51167.411823149501</v>
      </c>
      <c r="D1837">
        <v>103000000</v>
      </c>
      <c r="E1837" t="s">
        <v>11</v>
      </c>
      <c r="F1837">
        <v>25.085639</v>
      </c>
      <c r="G1837">
        <v>100</v>
      </c>
      <c r="H1837" t="s">
        <v>13</v>
      </c>
      <c r="I1837" t="s">
        <v>2171</v>
      </c>
      <c r="J1837" s="9">
        <v>362000072</v>
      </c>
      <c r="K1837">
        <f>J1837/D1837</f>
        <v>3.5145638058252429</v>
      </c>
      <c r="L1837">
        <v>2013</v>
      </c>
      <c r="M1837" t="s">
        <v>25</v>
      </c>
      <c r="N1837">
        <v>1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0</v>
      </c>
      <c r="Z1837">
        <v>0</v>
      </c>
      <c r="AA1837">
        <v>0</v>
      </c>
      <c r="AB1837">
        <v>1</v>
      </c>
      <c r="AC1837">
        <v>0</v>
      </c>
      <c r="AD1837">
        <v>0</v>
      </c>
    </row>
    <row r="1838" spans="1:30" ht="14.4" customHeight="1" x14ac:dyDescent="0.3">
      <c r="A1838">
        <v>1837</v>
      </c>
      <c r="B1838">
        <v>0</v>
      </c>
      <c r="C1838">
        <v>22808.615384615299</v>
      </c>
      <c r="D1838">
        <v>45959360</v>
      </c>
      <c r="E1838" t="s">
        <v>11</v>
      </c>
      <c r="F1838">
        <v>6.9699470000000003</v>
      </c>
      <c r="G1838">
        <v>84</v>
      </c>
      <c r="H1838" t="s">
        <v>13</v>
      </c>
      <c r="I1838" t="s">
        <v>2172</v>
      </c>
      <c r="J1838" s="9">
        <v>2500431</v>
      </c>
      <c r="K1838">
        <f>J1838/D1838</f>
        <v>5.4405261518001992E-2</v>
      </c>
      <c r="L1838">
        <v>2015</v>
      </c>
      <c r="M1838" t="s">
        <v>15</v>
      </c>
      <c r="N1838">
        <v>1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  <c r="Y1838">
        <v>1</v>
      </c>
      <c r="Z1838">
        <v>0</v>
      </c>
      <c r="AA1838">
        <v>0</v>
      </c>
      <c r="AB1838">
        <v>0</v>
      </c>
      <c r="AC1838">
        <v>0</v>
      </c>
      <c r="AD1838">
        <v>0</v>
      </c>
    </row>
    <row r="1839" spans="1:30" x14ac:dyDescent="0.3">
      <c r="A1839">
        <v>1838</v>
      </c>
      <c r="B1839">
        <v>0</v>
      </c>
      <c r="C1839">
        <v>336.91756272401398</v>
      </c>
      <c r="D1839">
        <v>658000</v>
      </c>
      <c r="E1839" t="s">
        <v>11</v>
      </c>
      <c r="F1839">
        <v>9.072006</v>
      </c>
      <c r="G1839">
        <v>90</v>
      </c>
      <c r="H1839" t="s">
        <v>13</v>
      </c>
      <c r="I1839" t="s">
        <v>2173</v>
      </c>
      <c r="J1839" s="9">
        <v>23800000</v>
      </c>
      <c r="K1839">
        <f>J1839/D1839</f>
        <v>36.170212765957444</v>
      </c>
      <c r="L1839">
        <v>1953</v>
      </c>
      <c r="M1839" t="s">
        <v>15</v>
      </c>
      <c r="N1839">
        <v>1</v>
      </c>
      <c r="O1839">
        <v>0</v>
      </c>
      <c r="P1839">
        <v>0</v>
      </c>
      <c r="Q1839">
        <v>0</v>
      </c>
      <c r="R1839">
        <v>1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1</v>
      </c>
      <c r="Z1839">
        <v>0</v>
      </c>
      <c r="AA1839">
        <v>0</v>
      </c>
      <c r="AB1839">
        <v>0</v>
      </c>
      <c r="AC1839">
        <v>0</v>
      </c>
      <c r="AD1839">
        <v>0</v>
      </c>
    </row>
    <row r="1840" spans="1:30" ht="14.4" customHeight="1" x14ac:dyDescent="0.3">
      <c r="A1840">
        <v>1839</v>
      </c>
      <c r="B1840">
        <v>0</v>
      </c>
      <c r="C1840">
        <v>1985.1116625310101</v>
      </c>
      <c r="D1840">
        <v>4000000</v>
      </c>
      <c r="E1840" t="s">
        <v>11</v>
      </c>
      <c r="F1840">
        <v>11.223032999999999</v>
      </c>
      <c r="G1840">
        <v>118</v>
      </c>
      <c r="H1840" t="s">
        <v>59</v>
      </c>
      <c r="I1840" t="s">
        <v>2174</v>
      </c>
      <c r="J1840" s="9">
        <v>15656193</v>
      </c>
      <c r="K1840">
        <f>J1840/D1840</f>
        <v>3.91404825</v>
      </c>
      <c r="L1840">
        <v>2015</v>
      </c>
      <c r="M1840" t="s">
        <v>25</v>
      </c>
      <c r="N1840">
        <v>0</v>
      </c>
      <c r="O1840">
        <v>1</v>
      </c>
      <c r="P1840">
        <v>0</v>
      </c>
      <c r="Q1840">
        <v>0</v>
      </c>
      <c r="R1840">
        <v>0</v>
      </c>
      <c r="S1840">
        <v>0</v>
      </c>
      <c r="T1840">
        <v>1</v>
      </c>
      <c r="U1840">
        <v>0</v>
      </c>
      <c r="V1840">
        <v>1</v>
      </c>
      <c r="W1840">
        <v>1</v>
      </c>
      <c r="X1840">
        <v>1</v>
      </c>
      <c r="Y1840">
        <v>0</v>
      </c>
      <c r="Z1840">
        <v>0</v>
      </c>
      <c r="AA1840">
        <v>0</v>
      </c>
      <c r="AB1840">
        <v>1</v>
      </c>
      <c r="AC1840">
        <v>0</v>
      </c>
      <c r="AD1840">
        <v>0</v>
      </c>
    </row>
    <row r="1841" spans="1:30" ht="14.4" customHeight="1" x14ac:dyDescent="0.3">
      <c r="A1841">
        <v>1840</v>
      </c>
      <c r="B1841">
        <v>1</v>
      </c>
      <c r="C1841">
        <v>12084.5921450151</v>
      </c>
      <c r="D1841">
        <v>24000000</v>
      </c>
      <c r="E1841" t="s">
        <v>11</v>
      </c>
      <c r="F1841">
        <v>12.596956</v>
      </c>
      <c r="G1841">
        <v>119</v>
      </c>
      <c r="H1841" t="s">
        <v>2175</v>
      </c>
      <c r="I1841" t="s">
        <v>2176</v>
      </c>
      <c r="J1841" s="9">
        <v>133000000</v>
      </c>
      <c r="K1841">
        <f>J1841/D1841</f>
        <v>5.541666666666667</v>
      </c>
      <c r="L1841">
        <v>1986</v>
      </c>
      <c r="M1841" t="s">
        <v>46</v>
      </c>
      <c r="N1841">
        <v>1</v>
      </c>
      <c r="O1841">
        <v>0</v>
      </c>
      <c r="P1841">
        <v>0</v>
      </c>
      <c r="Q1841">
        <v>1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1</v>
      </c>
      <c r="AD1841">
        <v>0</v>
      </c>
    </row>
    <row r="1842" spans="1:30" ht="14.4" customHeight="1" x14ac:dyDescent="0.3">
      <c r="A1842">
        <v>1841</v>
      </c>
      <c r="B1842">
        <v>0</v>
      </c>
      <c r="C1842">
        <v>3770.5697963238899</v>
      </c>
      <c r="D1842">
        <v>7590157</v>
      </c>
      <c r="E1842" t="s">
        <v>76</v>
      </c>
      <c r="F1842">
        <v>4.709454</v>
      </c>
      <c r="G1842">
        <v>100</v>
      </c>
      <c r="H1842" t="s">
        <v>457</v>
      </c>
      <c r="I1842" t="s">
        <v>2177</v>
      </c>
      <c r="J1842" s="9">
        <v>9500000</v>
      </c>
      <c r="K1842">
        <f>J1842/D1842</f>
        <v>1.2516210138999759</v>
      </c>
      <c r="L1842">
        <v>2013</v>
      </c>
      <c r="M1842" t="s">
        <v>46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1</v>
      </c>
      <c r="Y1842">
        <v>0</v>
      </c>
      <c r="Z1842">
        <v>0</v>
      </c>
      <c r="AA1842">
        <v>0</v>
      </c>
      <c r="AB1842">
        <v>0</v>
      </c>
      <c r="AC1842">
        <v>1</v>
      </c>
      <c r="AD1842">
        <v>0</v>
      </c>
    </row>
    <row r="1843" spans="1:30" ht="14.4" customHeight="1" x14ac:dyDescent="0.3">
      <c r="A1843">
        <v>1842</v>
      </c>
      <c r="B1843">
        <v>0</v>
      </c>
      <c r="C1843">
        <v>90.180360721442796</v>
      </c>
      <c r="D1843">
        <v>180000</v>
      </c>
      <c r="E1843" t="s">
        <v>245</v>
      </c>
      <c r="F1843">
        <v>1.3421940000000001</v>
      </c>
      <c r="G1843">
        <v>78</v>
      </c>
      <c r="H1843" t="s">
        <v>246</v>
      </c>
      <c r="I1843" t="s">
        <v>2178</v>
      </c>
      <c r="J1843" s="9">
        <v>37598</v>
      </c>
      <c r="K1843">
        <f>J1843/D1843</f>
        <v>0.20887777777777777</v>
      </c>
      <c r="L1843">
        <v>1996</v>
      </c>
      <c r="M1843" t="s">
        <v>46</v>
      </c>
      <c r="N1843">
        <v>0</v>
      </c>
      <c r="O1843">
        <v>1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1</v>
      </c>
      <c r="X1843">
        <v>1</v>
      </c>
      <c r="Y1843">
        <v>0</v>
      </c>
      <c r="Z1843">
        <v>0</v>
      </c>
      <c r="AA1843">
        <v>0</v>
      </c>
      <c r="AB1843">
        <v>0</v>
      </c>
      <c r="AC1843">
        <v>1</v>
      </c>
      <c r="AD1843">
        <v>0</v>
      </c>
    </row>
    <row r="1844" spans="1:30" ht="14.4" customHeight="1" x14ac:dyDescent="0.3">
      <c r="A1844">
        <v>1843</v>
      </c>
      <c r="B1844">
        <v>0</v>
      </c>
      <c r="C1844">
        <v>11071.967790639101</v>
      </c>
      <c r="D1844">
        <v>22000000</v>
      </c>
      <c r="E1844" t="s">
        <v>11</v>
      </c>
      <c r="F1844">
        <v>7.1069539999999902</v>
      </c>
      <c r="G1844">
        <v>106</v>
      </c>
      <c r="H1844" t="s">
        <v>13</v>
      </c>
      <c r="I1844" t="s">
        <v>2179</v>
      </c>
      <c r="J1844" s="9">
        <v>17336370</v>
      </c>
      <c r="K1844">
        <f>J1844/D1844</f>
        <v>0.78801681818181823</v>
      </c>
      <c r="L1844">
        <v>1987</v>
      </c>
      <c r="M1844" t="s">
        <v>15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1</v>
      </c>
      <c r="U1844">
        <v>1</v>
      </c>
      <c r="V1844">
        <v>0</v>
      </c>
      <c r="W1844">
        <v>0</v>
      </c>
      <c r="X1844">
        <v>0</v>
      </c>
      <c r="Y1844">
        <v>1</v>
      </c>
      <c r="Z1844">
        <v>0</v>
      </c>
      <c r="AA1844">
        <v>0</v>
      </c>
      <c r="AB1844">
        <v>0</v>
      </c>
      <c r="AC1844">
        <v>0</v>
      </c>
      <c r="AD1844">
        <v>0</v>
      </c>
    </row>
    <row r="1845" spans="1:30" ht="14.4" customHeight="1" x14ac:dyDescent="0.3">
      <c r="A1845">
        <v>1844</v>
      </c>
      <c r="B1845">
        <v>1</v>
      </c>
      <c r="C1845">
        <v>2647.3526473526399</v>
      </c>
      <c r="D1845">
        <v>5300000</v>
      </c>
      <c r="E1845" t="s">
        <v>58</v>
      </c>
      <c r="F1845">
        <v>5.9439500000000001</v>
      </c>
      <c r="G1845">
        <v>122</v>
      </c>
      <c r="H1845" t="s">
        <v>2180</v>
      </c>
      <c r="I1845" t="s">
        <v>2181</v>
      </c>
      <c r="J1845" s="9">
        <v>3897799</v>
      </c>
      <c r="K1845">
        <f>J1845/D1845</f>
        <v>0.73543377358490569</v>
      </c>
      <c r="L1845">
        <v>2002</v>
      </c>
      <c r="M1845" t="s">
        <v>15</v>
      </c>
      <c r="N1845">
        <v>0</v>
      </c>
      <c r="O1845">
        <v>1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1</v>
      </c>
      <c r="W1845">
        <v>1</v>
      </c>
      <c r="X1845">
        <v>1</v>
      </c>
      <c r="Y1845">
        <v>1</v>
      </c>
      <c r="Z1845">
        <v>0</v>
      </c>
      <c r="AA1845">
        <v>0</v>
      </c>
      <c r="AB1845">
        <v>0</v>
      </c>
      <c r="AC1845">
        <v>0</v>
      </c>
      <c r="AD1845">
        <v>0</v>
      </c>
    </row>
    <row r="1846" spans="1:30" ht="14.4" customHeight="1" x14ac:dyDescent="0.3">
      <c r="A1846">
        <v>1845</v>
      </c>
      <c r="B1846">
        <v>0</v>
      </c>
      <c r="C1846">
        <v>5994.00599400599</v>
      </c>
      <c r="D1846">
        <v>12000000</v>
      </c>
      <c r="E1846" t="s">
        <v>11</v>
      </c>
      <c r="F1846">
        <v>6.6313559999999896</v>
      </c>
      <c r="G1846">
        <v>93</v>
      </c>
      <c r="H1846" t="s">
        <v>13</v>
      </c>
      <c r="I1846" t="s">
        <v>2182</v>
      </c>
      <c r="J1846" s="9">
        <v>61141030</v>
      </c>
      <c r="K1846">
        <f>J1846/D1846</f>
        <v>5.0950858333333331</v>
      </c>
      <c r="L1846">
        <v>2002</v>
      </c>
      <c r="M1846" t="s">
        <v>15</v>
      </c>
      <c r="N1846">
        <v>1</v>
      </c>
      <c r="O1846">
        <v>0</v>
      </c>
      <c r="P1846">
        <v>0</v>
      </c>
      <c r="Q1846">
        <v>1</v>
      </c>
      <c r="R1846">
        <v>0</v>
      </c>
      <c r="S1846">
        <v>0</v>
      </c>
      <c r="T1846">
        <v>0</v>
      </c>
      <c r="U1846">
        <v>1</v>
      </c>
      <c r="V1846">
        <v>1</v>
      </c>
      <c r="W1846">
        <v>1</v>
      </c>
      <c r="X1846">
        <v>1</v>
      </c>
      <c r="Y1846">
        <v>1</v>
      </c>
      <c r="Z1846">
        <v>0</v>
      </c>
      <c r="AA1846">
        <v>0</v>
      </c>
      <c r="AB1846">
        <v>0</v>
      </c>
      <c r="AC1846">
        <v>0</v>
      </c>
      <c r="AD1846">
        <v>0</v>
      </c>
    </row>
    <row r="1847" spans="1:30" x14ac:dyDescent="0.3">
      <c r="A1847">
        <v>1846</v>
      </c>
      <c r="B1847">
        <v>0</v>
      </c>
      <c r="C1847">
        <v>9985.0224663005392</v>
      </c>
      <c r="D1847">
        <v>20000000</v>
      </c>
      <c r="E1847" t="s">
        <v>11</v>
      </c>
      <c r="F1847">
        <v>6.3722779999999997</v>
      </c>
      <c r="G1847">
        <v>124</v>
      </c>
      <c r="H1847" t="s">
        <v>13</v>
      </c>
      <c r="I1847" t="s">
        <v>2183</v>
      </c>
      <c r="J1847" s="9">
        <v>60427839</v>
      </c>
      <c r="K1847">
        <f>J1847/D1847</f>
        <v>3.0213919499999999</v>
      </c>
      <c r="L1847">
        <v>2003</v>
      </c>
      <c r="M1847" t="s">
        <v>49</v>
      </c>
      <c r="N1847">
        <v>1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1</v>
      </c>
      <c r="U1847">
        <v>0</v>
      </c>
      <c r="V1847">
        <v>0</v>
      </c>
      <c r="W1847">
        <v>1</v>
      </c>
      <c r="X1847">
        <v>0</v>
      </c>
      <c r="Y1847">
        <v>0</v>
      </c>
      <c r="Z1847">
        <v>0</v>
      </c>
      <c r="AA1847">
        <v>1</v>
      </c>
      <c r="AB1847">
        <v>0</v>
      </c>
      <c r="AC1847">
        <v>0</v>
      </c>
      <c r="AD1847">
        <v>0</v>
      </c>
    </row>
    <row r="1848" spans="1:30" x14ac:dyDescent="0.3">
      <c r="A1848">
        <v>1847</v>
      </c>
      <c r="B1848">
        <v>0</v>
      </c>
      <c r="C1848">
        <v>35982.008995502198</v>
      </c>
      <c r="D1848">
        <v>72000000</v>
      </c>
      <c r="E1848" t="s">
        <v>11</v>
      </c>
      <c r="F1848">
        <v>9.8075519999999994</v>
      </c>
      <c r="G1848">
        <v>131</v>
      </c>
      <c r="H1848" t="s">
        <v>13</v>
      </c>
      <c r="I1848" t="s">
        <v>2184</v>
      </c>
      <c r="J1848" s="9">
        <v>27642707</v>
      </c>
      <c r="K1848">
        <f>J1848/D1848</f>
        <v>0.38392648611111113</v>
      </c>
      <c r="L1848">
        <v>2001</v>
      </c>
      <c r="M1848" t="s">
        <v>15</v>
      </c>
      <c r="N1848">
        <v>1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1</v>
      </c>
      <c r="U1848">
        <v>1</v>
      </c>
      <c r="V1848">
        <v>0</v>
      </c>
      <c r="W1848">
        <v>1</v>
      </c>
      <c r="X1848">
        <v>0</v>
      </c>
      <c r="Y1848">
        <v>1</v>
      </c>
      <c r="Z1848">
        <v>0</v>
      </c>
      <c r="AA1848">
        <v>0</v>
      </c>
      <c r="AB1848">
        <v>0</v>
      </c>
      <c r="AC1848">
        <v>0</v>
      </c>
      <c r="AD1848">
        <v>0</v>
      </c>
    </row>
    <row r="1849" spans="1:30" ht="14.4" customHeight="1" x14ac:dyDescent="0.3">
      <c r="A1849">
        <v>1848</v>
      </c>
      <c r="B1849">
        <v>0</v>
      </c>
      <c r="C1849">
        <v>12481.2780828756</v>
      </c>
      <c r="D1849">
        <v>25000000</v>
      </c>
      <c r="E1849" t="s">
        <v>11</v>
      </c>
      <c r="F1849">
        <v>12.602437999999999</v>
      </c>
      <c r="G1849">
        <v>138</v>
      </c>
      <c r="H1849" t="s">
        <v>13</v>
      </c>
      <c r="I1849" t="s">
        <v>2185</v>
      </c>
      <c r="J1849" s="9">
        <v>156822020</v>
      </c>
      <c r="K1849">
        <f>J1849/D1849</f>
        <v>6.2728808000000003</v>
      </c>
      <c r="L1849">
        <v>2003</v>
      </c>
      <c r="M1849" t="s">
        <v>46</v>
      </c>
      <c r="N1849">
        <v>1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1</v>
      </c>
      <c r="U1849">
        <v>0</v>
      </c>
      <c r="V1849">
        <v>0</v>
      </c>
      <c r="W1849">
        <v>1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1</v>
      </c>
      <c r="AD1849">
        <v>0</v>
      </c>
    </row>
    <row r="1850" spans="1:30" ht="14.4" customHeight="1" x14ac:dyDescent="0.3">
      <c r="A1850">
        <v>1849</v>
      </c>
      <c r="B1850">
        <v>1</v>
      </c>
      <c r="C1850">
        <v>7059.0287009063404</v>
      </c>
      <c r="D1850">
        <v>14019231</v>
      </c>
      <c r="E1850" t="s">
        <v>11</v>
      </c>
      <c r="F1850">
        <v>7.1000500000000004</v>
      </c>
      <c r="G1850">
        <v>83</v>
      </c>
      <c r="H1850" t="s">
        <v>13</v>
      </c>
      <c r="I1850" t="s">
        <v>2186</v>
      </c>
      <c r="J1850" s="9">
        <v>43579163</v>
      </c>
      <c r="K1850">
        <f>J1850/D1850</f>
        <v>3.1085273507512645</v>
      </c>
      <c r="L1850">
        <v>1986</v>
      </c>
      <c r="M1850" t="s">
        <v>25</v>
      </c>
      <c r="N1850">
        <v>1</v>
      </c>
      <c r="O1850">
        <v>0</v>
      </c>
      <c r="P1850">
        <v>0</v>
      </c>
      <c r="Q1850">
        <v>0</v>
      </c>
      <c r="R1850">
        <v>1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1</v>
      </c>
      <c r="Y1850">
        <v>0</v>
      </c>
      <c r="Z1850">
        <v>0</v>
      </c>
      <c r="AA1850">
        <v>0</v>
      </c>
      <c r="AB1850">
        <v>1</v>
      </c>
      <c r="AC1850">
        <v>0</v>
      </c>
      <c r="AD1850">
        <v>0</v>
      </c>
    </row>
    <row r="1851" spans="1:30" ht="14.4" customHeight="1" x14ac:dyDescent="0.3">
      <c r="A1851">
        <v>1850</v>
      </c>
      <c r="B1851">
        <v>0</v>
      </c>
      <c r="C1851">
        <v>34965.034965034902</v>
      </c>
      <c r="D1851">
        <v>70000000</v>
      </c>
      <c r="E1851" t="s">
        <v>11</v>
      </c>
      <c r="F1851">
        <v>14.116473999999901</v>
      </c>
      <c r="G1851">
        <v>125</v>
      </c>
      <c r="H1851" t="s">
        <v>410</v>
      </c>
      <c r="I1851" t="s">
        <v>2187</v>
      </c>
      <c r="J1851" s="9">
        <v>32287044</v>
      </c>
      <c r="K1851">
        <f>J1851/D1851</f>
        <v>0.46124348571428569</v>
      </c>
      <c r="L1851">
        <v>2002</v>
      </c>
      <c r="M1851" t="s">
        <v>15</v>
      </c>
      <c r="N1851">
        <v>1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1</v>
      </c>
      <c r="X1851">
        <v>0</v>
      </c>
      <c r="Y1851">
        <v>1</v>
      </c>
      <c r="Z1851">
        <v>0</v>
      </c>
      <c r="AA1851">
        <v>0</v>
      </c>
      <c r="AB1851">
        <v>0</v>
      </c>
      <c r="AC1851">
        <v>0</v>
      </c>
      <c r="AD1851">
        <v>0</v>
      </c>
    </row>
    <row r="1852" spans="1:30" ht="14.4" customHeight="1" x14ac:dyDescent="0.3">
      <c r="A1852">
        <v>1851</v>
      </c>
      <c r="B1852">
        <v>0</v>
      </c>
      <c r="C1852">
        <v>6458.02285146547</v>
      </c>
      <c r="D1852">
        <v>13000000</v>
      </c>
      <c r="E1852" t="s">
        <v>11</v>
      </c>
      <c r="F1852">
        <v>10.098539000000001</v>
      </c>
      <c r="G1852">
        <v>107</v>
      </c>
      <c r="H1852" t="s">
        <v>13</v>
      </c>
      <c r="I1852" t="s">
        <v>2188</v>
      </c>
      <c r="J1852" s="9">
        <v>18000000</v>
      </c>
      <c r="K1852">
        <f>J1852/D1852</f>
        <v>1.3846153846153846</v>
      </c>
      <c r="L1852">
        <v>2013</v>
      </c>
      <c r="M1852" t="s">
        <v>25</v>
      </c>
      <c r="N1852">
        <v>1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1</v>
      </c>
      <c r="W1852">
        <v>1</v>
      </c>
      <c r="X1852">
        <v>1</v>
      </c>
      <c r="Y1852">
        <v>0</v>
      </c>
      <c r="Z1852">
        <v>0</v>
      </c>
      <c r="AA1852">
        <v>0</v>
      </c>
      <c r="AB1852">
        <v>1</v>
      </c>
      <c r="AC1852">
        <v>0</v>
      </c>
      <c r="AD1852">
        <v>0</v>
      </c>
    </row>
    <row r="1853" spans="1:30" ht="14.4" customHeight="1" x14ac:dyDescent="0.3">
      <c r="A1853">
        <v>1852</v>
      </c>
      <c r="B1853">
        <v>0</v>
      </c>
      <c r="C1853">
        <v>23594.3775100401</v>
      </c>
      <c r="D1853">
        <v>47000000</v>
      </c>
      <c r="E1853" t="s">
        <v>11</v>
      </c>
      <c r="F1853">
        <v>11.618791999999999</v>
      </c>
      <c r="G1853">
        <v>154</v>
      </c>
      <c r="H1853" t="s">
        <v>13</v>
      </c>
      <c r="I1853" t="s">
        <v>2189</v>
      </c>
      <c r="J1853" s="9">
        <v>7191399</v>
      </c>
      <c r="K1853">
        <f>J1853/D1853</f>
        <v>0.15300848936170214</v>
      </c>
      <c r="L1853">
        <v>1992</v>
      </c>
      <c r="M1853" t="s">
        <v>15</v>
      </c>
      <c r="N1853">
        <v>1</v>
      </c>
      <c r="O1853">
        <v>1</v>
      </c>
      <c r="P1853">
        <v>0</v>
      </c>
      <c r="Q1853">
        <v>1</v>
      </c>
      <c r="R1853">
        <v>0</v>
      </c>
      <c r="S1853">
        <v>0</v>
      </c>
      <c r="T1853">
        <v>0</v>
      </c>
      <c r="U1853">
        <v>1</v>
      </c>
      <c r="V1853">
        <v>0</v>
      </c>
      <c r="W1853">
        <v>1</v>
      </c>
      <c r="X1853">
        <v>0</v>
      </c>
      <c r="Y1853">
        <v>1</v>
      </c>
      <c r="Z1853">
        <v>0</v>
      </c>
      <c r="AA1853">
        <v>0</v>
      </c>
      <c r="AB1853">
        <v>0</v>
      </c>
      <c r="AC1853">
        <v>0</v>
      </c>
      <c r="AD1853">
        <v>0</v>
      </c>
    </row>
    <row r="1854" spans="1:30" ht="14.4" customHeight="1" x14ac:dyDescent="0.3">
      <c r="A1854">
        <v>1853</v>
      </c>
      <c r="B1854">
        <v>0</v>
      </c>
      <c r="C1854">
        <v>36.951097804391203</v>
      </c>
      <c r="D1854">
        <v>74050</v>
      </c>
      <c r="E1854" t="s">
        <v>11</v>
      </c>
      <c r="F1854">
        <v>2.789574</v>
      </c>
      <c r="G1854">
        <v>98</v>
      </c>
      <c r="H1854" t="s">
        <v>13</v>
      </c>
      <c r="I1854" t="s">
        <v>2190</v>
      </c>
      <c r="J1854" s="9">
        <v>176153</v>
      </c>
      <c r="K1854">
        <f>J1854/D1854</f>
        <v>2.3788386225523297</v>
      </c>
      <c r="L1854">
        <v>2004</v>
      </c>
      <c r="M1854" t="s">
        <v>32</v>
      </c>
      <c r="N1854">
        <v>1</v>
      </c>
      <c r="O1854">
        <v>1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1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1</v>
      </c>
    </row>
    <row r="1855" spans="1:30" ht="14.4" customHeight="1" x14ac:dyDescent="0.3">
      <c r="A1855">
        <v>1854</v>
      </c>
      <c r="B1855">
        <v>0</v>
      </c>
      <c r="C1855">
        <v>5002.5012506253097</v>
      </c>
      <c r="D1855">
        <v>10000000</v>
      </c>
      <c r="E1855" t="s">
        <v>11</v>
      </c>
      <c r="F1855">
        <v>7.807741</v>
      </c>
      <c r="G1855">
        <v>89</v>
      </c>
      <c r="H1855" t="s">
        <v>59</v>
      </c>
      <c r="I1855" t="s">
        <v>2191</v>
      </c>
      <c r="J1855" s="9">
        <v>3193102</v>
      </c>
      <c r="K1855">
        <f>J1855/D1855</f>
        <v>0.31931019999999999</v>
      </c>
      <c r="L1855">
        <v>1999</v>
      </c>
      <c r="M1855" t="s">
        <v>49</v>
      </c>
      <c r="N1855">
        <v>1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1</v>
      </c>
      <c r="U1855">
        <v>1</v>
      </c>
      <c r="V1855">
        <v>0</v>
      </c>
      <c r="W1855">
        <v>1</v>
      </c>
      <c r="X1855">
        <v>0</v>
      </c>
      <c r="Y1855">
        <v>0</v>
      </c>
      <c r="Z1855">
        <v>0</v>
      </c>
      <c r="AA1855">
        <v>1</v>
      </c>
      <c r="AB1855">
        <v>0</v>
      </c>
      <c r="AC1855">
        <v>0</v>
      </c>
      <c r="AD1855">
        <v>0</v>
      </c>
    </row>
    <row r="1856" spans="1:30" ht="14.4" customHeight="1" x14ac:dyDescent="0.3">
      <c r="A1856">
        <v>1855</v>
      </c>
      <c r="B1856">
        <v>0</v>
      </c>
      <c r="C1856">
        <v>2502.5025025025002</v>
      </c>
      <c r="D1856">
        <v>5000000</v>
      </c>
      <c r="E1856" t="s">
        <v>11</v>
      </c>
      <c r="F1856">
        <v>3.6210519999999899</v>
      </c>
      <c r="G1856">
        <v>116</v>
      </c>
      <c r="H1856" t="s">
        <v>13</v>
      </c>
      <c r="I1856" t="s">
        <v>2192</v>
      </c>
      <c r="J1856" s="9">
        <v>1980338</v>
      </c>
      <c r="K1856">
        <f>J1856/D1856</f>
        <v>0.39606760000000002</v>
      </c>
      <c r="L1856">
        <v>1998</v>
      </c>
      <c r="M1856" t="s">
        <v>15</v>
      </c>
      <c r="N1856">
        <v>1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1</v>
      </c>
      <c r="U1856">
        <v>0</v>
      </c>
      <c r="V1856">
        <v>0</v>
      </c>
      <c r="W1856">
        <v>0</v>
      </c>
      <c r="X1856">
        <v>1</v>
      </c>
      <c r="Y1856">
        <v>1</v>
      </c>
      <c r="Z1856">
        <v>0</v>
      </c>
      <c r="AA1856">
        <v>0</v>
      </c>
      <c r="AB1856">
        <v>0</v>
      </c>
      <c r="AC1856">
        <v>0</v>
      </c>
      <c r="AD1856">
        <v>0</v>
      </c>
    </row>
    <row r="1857" spans="1:30" ht="14.4" customHeight="1" x14ac:dyDescent="0.3">
      <c r="A1857">
        <v>1856</v>
      </c>
      <c r="B1857">
        <v>0</v>
      </c>
      <c r="C1857">
        <v>2302.9682702149398</v>
      </c>
      <c r="D1857">
        <v>4500000</v>
      </c>
      <c r="E1857" t="s">
        <v>11</v>
      </c>
      <c r="F1857">
        <v>0.31303199999999998</v>
      </c>
      <c r="G1857">
        <v>142</v>
      </c>
      <c r="H1857" t="s">
        <v>13</v>
      </c>
      <c r="I1857" t="s">
        <v>2193</v>
      </c>
      <c r="J1857" s="9">
        <v>3200000</v>
      </c>
      <c r="K1857">
        <f>J1857/D1857</f>
        <v>0.71111111111111114</v>
      </c>
      <c r="L1857">
        <v>1954</v>
      </c>
      <c r="M1857" t="s">
        <v>53</v>
      </c>
      <c r="N1857">
        <v>1</v>
      </c>
      <c r="O1857">
        <v>0</v>
      </c>
      <c r="P1857">
        <v>0</v>
      </c>
      <c r="Q1857">
        <v>0</v>
      </c>
      <c r="R1857">
        <v>1</v>
      </c>
      <c r="S1857">
        <v>0</v>
      </c>
      <c r="T1857">
        <v>0</v>
      </c>
      <c r="U1857">
        <v>0</v>
      </c>
      <c r="V1857">
        <v>1</v>
      </c>
      <c r="W1857">
        <v>1</v>
      </c>
      <c r="X1857">
        <v>0</v>
      </c>
      <c r="Y1857">
        <v>0</v>
      </c>
      <c r="Z1857">
        <v>1</v>
      </c>
      <c r="AA1857">
        <v>0</v>
      </c>
      <c r="AB1857">
        <v>0</v>
      </c>
      <c r="AC1857">
        <v>0</v>
      </c>
      <c r="AD1857">
        <v>0</v>
      </c>
    </row>
    <row r="1858" spans="1:30" ht="14.4" customHeight="1" x14ac:dyDescent="0.3">
      <c r="A1858">
        <v>1857</v>
      </c>
      <c r="B1858">
        <v>0</v>
      </c>
      <c r="C1858">
        <v>870.55183084063901</v>
      </c>
      <c r="D1858">
        <v>1688000</v>
      </c>
      <c r="E1858" t="s">
        <v>11</v>
      </c>
      <c r="F1858">
        <v>5.0766489999999997</v>
      </c>
      <c r="G1858">
        <v>133</v>
      </c>
      <c r="H1858" t="s">
        <v>59</v>
      </c>
      <c r="I1858" t="s">
        <v>1416</v>
      </c>
      <c r="J1858" s="9">
        <v>2270000</v>
      </c>
      <c r="K1858">
        <f>J1858/D1858</f>
        <v>1.34478672985782</v>
      </c>
      <c r="L1858">
        <v>1939</v>
      </c>
      <c r="M1858" t="s">
        <v>34</v>
      </c>
      <c r="N1858">
        <v>1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1</v>
      </c>
      <c r="X1858">
        <v>1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</row>
    <row r="1859" spans="1:30" ht="14.4" customHeight="1" x14ac:dyDescent="0.3">
      <c r="A1859">
        <v>1858</v>
      </c>
      <c r="B1859">
        <v>0</v>
      </c>
      <c r="C1859">
        <v>21890.547263681499</v>
      </c>
      <c r="D1859">
        <v>44000000</v>
      </c>
      <c r="E1859" t="s">
        <v>11</v>
      </c>
      <c r="F1859">
        <v>6.2731309999999896</v>
      </c>
      <c r="G1859">
        <v>99</v>
      </c>
      <c r="H1859" t="s">
        <v>13</v>
      </c>
      <c r="I1859" t="s">
        <v>2194</v>
      </c>
      <c r="J1859" s="9">
        <v>48190704</v>
      </c>
      <c r="K1859">
        <f>J1859/D1859</f>
        <v>1.0952432727272727</v>
      </c>
      <c r="L1859">
        <v>2010</v>
      </c>
      <c r="M1859" t="s">
        <v>49</v>
      </c>
      <c r="N1859">
        <v>1</v>
      </c>
      <c r="O1859">
        <v>0</v>
      </c>
      <c r="P1859">
        <v>0</v>
      </c>
      <c r="Q1859">
        <v>0</v>
      </c>
      <c r="R1859">
        <v>0</v>
      </c>
      <c r="S1859">
        <v>1</v>
      </c>
      <c r="T1859">
        <v>0</v>
      </c>
      <c r="U1859">
        <v>0</v>
      </c>
      <c r="V1859">
        <v>0</v>
      </c>
      <c r="W1859">
        <v>1</v>
      </c>
      <c r="X1859">
        <v>0</v>
      </c>
      <c r="Y1859">
        <v>0</v>
      </c>
      <c r="Z1859">
        <v>0</v>
      </c>
      <c r="AA1859">
        <v>1</v>
      </c>
      <c r="AB1859">
        <v>0</v>
      </c>
      <c r="AC1859">
        <v>0</v>
      </c>
      <c r="AD1859">
        <v>0</v>
      </c>
    </row>
    <row r="1860" spans="1:30" ht="14.4" customHeight="1" x14ac:dyDescent="0.3">
      <c r="A1860">
        <v>1859</v>
      </c>
      <c r="B1860">
        <v>1</v>
      </c>
      <c r="C1860">
        <v>17866.004962779101</v>
      </c>
      <c r="D1860">
        <v>36000000</v>
      </c>
      <c r="E1860" t="s">
        <v>129</v>
      </c>
      <c r="F1860">
        <v>8.9704940000000004</v>
      </c>
      <c r="G1860">
        <v>105</v>
      </c>
      <c r="H1860" t="s">
        <v>2195</v>
      </c>
      <c r="I1860" t="s">
        <v>2196</v>
      </c>
      <c r="J1860" s="9">
        <v>156844753</v>
      </c>
      <c r="K1860">
        <f>J1860/D1860</f>
        <v>4.3567986944444446</v>
      </c>
      <c r="L1860">
        <v>2015</v>
      </c>
      <c r="M1860" t="s">
        <v>49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1</v>
      </c>
      <c r="V1860">
        <v>0</v>
      </c>
      <c r="W1860">
        <v>1</v>
      </c>
      <c r="X1860">
        <v>0</v>
      </c>
      <c r="Y1860">
        <v>0</v>
      </c>
      <c r="Z1860">
        <v>0</v>
      </c>
      <c r="AA1860">
        <v>1</v>
      </c>
      <c r="AB1860">
        <v>0</v>
      </c>
      <c r="AC1860">
        <v>0</v>
      </c>
      <c r="AD1860">
        <v>0</v>
      </c>
    </row>
    <row r="1861" spans="1:30" ht="14.4" customHeight="1" x14ac:dyDescent="0.3">
      <c r="A1861">
        <v>1860</v>
      </c>
      <c r="B1861">
        <v>1</v>
      </c>
      <c r="C1861">
        <v>4990.0199600798396</v>
      </c>
      <c r="D1861">
        <v>10000000</v>
      </c>
      <c r="E1861" t="s">
        <v>230</v>
      </c>
      <c r="F1861">
        <v>8.2785250000000001</v>
      </c>
      <c r="G1861">
        <v>101</v>
      </c>
      <c r="H1861" t="s">
        <v>231</v>
      </c>
      <c r="I1861" t="s">
        <v>2197</v>
      </c>
      <c r="J1861" s="9">
        <v>1461989</v>
      </c>
      <c r="K1861">
        <f>J1861/D1861</f>
        <v>0.14619889999999999</v>
      </c>
      <c r="L1861">
        <v>2004</v>
      </c>
      <c r="M1861" t="s">
        <v>49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1</v>
      </c>
      <c r="AB1861">
        <v>0</v>
      </c>
      <c r="AC1861">
        <v>0</v>
      </c>
      <c r="AD1861">
        <v>0</v>
      </c>
    </row>
    <row r="1862" spans="1:30" ht="14.4" customHeight="1" x14ac:dyDescent="0.3">
      <c r="A1862">
        <v>1861</v>
      </c>
      <c r="B1862">
        <v>0</v>
      </c>
      <c r="C1862">
        <v>13392.857142857099</v>
      </c>
      <c r="D1862">
        <v>27000000</v>
      </c>
      <c r="E1862" t="s">
        <v>11</v>
      </c>
      <c r="F1862">
        <v>11.953822000000001</v>
      </c>
      <c r="G1862">
        <v>98</v>
      </c>
      <c r="H1862" t="s">
        <v>13</v>
      </c>
      <c r="I1862" t="s">
        <v>2198</v>
      </c>
      <c r="J1862" s="9">
        <v>93282604</v>
      </c>
      <c r="K1862">
        <f>J1862/D1862</f>
        <v>3.4549112592592595</v>
      </c>
      <c r="L1862">
        <v>2016</v>
      </c>
      <c r="M1862" t="s">
        <v>25</v>
      </c>
      <c r="N1862">
        <v>1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1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1</v>
      </c>
      <c r="AC1862">
        <v>0</v>
      </c>
      <c r="AD1862">
        <v>0</v>
      </c>
    </row>
    <row r="1863" spans="1:30" x14ac:dyDescent="0.3">
      <c r="A1863">
        <v>1862</v>
      </c>
      <c r="B1863">
        <v>0</v>
      </c>
      <c r="C1863">
        <v>2953.1568228105898</v>
      </c>
      <c r="D1863">
        <v>5800000</v>
      </c>
      <c r="E1863" t="s">
        <v>11</v>
      </c>
      <c r="F1863">
        <v>4.4125639999999997</v>
      </c>
      <c r="G1863">
        <v>133</v>
      </c>
      <c r="H1863" t="s">
        <v>42</v>
      </c>
      <c r="I1863" t="s">
        <v>2199</v>
      </c>
      <c r="J1863" s="9">
        <v>6800000</v>
      </c>
      <c r="K1863">
        <f>J1863/D1863</f>
        <v>1.1724137931034482</v>
      </c>
      <c r="L1863">
        <v>1964</v>
      </c>
      <c r="M1863" t="s">
        <v>53</v>
      </c>
      <c r="N1863">
        <v>1</v>
      </c>
      <c r="O1863">
        <v>1</v>
      </c>
      <c r="P1863">
        <v>0</v>
      </c>
      <c r="Q1863">
        <v>0</v>
      </c>
      <c r="R1863">
        <v>0</v>
      </c>
      <c r="S1863">
        <v>0</v>
      </c>
      <c r="T1863">
        <v>1</v>
      </c>
      <c r="U1863">
        <v>1</v>
      </c>
      <c r="V1863">
        <v>0</v>
      </c>
      <c r="W1863">
        <v>1</v>
      </c>
      <c r="X1863">
        <v>0</v>
      </c>
      <c r="Y1863">
        <v>0</v>
      </c>
      <c r="Z1863">
        <v>1</v>
      </c>
      <c r="AA1863">
        <v>0</v>
      </c>
      <c r="AB1863">
        <v>0</v>
      </c>
      <c r="AC1863">
        <v>0</v>
      </c>
      <c r="AD1863">
        <v>0</v>
      </c>
    </row>
    <row r="1864" spans="1:30" x14ac:dyDescent="0.3">
      <c r="A1864">
        <v>1863</v>
      </c>
      <c r="B1864">
        <v>0</v>
      </c>
      <c r="C1864">
        <v>1737.83515392254</v>
      </c>
      <c r="D1864">
        <v>3500000</v>
      </c>
      <c r="E1864" t="s">
        <v>142</v>
      </c>
      <c r="F1864">
        <v>0.52465299999999904</v>
      </c>
      <c r="G1864">
        <v>95</v>
      </c>
      <c r="H1864" t="s">
        <v>143</v>
      </c>
      <c r="I1864" t="s">
        <v>2200</v>
      </c>
      <c r="J1864" s="9">
        <v>179000</v>
      </c>
      <c r="K1864">
        <f>J1864/D1864</f>
        <v>5.1142857142857143E-2</v>
      </c>
      <c r="L1864">
        <v>2014</v>
      </c>
      <c r="M1864" t="s">
        <v>25</v>
      </c>
      <c r="N1864">
        <v>0</v>
      </c>
      <c r="O1864">
        <v>1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1</v>
      </c>
      <c r="W1864">
        <v>0</v>
      </c>
      <c r="X1864">
        <v>1</v>
      </c>
      <c r="Y1864">
        <v>0</v>
      </c>
      <c r="Z1864">
        <v>0</v>
      </c>
      <c r="AA1864">
        <v>0</v>
      </c>
      <c r="AB1864">
        <v>1</v>
      </c>
      <c r="AC1864">
        <v>0</v>
      </c>
      <c r="AD1864">
        <v>0</v>
      </c>
    </row>
    <row r="1865" spans="1:30" ht="14.4" customHeight="1" x14ac:dyDescent="0.3">
      <c r="A1865">
        <v>1864</v>
      </c>
      <c r="B1865">
        <v>0</v>
      </c>
      <c r="C1865">
        <v>9970.0897308075691</v>
      </c>
      <c r="D1865">
        <v>20000000</v>
      </c>
      <c r="E1865" t="s">
        <v>11</v>
      </c>
      <c r="F1865">
        <v>6.9162009999999903</v>
      </c>
      <c r="G1865">
        <v>105</v>
      </c>
      <c r="H1865" t="s">
        <v>13</v>
      </c>
      <c r="I1865" t="s">
        <v>2201</v>
      </c>
      <c r="J1865" s="9">
        <v>33889159</v>
      </c>
      <c r="K1865">
        <f>J1865/D1865</f>
        <v>1.6944579500000001</v>
      </c>
      <c r="L1865">
        <v>2006</v>
      </c>
      <c r="M1865" t="s">
        <v>15</v>
      </c>
      <c r="N1865">
        <v>1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1</v>
      </c>
      <c r="W1865">
        <v>1</v>
      </c>
      <c r="X1865">
        <v>1</v>
      </c>
      <c r="Y1865">
        <v>1</v>
      </c>
      <c r="Z1865">
        <v>0</v>
      </c>
      <c r="AA1865">
        <v>0</v>
      </c>
      <c r="AB1865">
        <v>0</v>
      </c>
      <c r="AC1865">
        <v>0</v>
      </c>
      <c r="AD1865">
        <v>0</v>
      </c>
    </row>
    <row r="1866" spans="1:30" ht="14.4" customHeight="1" x14ac:dyDescent="0.3">
      <c r="A1866">
        <v>1865</v>
      </c>
      <c r="B1866">
        <v>1</v>
      </c>
      <c r="C1866">
        <v>40160.642570281103</v>
      </c>
      <c r="D1866">
        <v>80000000</v>
      </c>
      <c r="E1866" t="s">
        <v>11</v>
      </c>
      <c r="F1866">
        <v>15.001681</v>
      </c>
      <c r="G1866">
        <v>126</v>
      </c>
      <c r="H1866" t="s">
        <v>13</v>
      </c>
      <c r="I1866" t="s">
        <v>2202</v>
      </c>
      <c r="J1866" s="9">
        <v>280000000</v>
      </c>
      <c r="K1866">
        <f>J1866/D1866</f>
        <v>3.5</v>
      </c>
      <c r="L1866">
        <v>1992</v>
      </c>
      <c r="M1866" t="s">
        <v>15</v>
      </c>
      <c r="N1866">
        <v>1</v>
      </c>
      <c r="O1866">
        <v>1</v>
      </c>
      <c r="P1866">
        <v>0</v>
      </c>
      <c r="Q1866">
        <v>0</v>
      </c>
      <c r="R1866">
        <v>1</v>
      </c>
      <c r="S1866">
        <v>0</v>
      </c>
      <c r="T1866">
        <v>0</v>
      </c>
      <c r="U1866">
        <v>1</v>
      </c>
      <c r="V1866">
        <v>0</v>
      </c>
      <c r="W1866">
        <v>0</v>
      </c>
      <c r="X1866">
        <v>0</v>
      </c>
      <c r="Y1866">
        <v>1</v>
      </c>
      <c r="Z1866">
        <v>0</v>
      </c>
      <c r="AA1866">
        <v>0</v>
      </c>
      <c r="AB1866">
        <v>0</v>
      </c>
      <c r="AC1866">
        <v>0</v>
      </c>
      <c r="AD1866">
        <v>0</v>
      </c>
    </row>
    <row r="1867" spans="1:30" ht="14.4" customHeight="1" x14ac:dyDescent="0.3">
      <c r="A1867">
        <v>1866</v>
      </c>
      <c r="B1867">
        <v>0</v>
      </c>
      <c r="C1867">
        <v>34722.222222222197</v>
      </c>
      <c r="D1867">
        <v>70000000</v>
      </c>
      <c r="E1867" t="s">
        <v>11</v>
      </c>
      <c r="F1867">
        <v>12.687521</v>
      </c>
      <c r="G1867">
        <v>87</v>
      </c>
      <c r="H1867" t="s">
        <v>13</v>
      </c>
      <c r="I1867" t="s">
        <v>2203</v>
      </c>
      <c r="J1867" s="9">
        <v>182379278</v>
      </c>
      <c r="K1867">
        <f>J1867/D1867</f>
        <v>2.605418257142857</v>
      </c>
      <c r="L1867">
        <v>2016</v>
      </c>
      <c r="M1867" t="s">
        <v>25</v>
      </c>
      <c r="N1867">
        <v>1</v>
      </c>
      <c r="O1867">
        <v>0</v>
      </c>
      <c r="P1867">
        <v>0</v>
      </c>
      <c r="Q1867">
        <v>0</v>
      </c>
      <c r="R1867">
        <v>1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</v>
      </c>
      <c r="Y1867">
        <v>0</v>
      </c>
      <c r="Z1867">
        <v>0</v>
      </c>
      <c r="AA1867">
        <v>0</v>
      </c>
      <c r="AB1867">
        <v>1</v>
      </c>
      <c r="AC1867">
        <v>0</v>
      </c>
      <c r="AD1867">
        <v>0</v>
      </c>
    </row>
    <row r="1868" spans="1:30" ht="14.4" customHeight="1" x14ac:dyDescent="0.3">
      <c r="A1868">
        <v>1867</v>
      </c>
      <c r="B1868">
        <v>0</v>
      </c>
      <c r="C1868">
        <v>19910.403185664502</v>
      </c>
      <c r="D1868">
        <v>40000000</v>
      </c>
      <c r="E1868" t="s">
        <v>11</v>
      </c>
      <c r="F1868">
        <v>10.829432000000001</v>
      </c>
      <c r="G1868">
        <v>109</v>
      </c>
      <c r="H1868" t="s">
        <v>13</v>
      </c>
      <c r="I1868" t="s">
        <v>2204</v>
      </c>
      <c r="J1868" s="9">
        <v>28169671</v>
      </c>
      <c r="K1868">
        <f>J1868/D1868</f>
        <v>0.70424177499999996</v>
      </c>
      <c r="L1868">
        <v>2009</v>
      </c>
      <c r="M1868" t="s">
        <v>15</v>
      </c>
      <c r="N1868">
        <v>1</v>
      </c>
      <c r="O1868">
        <v>0</v>
      </c>
      <c r="P1868">
        <v>0</v>
      </c>
      <c r="Q1868">
        <v>0</v>
      </c>
      <c r="R1868">
        <v>0</v>
      </c>
      <c r="S1868">
        <v>1</v>
      </c>
      <c r="T1868">
        <v>1</v>
      </c>
      <c r="U1868">
        <v>1</v>
      </c>
      <c r="V1868">
        <v>0</v>
      </c>
      <c r="W1868">
        <v>0</v>
      </c>
      <c r="X1868">
        <v>0</v>
      </c>
      <c r="Y1868">
        <v>1</v>
      </c>
      <c r="Z1868">
        <v>0</v>
      </c>
      <c r="AA1868">
        <v>0</v>
      </c>
      <c r="AB1868">
        <v>0</v>
      </c>
      <c r="AC1868">
        <v>0</v>
      </c>
      <c r="AD1868">
        <v>0</v>
      </c>
    </row>
    <row r="1869" spans="1:30" ht="14.4" customHeight="1" x14ac:dyDescent="0.3">
      <c r="A1869">
        <v>1868</v>
      </c>
      <c r="B1869">
        <v>0</v>
      </c>
      <c r="C1869">
        <v>3243.5129740518901</v>
      </c>
      <c r="D1869">
        <v>6500000</v>
      </c>
      <c r="E1869" t="s">
        <v>11</v>
      </c>
      <c r="F1869">
        <v>9.7851470000000003</v>
      </c>
      <c r="G1869">
        <v>112</v>
      </c>
      <c r="H1869" t="s">
        <v>2205</v>
      </c>
      <c r="I1869" t="s">
        <v>2206</v>
      </c>
      <c r="J1869" s="9">
        <v>98410061</v>
      </c>
      <c r="K1869">
        <f>J1869/D1869</f>
        <v>15.140009384615384</v>
      </c>
      <c r="L1869">
        <v>2004</v>
      </c>
      <c r="M1869" t="s">
        <v>46</v>
      </c>
      <c r="N1869">
        <v>1</v>
      </c>
      <c r="O1869">
        <v>1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1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1</v>
      </c>
      <c r="AD1869">
        <v>0</v>
      </c>
    </row>
    <row r="1870" spans="1:30" ht="14.4" customHeight="1" x14ac:dyDescent="0.3">
      <c r="A1870">
        <v>1869</v>
      </c>
      <c r="B1870">
        <v>0</v>
      </c>
      <c r="C1870">
        <v>10010.010010010001</v>
      </c>
      <c r="D1870">
        <v>20000000</v>
      </c>
      <c r="E1870" t="s">
        <v>11</v>
      </c>
      <c r="F1870">
        <v>2.651408</v>
      </c>
      <c r="G1870">
        <v>114</v>
      </c>
      <c r="H1870" t="s">
        <v>13</v>
      </c>
      <c r="I1870" t="s">
        <v>2207</v>
      </c>
      <c r="J1870" s="9">
        <v>18253415</v>
      </c>
      <c r="K1870">
        <f>J1870/D1870</f>
        <v>0.91267074999999998</v>
      </c>
      <c r="L1870">
        <v>1998</v>
      </c>
      <c r="M1870" t="s">
        <v>15</v>
      </c>
      <c r="N1870">
        <v>1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1</v>
      </c>
      <c r="X1870">
        <v>1</v>
      </c>
      <c r="Y1870">
        <v>1</v>
      </c>
      <c r="Z1870">
        <v>0</v>
      </c>
      <c r="AA1870">
        <v>0</v>
      </c>
      <c r="AB1870">
        <v>0</v>
      </c>
      <c r="AC1870">
        <v>0</v>
      </c>
      <c r="AD1870">
        <v>0</v>
      </c>
    </row>
    <row r="1871" spans="1:30" ht="14.4" customHeight="1" x14ac:dyDescent="0.3">
      <c r="A1871">
        <v>1870</v>
      </c>
      <c r="B1871">
        <v>0</v>
      </c>
      <c r="C1871">
        <v>32663.3165829145</v>
      </c>
      <c r="D1871">
        <v>65000000</v>
      </c>
      <c r="E1871" t="s">
        <v>11</v>
      </c>
      <c r="F1871">
        <v>12.954444000000001</v>
      </c>
      <c r="G1871">
        <v>113</v>
      </c>
      <c r="H1871" t="s">
        <v>13</v>
      </c>
      <c r="I1871" t="s">
        <v>2208</v>
      </c>
      <c r="J1871" s="9">
        <v>261317921</v>
      </c>
      <c r="K1871">
        <f>J1871/D1871</f>
        <v>4.0202757076923081</v>
      </c>
      <c r="L1871">
        <v>1990</v>
      </c>
      <c r="M1871" t="s">
        <v>15</v>
      </c>
      <c r="N1871">
        <v>1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1</v>
      </c>
      <c r="V1871">
        <v>0</v>
      </c>
      <c r="W1871">
        <v>0</v>
      </c>
      <c r="X1871">
        <v>0</v>
      </c>
      <c r="Y1871">
        <v>1</v>
      </c>
      <c r="Z1871">
        <v>0</v>
      </c>
      <c r="AA1871">
        <v>0</v>
      </c>
      <c r="AB1871">
        <v>0</v>
      </c>
      <c r="AC1871">
        <v>0</v>
      </c>
      <c r="AD1871">
        <v>0</v>
      </c>
    </row>
    <row r="1872" spans="1:30" ht="14.4" customHeight="1" x14ac:dyDescent="0.3">
      <c r="A1872">
        <v>1871</v>
      </c>
      <c r="B1872">
        <v>1</v>
      </c>
      <c r="C1872">
        <v>9242.6286432160796</v>
      </c>
      <c r="D1872">
        <v>18392831</v>
      </c>
      <c r="E1872" t="s">
        <v>11</v>
      </c>
      <c r="F1872">
        <v>7.0077389999999999</v>
      </c>
      <c r="G1872">
        <v>111</v>
      </c>
      <c r="H1872" t="s">
        <v>59</v>
      </c>
      <c r="I1872" t="s">
        <v>2209</v>
      </c>
      <c r="J1872" s="9">
        <v>6698361</v>
      </c>
      <c r="K1872">
        <f>J1872/D1872</f>
        <v>0.36418325161580617</v>
      </c>
      <c r="L1872">
        <v>1990</v>
      </c>
      <c r="M1872" t="s">
        <v>15</v>
      </c>
      <c r="N1872">
        <v>1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1</v>
      </c>
      <c r="V1872">
        <v>0</v>
      </c>
      <c r="W1872">
        <v>0</v>
      </c>
      <c r="X1872">
        <v>0</v>
      </c>
      <c r="Y1872">
        <v>1</v>
      </c>
      <c r="Z1872">
        <v>0</v>
      </c>
      <c r="AA1872">
        <v>0</v>
      </c>
      <c r="AB1872">
        <v>0</v>
      </c>
      <c r="AC1872">
        <v>0</v>
      </c>
      <c r="AD1872">
        <v>0</v>
      </c>
    </row>
    <row r="1873" spans="1:30" x14ac:dyDescent="0.3">
      <c r="A1873">
        <v>1872</v>
      </c>
      <c r="B1873">
        <v>1</v>
      </c>
      <c r="C1873">
        <v>149476.83109118001</v>
      </c>
      <c r="D1873">
        <v>300000000</v>
      </c>
      <c r="E1873" t="s">
        <v>11</v>
      </c>
      <c r="F1873">
        <v>31.363664</v>
      </c>
      <c r="G1873">
        <v>169</v>
      </c>
      <c r="H1873" t="s">
        <v>13</v>
      </c>
      <c r="I1873" t="s">
        <v>2210</v>
      </c>
      <c r="J1873" s="9">
        <v>961000000</v>
      </c>
      <c r="K1873">
        <f>J1873/D1873</f>
        <v>3.2033333333333331</v>
      </c>
      <c r="L1873">
        <v>2007</v>
      </c>
      <c r="M1873" t="s">
        <v>49</v>
      </c>
      <c r="N1873">
        <v>1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1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1</v>
      </c>
      <c r="AB1873">
        <v>0</v>
      </c>
      <c r="AC1873">
        <v>0</v>
      </c>
      <c r="AD1873">
        <v>0</v>
      </c>
    </row>
    <row r="1874" spans="1:30" ht="14.4" customHeight="1" x14ac:dyDescent="0.3">
      <c r="A1874">
        <v>1873</v>
      </c>
      <c r="B1874">
        <v>0</v>
      </c>
      <c r="C1874">
        <v>21207.204386839399</v>
      </c>
      <c r="D1874">
        <v>42541652</v>
      </c>
      <c r="E1874" t="s">
        <v>11</v>
      </c>
      <c r="F1874">
        <v>7.6960229999999896</v>
      </c>
      <c r="G1874">
        <v>85</v>
      </c>
      <c r="H1874" t="s">
        <v>61</v>
      </c>
      <c r="I1874" t="s">
        <v>2211</v>
      </c>
      <c r="J1874" s="9">
        <v>29326868</v>
      </c>
      <c r="K1874">
        <f>J1874/D1874</f>
        <v>0.68936833952757637</v>
      </c>
      <c r="L1874">
        <v>2006</v>
      </c>
      <c r="M1874" t="s">
        <v>32</v>
      </c>
      <c r="N1874">
        <v>0</v>
      </c>
      <c r="O1874">
        <v>1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1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1</v>
      </c>
    </row>
    <row r="1875" spans="1:30" x14ac:dyDescent="0.3">
      <c r="A1875">
        <v>1874</v>
      </c>
      <c r="B1875">
        <v>0</v>
      </c>
      <c r="C1875">
        <v>1116.75126903553</v>
      </c>
      <c r="D1875">
        <v>2200000</v>
      </c>
      <c r="E1875" t="s">
        <v>11</v>
      </c>
      <c r="F1875">
        <v>6.1279029999999999</v>
      </c>
      <c r="G1875">
        <v>99</v>
      </c>
      <c r="H1875" t="s">
        <v>99</v>
      </c>
      <c r="I1875" t="s">
        <v>2212</v>
      </c>
      <c r="J1875" s="9">
        <v>136400000</v>
      </c>
      <c r="K1875">
        <f>J1875/D1875</f>
        <v>62</v>
      </c>
      <c r="L1875">
        <v>1970</v>
      </c>
      <c r="M1875" t="s">
        <v>32</v>
      </c>
      <c r="N1875">
        <v>1</v>
      </c>
      <c r="O1875">
        <v>0</v>
      </c>
      <c r="P1875">
        <v>0</v>
      </c>
      <c r="Q1875">
        <v>1</v>
      </c>
      <c r="R1875">
        <v>0</v>
      </c>
      <c r="S1875">
        <v>0</v>
      </c>
      <c r="T1875">
        <v>0</v>
      </c>
      <c r="U1875">
        <v>0</v>
      </c>
      <c r="V1875">
        <v>1</v>
      </c>
      <c r="W1875">
        <v>1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1</v>
      </c>
    </row>
    <row r="1876" spans="1:30" x14ac:dyDescent="0.3">
      <c r="A1876">
        <v>1875</v>
      </c>
      <c r="B1876">
        <v>0</v>
      </c>
      <c r="C1876">
        <v>9940.3578528827002</v>
      </c>
      <c r="D1876">
        <v>20000000</v>
      </c>
      <c r="E1876" t="s">
        <v>11</v>
      </c>
      <c r="F1876">
        <v>8.7722630000000006</v>
      </c>
      <c r="G1876">
        <v>95</v>
      </c>
      <c r="H1876" t="s">
        <v>13</v>
      </c>
      <c r="I1876" t="s">
        <v>2213</v>
      </c>
      <c r="J1876" s="9">
        <v>32204030</v>
      </c>
      <c r="K1876">
        <f>J1876/D1876</f>
        <v>1.6102015000000001</v>
      </c>
      <c r="L1876">
        <v>2012</v>
      </c>
      <c r="M1876" t="s">
        <v>25</v>
      </c>
      <c r="N1876">
        <v>0</v>
      </c>
      <c r="O1876">
        <v>1</v>
      </c>
      <c r="P1876">
        <v>0</v>
      </c>
      <c r="Q1876">
        <v>0</v>
      </c>
      <c r="R1876">
        <v>0</v>
      </c>
      <c r="S1876">
        <v>0</v>
      </c>
      <c r="T1876">
        <v>1</v>
      </c>
      <c r="U1876">
        <v>1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1</v>
      </c>
      <c r="AC1876">
        <v>0</v>
      </c>
      <c r="AD1876">
        <v>0</v>
      </c>
    </row>
    <row r="1877" spans="1:30" ht="14.4" customHeight="1" x14ac:dyDescent="0.3">
      <c r="A1877">
        <v>1876</v>
      </c>
      <c r="B1877">
        <v>0</v>
      </c>
      <c r="C1877">
        <v>4138.2171085542705</v>
      </c>
      <c r="D1877">
        <v>8272296</v>
      </c>
      <c r="E1877" t="s">
        <v>107</v>
      </c>
      <c r="F1877">
        <v>10.0009149999999</v>
      </c>
      <c r="G1877">
        <v>101</v>
      </c>
      <c r="H1877" t="s">
        <v>496</v>
      </c>
      <c r="I1877" t="s">
        <v>2214</v>
      </c>
      <c r="J1877" s="9">
        <v>67872296</v>
      </c>
      <c r="K1877">
        <f>J1877/D1877</f>
        <v>8.2047712025778576</v>
      </c>
      <c r="L1877">
        <v>1999</v>
      </c>
      <c r="M1877" t="s">
        <v>53</v>
      </c>
      <c r="N1877">
        <v>0</v>
      </c>
      <c r="O1877">
        <v>1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1</v>
      </c>
      <c r="X1877">
        <v>1</v>
      </c>
      <c r="Y1877">
        <v>0</v>
      </c>
      <c r="Z1877">
        <v>1</v>
      </c>
      <c r="AA1877">
        <v>0</v>
      </c>
      <c r="AB1877">
        <v>0</v>
      </c>
      <c r="AC1877">
        <v>0</v>
      </c>
      <c r="AD1877">
        <v>0</v>
      </c>
    </row>
    <row r="1878" spans="1:30" ht="14.4" customHeight="1" x14ac:dyDescent="0.3">
      <c r="A1878">
        <v>1877</v>
      </c>
      <c r="B1878">
        <v>0</v>
      </c>
      <c r="C1878">
        <v>7477.5672981056796</v>
      </c>
      <c r="D1878">
        <v>15000000</v>
      </c>
      <c r="E1878" t="s">
        <v>11</v>
      </c>
      <c r="F1878">
        <v>7.0504030000000002</v>
      </c>
      <c r="G1878">
        <v>116</v>
      </c>
      <c r="H1878" t="s">
        <v>859</v>
      </c>
      <c r="I1878" t="s">
        <v>2215</v>
      </c>
      <c r="J1878" s="9">
        <v>10903846</v>
      </c>
      <c r="K1878">
        <f>J1878/D1878</f>
        <v>0.72692306666666662</v>
      </c>
      <c r="L1878">
        <v>2006</v>
      </c>
      <c r="M1878" t="s">
        <v>15</v>
      </c>
      <c r="N1878">
        <v>1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1</v>
      </c>
      <c r="X1878">
        <v>0</v>
      </c>
      <c r="Y1878">
        <v>1</v>
      </c>
      <c r="Z1878">
        <v>0</v>
      </c>
      <c r="AA1878">
        <v>0</v>
      </c>
      <c r="AB1878">
        <v>0</v>
      </c>
      <c r="AC1878">
        <v>0</v>
      </c>
      <c r="AD1878">
        <v>0</v>
      </c>
    </row>
    <row r="1879" spans="1:30" x14ac:dyDescent="0.3">
      <c r="A1879">
        <v>1878</v>
      </c>
      <c r="B1879">
        <v>0</v>
      </c>
      <c r="C1879">
        <v>18905.472636815899</v>
      </c>
      <c r="D1879">
        <v>38000000</v>
      </c>
      <c r="E1879" t="s">
        <v>11</v>
      </c>
      <c r="F1879">
        <v>7.8249619999999904</v>
      </c>
      <c r="G1879">
        <v>114</v>
      </c>
      <c r="H1879" t="s">
        <v>13</v>
      </c>
      <c r="I1879" t="s">
        <v>2216</v>
      </c>
      <c r="J1879" s="9">
        <v>105610124</v>
      </c>
      <c r="K1879">
        <f>J1879/D1879</f>
        <v>2.7792137894736841</v>
      </c>
      <c r="L1879">
        <v>2010</v>
      </c>
      <c r="M1879" t="s">
        <v>49</v>
      </c>
      <c r="N1879">
        <v>1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1</v>
      </c>
      <c r="W1879">
        <v>1</v>
      </c>
      <c r="X1879">
        <v>1</v>
      </c>
      <c r="Y1879">
        <v>0</v>
      </c>
      <c r="Z1879">
        <v>0</v>
      </c>
      <c r="AA1879">
        <v>1</v>
      </c>
      <c r="AB1879">
        <v>0</v>
      </c>
      <c r="AC1879">
        <v>0</v>
      </c>
      <c r="AD1879">
        <v>0</v>
      </c>
    </row>
    <row r="1880" spans="1:30" x14ac:dyDescent="0.3">
      <c r="A1880">
        <v>1879</v>
      </c>
      <c r="B1880">
        <v>0</v>
      </c>
      <c r="C1880">
        <v>3970.2233250620302</v>
      </c>
      <c r="D1880">
        <v>8000000</v>
      </c>
      <c r="E1880" t="s">
        <v>11</v>
      </c>
      <c r="F1880">
        <v>10.428421</v>
      </c>
      <c r="G1880">
        <v>90</v>
      </c>
      <c r="H1880" t="s">
        <v>13</v>
      </c>
      <c r="I1880" t="s">
        <v>2217</v>
      </c>
      <c r="J1880" s="9">
        <v>5659286</v>
      </c>
      <c r="K1880">
        <f>J1880/D1880</f>
        <v>0.70741074999999998</v>
      </c>
      <c r="L1880">
        <v>2015</v>
      </c>
      <c r="M1880" t="s">
        <v>32</v>
      </c>
      <c r="N1880">
        <v>1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1</v>
      </c>
      <c r="W1880">
        <v>1</v>
      </c>
      <c r="X1880">
        <v>1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1</v>
      </c>
    </row>
    <row r="1881" spans="1:30" x14ac:dyDescent="0.3">
      <c r="A1881">
        <v>1880</v>
      </c>
      <c r="B1881">
        <v>0</v>
      </c>
      <c r="C1881">
        <v>19860.973187686101</v>
      </c>
      <c r="D1881">
        <v>40000000</v>
      </c>
      <c r="E1881" t="s">
        <v>11</v>
      </c>
      <c r="F1881">
        <v>9.3893539999999902</v>
      </c>
      <c r="G1881">
        <v>109</v>
      </c>
      <c r="H1881" t="s">
        <v>13</v>
      </c>
      <c r="I1881" t="s">
        <v>1474</v>
      </c>
      <c r="J1881" s="9">
        <v>196781193</v>
      </c>
      <c r="K1881">
        <f>J1881/D1881</f>
        <v>4.9195298249999997</v>
      </c>
      <c r="L1881">
        <v>2014</v>
      </c>
      <c r="M1881" t="s">
        <v>32</v>
      </c>
      <c r="N1881">
        <v>1</v>
      </c>
      <c r="O1881">
        <v>0</v>
      </c>
      <c r="P1881">
        <v>1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1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1</v>
      </c>
    </row>
    <row r="1882" spans="1:30" ht="14.4" customHeight="1" x14ac:dyDescent="0.3">
      <c r="A1882">
        <v>1881</v>
      </c>
      <c r="B1882">
        <v>0</v>
      </c>
      <c r="C1882">
        <v>4336.9890329012896</v>
      </c>
      <c r="D1882">
        <v>8700000</v>
      </c>
      <c r="E1882" t="s">
        <v>11</v>
      </c>
      <c r="F1882">
        <v>11.6430259999999</v>
      </c>
      <c r="G1882">
        <v>100</v>
      </c>
      <c r="H1882" t="s">
        <v>13</v>
      </c>
      <c r="I1882" t="s">
        <v>2218</v>
      </c>
      <c r="J1882" s="9">
        <v>7659918</v>
      </c>
      <c r="K1882">
        <f>J1882/D1882</f>
        <v>0.88045034482758622</v>
      </c>
      <c r="L1882">
        <v>2006</v>
      </c>
      <c r="M1882" t="s">
        <v>25</v>
      </c>
      <c r="N1882">
        <v>1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1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1</v>
      </c>
      <c r="AC1882">
        <v>0</v>
      </c>
      <c r="AD1882">
        <v>0</v>
      </c>
    </row>
    <row r="1883" spans="1:30" ht="14.4" customHeight="1" x14ac:dyDescent="0.3">
      <c r="A1883">
        <v>1882</v>
      </c>
      <c r="B1883">
        <v>0</v>
      </c>
      <c r="C1883">
        <v>1493.28023892483</v>
      </c>
      <c r="D1883">
        <v>3000000</v>
      </c>
      <c r="E1883" t="s">
        <v>11</v>
      </c>
      <c r="F1883">
        <v>6.0702160000000003</v>
      </c>
      <c r="G1883">
        <v>123</v>
      </c>
      <c r="H1883" t="s">
        <v>13</v>
      </c>
      <c r="I1883" t="s">
        <v>2219</v>
      </c>
      <c r="J1883" s="9">
        <v>2357852</v>
      </c>
      <c r="K1883">
        <f>J1883/D1883</f>
        <v>0.78595066666666669</v>
      </c>
      <c r="L1883">
        <v>2009</v>
      </c>
      <c r="M1883" t="s">
        <v>25</v>
      </c>
      <c r="N1883">
        <v>0</v>
      </c>
      <c r="O1883">
        <v>1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1</v>
      </c>
      <c r="X1883">
        <v>0</v>
      </c>
      <c r="Y1883">
        <v>0</v>
      </c>
      <c r="Z1883">
        <v>0</v>
      </c>
      <c r="AA1883">
        <v>0</v>
      </c>
      <c r="AB1883">
        <v>1</v>
      </c>
      <c r="AC1883">
        <v>0</v>
      </c>
      <c r="AD1883">
        <v>0</v>
      </c>
    </row>
    <row r="1884" spans="1:30" ht="14.4" customHeight="1" x14ac:dyDescent="0.3">
      <c r="A1884">
        <v>1883</v>
      </c>
      <c r="B1884">
        <v>0</v>
      </c>
      <c r="C1884">
        <v>3482.5870646766102</v>
      </c>
      <c r="D1884">
        <v>7000000</v>
      </c>
      <c r="E1884" t="s">
        <v>76</v>
      </c>
      <c r="F1884">
        <v>5.6332430000000002</v>
      </c>
      <c r="G1884">
        <v>110</v>
      </c>
      <c r="H1884" t="s">
        <v>457</v>
      </c>
      <c r="I1884" t="s">
        <v>173</v>
      </c>
      <c r="J1884" s="9">
        <v>8220215</v>
      </c>
      <c r="K1884">
        <f>J1884/D1884</f>
        <v>1.1743164285714285</v>
      </c>
      <c r="L1884">
        <v>2010</v>
      </c>
      <c r="M1884" t="s">
        <v>15</v>
      </c>
      <c r="N1884">
        <v>0</v>
      </c>
      <c r="O1884">
        <v>1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1</v>
      </c>
      <c r="W1884">
        <v>1</v>
      </c>
      <c r="X1884">
        <v>1</v>
      </c>
      <c r="Y1884">
        <v>1</v>
      </c>
      <c r="Z1884">
        <v>0</v>
      </c>
      <c r="AA1884">
        <v>0</v>
      </c>
      <c r="AB1884">
        <v>0</v>
      </c>
      <c r="AC1884">
        <v>0</v>
      </c>
      <c r="AD1884">
        <v>0</v>
      </c>
    </row>
    <row r="1885" spans="1:30" ht="14.4" customHeight="1" x14ac:dyDescent="0.3">
      <c r="A1885">
        <v>1884</v>
      </c>
      <c r="B1885">
        <v>0</v>
      </c>
      <c r="C1885">
        <v>2490.0398406374502</v>
      </c>
      <c r="D1885">
        <v>5000000</v>
      </c>
      <c r="E1885" t="s">
        <v>11</v>
      </c>
      <c r="F1885">
        <v>3.3343529999999899</v>
      </c>
      <c r="G1885">
        <v>110</v>
      </c>
      <c r="H1885" t="s">
        <v>2220</v>
      </c>
      <c r="I1885" t="s">
        <v>2221</v>
      </c>
      <c r="J1885" s="9">
        <v>4040588</v>
      </c>
      <c r="K1885">
        <f>J1885/D1885</f>
        <v>0.80811759999999999</v>
      </c>
      <c r="L1885">
        <v>2008</v>
      </c>
      <c r="M1885" t="s">
        <v>32</v>
      </c>
      <c r="N1885">
        <v>1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1</v>
      </c>
    </row>
    <row r="1886" spans="1:30" ht="14.4" customHeight="1" x14ac:dyDescent="0.3">
      <c r="A1886">
        <v>1885</v>
      </c>
      <c r="B1886">
        <v>0</v>
      </c>
      <c r="C1886">
        <v>7583.4175935288104</v>
      </c>
      <c r="D1886">
        <v>15000000</v>
      </c>
      <c r="E1886" t="s">
        <v>11</v>
      </c>
      <c r="F1886">
        <v>7.7294450000000001</v>
      </c>
      <c r="G1886">
        <v>183</v>
      </c>
      <c r="H1886" t="s">
        <v>2222</v>
      </c>
      <c r="I1886" t="s">
        <v>2223</v>
      </c>
      <c r="J1886" s="9">
        <v>50000000</v>
      </c>
      <c r="K1886">
        <f>J1886/D1886</f>
        <v>3.3333333333333335</v>
      </c>
      <c r="L1886">
        <v>1978</v>
      </c>
      <c r="M1886" t="s">
        <v>15</v>
      </c>
      <c r="N1886">
        <v>1</v>
      </c>
      <c r="O1886">
        <v>1</v>
      </c>
      <c r="P1886">
        <v>0</v>
      </c>
      <c r="Q1886">
        <v>0</v>
      </c>
      <c r="R1886">
        <v>0</v>
      </c>
      <c r="S1886">
        <v>1</v>
      </c>
      <c r="T1886">
        <v>0</v>
      </c>
      <c r="U1886">
        <v>0</v>
      </c>
      <c r="V1886">
        <v>0</v>
      </c>
      <c r="W1886">
        <v>1</v>
      </c>
      <c r="X1886">
        <v>0</v>
      </c>
      <c r="Y1886">
        <v>1</v>
      </c>
      <c r="Z1886">
        <v>0</v>
      </c>
      <c r="AA1886">
        <v>0</v>
      </c>
      <c r="AB1886">
        <v>0</v>
      </c>
      <c r="AC1886">
        <v>0</v>
      </c>
      <c r="AD1886">
        <v>0</v>
      </c>
    </row>
    <row r="1887" spans="1:30" ht="14.4" customHeight="1" x14ac:dyDescent="0.3">
      <c r="A1887">
        <v>1886</v>
      </c>
      <c r="B1887">
        <v>0</v>
      </c>
      <c r="C1887">
        <v>5002.5012506253097</v>
      </c>
      <c r="D1887">
        <v>10000000</v>
      </c>
      <c r="E1887" t="s">
        <v>11</v>
      </c>
      <c r="F1887">
        <v>7.0649819999999997</v>
      </c>
      <c r="G1887">
        <v>95</v>
      </c>
      <c r="H1887" t="s">
        <v>13</v>
      </c>
      <c r="I1887" t="s">
        <v>2224</v>
      </c>
      <c r="J1887" s="9">
        <v>103166989</v>
      </c>
      <c r="K1887">
        <f>J1887/D1887</f>
        <v>10.3166989</v>
      </c>
      <c r="L1887">
        <v>1999</v>
      </c>
      <c r="M1887" t="s">
        <v>15</v>
      </c>
      <c r="N1887">
        <v>1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1</v>
      </c>
      <c r="W1887">
        <v>0</v>
      </c>
      <c r="X1887">
        <v>1</v>
      </c>
      <c r="Y1887">
        <v>1</v>
      </c>
      <c r="Z1887">
        <v>0</v>
      </c>
      <c r="AA1887">
        <v>0</v>
      </c>
      <c r="AB1887">
        <v>0</v>
      </c>
      <c r="AC1887">
        <v>0</v>
      </c>
      <c r="AD1887">
        <v>0</v>
      </c>
    </row>
    <row r="1888" spans="1:30" ht="14.4" customHeight="1" x14ac:dyDescent="0.3">
      <c r="A1888">
        <v>1887</v>
      </c>
      <c r="B1888">
        <v>1</v>
      </c>
      <c r="C1888">
        <v>274.354987212276</v>
      </c>
      <c r="D1888">
        <v>536364</v>
      </c>
      <c r="E1888" t="s">
        <v>2225</v>
      </c>
      <c r="F1888">
        <v>3.9007089999999902</v>
      </c>
      <c r="G1888">
        <v>125</v>
      </c>
      <c r="H1888" t="s">
        <v>2226</v>
      </c>
      <c r="I1888" t="s">
        <v>2227</v>
      </c>
      <c r="J1888" s="9">
        <v>536364</v>
      </c>
      <c r="K1888">
        <f>J1888/D1888</f>
        <v>1</v>
      </c>
      <c r="L1888">
        <v>1955</v>
      </c>
      <c r="M1888" t="s">
        <v>15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1</v>
      </c>
      <c r="X1888">
        <v>0</v>
      </c>
      <c r="Y1888">
        <v>1</v>
      </c>
      <c r="Z1888">
        <v>0</v>
      </c>
      <c r="AA1888">
        <v>0</v>
      </c>
      <c r="AB1888">
        <v>0</v>
      </c>
      <c r="AC1888">
        <v>0</v>
      </c>
      <c r="AD1888">
        <v>0</v>
      </c>
    </row>
    <row r="1889" spans="1:30" x14ac:dyDescent="0.3">
      <c r="A1889">
        <v>1888</v>
      </c>
      <c r="B1889">
        <v>0</v>
      </c>
      <c r="C1889">
        <v>1027.2213662044101</v>
      </c>
      <c r="D1889">
        <v>2000000</v>
      </c>
      <c r="E1889" t="s">
        <v>11</v>
      </c>
      <c r="F1889">
        <v>6.8573179999999896</v>
      </c>
      <c r="G1889">
        <v>118</v>
      </c>
      <c r="H1889" t="s">
        <v>13</v>
      </c>
      <c r="I1889" t="s">
        <v>2228</v>
      </c>
      <c r="J1889" s="9">
        <v>7800000</v>
      </c>
      <c r="K1889">
        <f>J1889/D1889</f>
        <v>3.9</v>
      </c>
      <c r="L1889">
        <v>1947</v>
      </c>
      <c r="M1889" t="s">
        <v>46</v>
      </c>
      <c r="N1889">
        <v>1</v>
      </c>
      <c r="O1889">
        <v>0</v>
      </c>
      <c r="P1889">
        <v>1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1</v>
      </c>
      <c r="W1889">
        <v>1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1</v>
      </c>
      <c r="AD1889">
        <v>0</v>
      </c>
    </row>
    <row r="1890" spans="1:30" ht="14.4" customHeight="1" x14ac:dyDescent="0.3">
      <c r="A1890">
        <v>1889</v>
      </c>
      <c r="B1890">
        <v>0</v>
      </c>
      <c r="C1890">
        <v>99.206349206349202</v>
      </c>
      <c r="D1890">
        <v>200000</v>
      </c>
      <c r="E1890" t="s">
        <v>11</v>
      </c>
      <c r="F1890">
        <v>0.91777699999999995</v>
      </c>
      <c r="G1890">
        <v>105</v>
      </c>
      <c r="H1890" t="s">
        <v>13</v>
      </c>
      <c r="I1890" t="s">
        <v>2229</v>
      </c>
      <c r="J1890" s="9">
        <v>8000000</v>
      </c>
      <c r="K1890">
        <f>J1890/D1890</f>
        <v>40</v>
      </c>
      <c r="L1890">
        <v>2016</v>
      </c>
      <c r="M1890" t="s">
        <v>49</v>
      </c>
      <c r="N1890">
        <v>1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1</v>
      </c>
      <c r="V1890">
        <v>0</v>
      </c>
      <c r="W1890">
        <v>1</v>
      </c>
      <c r="X1890">
        <v>0</v>
      </c>
      <c r="Y1890">
        <v>0</v>
      </c>
      <c r="Z1890">
        <v>0</v>
      </c>
      <c r="AA1890">
        <v>1</v>
      </c>
      <c r="AB1890">
        <v>0</v>
      </c>
      <c r="AC1890">
        <v>0</v>
      </c>
      <c r="AD1890">
        <v>0</v>
      </c>
    </row>
    <row r="1891" spans="1:30" x14ac:dyDescent="0.3">
      <c r="A1891">
        <v>1890</v>
      </c>
      <c r="B1891">
        <v>1</v>
      </c>
      <c r="C1891">
        <v>42309.606769537</v>
      </c>
      <c r="D1891">
        <v>85000000</v>
      </c>
      <c r="E1891" t="s">
        <v>11</v>
      </c>
      <c r="F1891">
        <v>1.498902</v>
      </c>
      <c r="G1891">
        <v>107</v>
      </c>
      <c r="H1891" t="s">
        <v>13</v>
      </c>
      <c r="I1891" t="s">
        <v>2230</v>
      </c>
      <c r="J1891" s="9">
        <v>363164265</v>
      </c>
      <c r="K1891">
        <f>J1891/D1891</f>
        <v>4.2725207647058827</v>
      </c>
      <c r="L1891">
        <v>2009</v>
      </c>
      <c r="M1891" t="s">
        <v>25</v>
      </c>
      <c r="N1891">
        <v>1</v>
      </c>
      <c r="O1891">
        <v>0</v>
      </c>
      <c r="P1891">
        <v>0</v>
      </c>
      <c r="Q1891">
        <v>0</v>
      </c>
      <c r="R1891">
        <v>0</v>
      </c>
      <c r="S1891">
        <v>1</v>
      </c>
      <c r="T1891">
        <v>1</v>
      </c>
      <c r="U1891">
        <v>1</v>
      </c>
      <c r="V1891">
        <v>0</v>
      </c>
      <c r="W1891">
        <v>1</v>
      </c>
      <c r="X1891">
        <v>0</v>
      </c>
      <c r="Y1891">
        <v>0</v>
      </c>
      <c r="Z1891">
        <v>0</v>
      </c>
      <c r="AA1891">
        <v>0</v>
      </c>
      <c r="AB1891">
        <v>1</v>
      </c>
      <c r="AC1891">
        <v>0</v>
      </c>
      <c r="AD1891">
        <v>0</v>
      </c>
    </row>
    <row r="1892" spans="1:30" ht="14.4" customHeight="1" x14ac:dyDescent="0.3">
      <c r="A1892">
        <v>1891</v>
      </c>
      <c r="B1892">
        <v>0</v>
      </c>
      <c r="C1892">
        <v>5994.00599400599</v>
      </c>
      <c r="D1892">
        <v>12000000</v>
      </c>
      <c r="E1892" t="s">
        <v>11</v>
      </c>
      <c r="F1892">
        <v>11.283472</v>
      </c>
      <c r="G1892">
        <v>123</v>
      </c>
      <c r="H1892" t="s">
        <v>453</v>
      </c>
      <c r="I1892" t="s">
        <v>2231</v>
      </c>
      <c r="J1892" s="9">
        <v>56298474</v>
      </c>
      <c r="K1892">
        <f>J1892/D1892</f>
        <v>4.6915395000000002</v>
      </c>
      <c r="L1892">
        <v>2002</v>
      </c>
      <c r="M1892" t="s">
        <v>25</v>
      </c>
      <c r="N1892">
        <v>1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1</v>
      </c>
      <c r="W1892">
        <v>1</v>
      </c>
      <c r="X1892">
        <v>0</v>
      </c>
      <c r="Y1892">
        <v>0</v>
      </c>
      <c r="Z1892">
        <v>0</v>
      </c>
      <c r="AA1892">
        <v>0</v>
      </c>
      <c r="AB1892">
        <v>1</v>
      </c>
      <c r="AC1892">
        <v>0</v>
      </c>
      <c r="AD1892">
        <v>0</v>
      </c>
    </row>
    <row r="1893" spans="1:30" x14ac:dyDescent="0.3">
      <c r="A1893">
        <v>1892</v>
      </c>
      <c r="B1893">
        <v>0</v>
      </c>
      <c r="C1893">
        <v>7063.5125881168096</v>
      </c>
      <c r="D1893">
        <v>14028136</v>
      </c>
      <c r="E1893" t="s">
        <v>11</v>
      </c>
      <c r="F1893">
        <v>0.77982899999999999</v>
      </c>
      <c r="G1893">
        <v>93</v>
      </c>
      <c r="H1893" t="s">
        <v>13</v>
      </c>
      <c r="I1893" t="s">
        <v>2232</v>
      </c>
      <c r="J1893" s="9">
        <v>5099316</v>
      </c>
      <c r="K1893">
        <f>J1893/D1893</f>
        <v>0.36350631331204658</v>
      </c>
      <c r="L1893">
        <v>1986</v>
      </c>
      <c r="M1893" t="s">
        <v>15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1</v>
      </c>
      <c r="U1893">
        <v>1</v>
      </c>
      <c r="V1893">
        <v>0</v>
      </c>
      <c r="W1893">
        <v>1</v>
      </c>
      <c r="X1893">
        <v>0</v>
      </c>
      <c r="Y1893">
        <v>1</v>
      </c>
      <c r="Z1893">
        <v>0</v>
      </c>
      <c r="AA1893">
        <v>0</v>
      </c>
      <c r="AB1893">
        <v>0</v>
      </c>
      <c r="AC1893">
        <v>0</v>
      </c>
      <c r="AD1893">
        <v>0</v>
      </c>
    </row>
    <row r="1894" spans="1:30" ht="14.4" customHeight="1" x14ac:dyDescent="0.3">
      <c r="A1894">
        <v>1893</v>
      </c>
      <c r="B1894">
        <v>0</v>
      </c>
      <c r="C1894">
        <v>1110.5398457583501</v>
      </c>
      <c r="D1894">
        <v>2160000</v>
      </c>
      <c r="E1894" t="s">
        <v>11</v>
      </c>
      <c r="F1894">
        <v>0.23053399999999999</v>
      </c>
      <c r="G1894">
        <v>119</v>
      </c>
      <c r="H1894" t="s">
        <v>13</v>
      </c>
      <c r="I1894" t="s">
        <v>2233</v>
      </c>
      <c r="J1894" s="9">
        <v>9132000</v>
      </c>
      <c r="K1894">
        <f>J1894/D1894</f>
        <v>4.2277777777777779</v>
      </c>
      <c r="L1894">
        <v>1945</v>
      </c>
      <c r="M1894" t="s">
        <v>15</v>
      </c>
      <c r="N1894">
        <v>1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1</v>
      </c>
      <c r="X1894">
        <v>0</v>
      </c>
      <c r="Y1894">
        <v>1</v>
      </c>
      <c r="Z1894">
        <v>0</v>
      </c>
      <c r="AA1894">
        <v>0</v>
      </c>
      <c r="AB1894">
        <v>0</v>
      </c>
      <c r="AC1894">
        <v>0</v>
      </c>
      <c r="AD1894">
        <v>0</v>
      </c>
    </row>
    <row r="1895" spans="1:30" ht="14.4" customHeight="1" x14ac:dyDescent="0.3">
      <c r="A1895">
        <v>1894</v>
      </c>
      <c r="B1895">
        <v>0</v>
      </c>
      <c r="C1895">
        <v>7470.1195219123501</v>
      </c>
      <c r="D1895">
        <v>15000000</v>
      </c>
      <c r="E1895" t="s">
        <v>11</v>
      </c>
      <c r="F1895">
        <v>13.389735</v>
      </c>
      <c r="G1895">
        <v>98</v>
      </c>
      <c r="H1895" t="s">
        <v>59</v>
      </c>
      <c r="I1895" t="s">
        <v>2234</v>
      </c>
      <c r="J1895" s="9">
        <v>3533227</v>
      </c>
      <c r="K1895">
        <f>J1895/D1895</f>
        <v>0.23554846666666668</v>
      </c>
      <c r="L1895">
        <v>2008</v>
      </c>
      <c r="M1895" t="s">
        <v>25</v>
      </c>
      <c r="N1895">
        <v>1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0</v>
      </c>
      <c r="V1895">
        <v>0</v>
      </c>
      <c r="W1895">
        <v>1</v>
      </c>
      <c r="X1895">
        <v>0</v>
      </c>
      <c r="Y1895">
        <v>0</v>
      </c>
      <c r="Z1895">
        <v>0</v>
      </c>
      <c r="AA1895">
        <v>0</v>
      </c>
      <c r="AB1895">
        <v>1</v>
      </c>
      <c r="AC1895">
        <v>0</v>
      </c>
      <c r="AD1895">
        <v>0</v>
      </c>
    </row>
    <row r="1896" spans="1:30" x14ac:dyDescent="0.3">
      <c r="A1896">
        <v>1895</v>
      </c>
      <c r="B1896">
        <v>0</v>
      </c>
      <c r="C1896">
        <v>10526.3157894736</v>
      </c>
      <c r="D1896">
        <v>21000000</v>
      </c>
      <c r="E1896" t="s">
        <v>11</v>
      </c>
      <c r="F1896">
        <v>3.0303089999999999</v>
      </c>
      <c r="G1896">
        <v>115</v>
      </c>
      <c r="H1896" t="s">
        <v>13</v>
      </c>
      <c r="I1896" t="s">
        <v>2235</v>
      </c>
      <c r="J1896" s="9">
        <v>23450000</v>
      </c>
      <c r="K1896">
        <f>J1896/D1896</f>
        <v>1.1166666666666667</v>
      </c>
      <c r="L1896">
        <v>1995</v>
      </c>
      <c r="M1896" t="s">
        <v>15</v>
      </c>
      <c r="N1896">
        <v>1</v>
      </c>
      <c r="O1896">
        <v>1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1</v>
      </c>
      <c r="X1896">
        <v>1</v>
      </c>
      <c r="Y1896">
        <v>1</v>
      </c>
      <c r="Z1896">
        <v>0</v>
      </c>
      <c r="AA1896">
        <v>0</v>
      </c>
      <c r="AB1896">
        <v>0</v>
      </c>
      <c r="AC1896">
        <v>0</v>
      </c>
      <c r="AD1896">
        <v>0</v>
      </c>
    </row>
    <row r="1897" spans="1:30" ht="14.4" customHeight="1" x14ac:dyDescent="0.3">
      <c r="A1897">
        <v>1896</v>
      </c>
      <c r="B1897">
        <v>0</v>
      </c>
      <c r="C1897">
        <v>14925.3731343283</v>
      </c>
      <c r="D1897">
        <v>30000000</v>
      </c>
      <c r="E1897" t="s">
        <v>11</v>
      </c>
      <c r="F1897">
        <v>14.313079</v>
      </c>
      <c r="G1897">
        <v>107</v>
      </c>
      <c r="H1897" t="s">
        <v>99</v>
      </c>
      <c r="I1897" t="s">
        <v>2236</v>
      </c>
      <c r="J1897" s="9">
        <v>55583804</v>
      </c>
      <c r="K1897">
        <f>J1897/D1897</f>
        <v>1.8527934666666668</v>
      </c>
      <c r="L1897">
        <v>2010</v>
      </c>
      <c r="M1897" t="s">
        <v>15</v>
      </c>
      <c r="N1897">
        <v>1</v>
      </c>
      <c r="O1897">
        <v>0</v>
      </c>
      <c r="P1897">
        <v>0</v>
      </c>
      <c r="Q1897">
        <v>0</v>
      </c>
      <c r="R1897">
        <v>1</v>
      </c>
      <c r="S1897">
        <v>0</v>
      </c>
      <c r="T1897">
        <v>0</v>
      </c>
      <c r="U1897">
        <v>1</v>
      </c>
      <c r="V1897">
        <v>0</v>
      </c>
      <c r="W1897">
        <v>0</v>
      </c>
      <c r="X1897">
        <v>1</v>
      </c>
      <c r="Y1897">
        <v>1</v>
      </c>
      <c r="Z1897">
        <v>0</v>
      </c>
      <c r="AA1897">
        <v>0</v>
      </c>
      <c r="AB1897">
        <v>0</v>
      </c>
      <c r="AC1897">
        <v>0</v>
      </c>
      <c r="AD1897">
        <v>0</v>
      </c>
    </row>
    <row r="1898" spans="1:30" ht="14.4" customHeight="1" x14ac:dyDescent="0.3">
      <c r="A1898">
        <v>1897</v>
      </c>
      <c r="B1898">
        <v>0</v>
      </c>
      <c r="C1898">
        <v>4477.6119402984996</v>
      </c>
      <c r="D1898">
        <v>9000000</v>
      </c>
      <c r="E1898" t="s">
        <v>11</v>
      </c>
      <c r="F1898">
        <v>1.8182959999999999</v>
      </c>
      <c r="G1898">
        <v>130</v>
      </c>
      <c r="H1898" t="s">
        <v>13</v>
      </c>
      <c r="I1898" t="s">
        <v>2237</v>
      </c>
      <c r="J1898" s="9">
        <v>771499</v>
      </c>
      <c r="K1898">
        <f>J1898/D1898</f>
        <v>8.572211111111111E-2</v>
      </c>
      <c r="L1898">
        <v>2010</v>
      </c>
      <c r="M1898" t="s">
        <v>15</v>
      </c>
      <c r="N1898">
        <v>1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1</v>
      </c>
      <c r="X1898">
        <v>0</v>
      </c>
      <c r="Y1898">
        <v>1</v>
      </c>
      <c r="Z1898">
        <v>0</v>
      </c>
      <c r="AA1898">
        <v>0</v>
      </c>
      <c r="AB1898">
        <v>0</v>
      </c>
      <c r="AC1898">
        <v>0</v>
      </c>
      <c r="AD1898">
        <v>0</v>
      </c>
    </row>
    <row r="1899" spans="1:30" ht="14.4" customHeight="1" x14ac:dyDescent="0.3">
      <c r="A1899">
        <v>1898</v>
      </c>
      <c r="B1899">
        <v>0</v>
      </c>
      <c r="C1899">
        <v>6048.3870967741896</v>
      </c>
      <c r="D1899">
        <v>12000000</v>
      </c>
      <c r="E1899" t="s">
        <v>11</v>
      </c>
      <c r="F1899">
        <v>16.243092999999998</v>
      </c>
      <c r="G1899">
        <v>120</v>
      </c>
      <c r="H1899" t="s">
        <v>13</v>
      </c>
      <c r="I1899" t="s">
        <v>2238</v>
      </c>
      <c r="J1899" s="9">
        <v>1400000</v>
      </c>
      <c r="K1899">
        <f>J1899/D1899</f>
        <v>0.11666666666666667</v>
      </c>
      <c r="L1899">
        <v>1984</v>
      </c>
      <c r="M1899" t="s">
        <v>15</v>
      </c>
      <c r="N1899">
        <v>1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1</v>
      </c>
      <c r="X1899">
        <v>0</v>
      </c>
      <c r="Y1899">
        <v>1</v>
      </c>
      <c r="Z1899">
        <v>0</v>
      </c>
      <c r="AA1899">
        <v>0</v>
      </c>
      <c r="AB1899">
        <v>0</v>
      </c>
      <c r="AC1899">
        <v>0</v>
      </c>
      <c r="AD1899">
        <v>0</v>
      </c>
    </row>
    <row r="1900" spans="1:30" ht="14.4" customHeight="1" x14ac:dyDescent="0.3">
      <c r="A1900">
        <v>1899</v>
      </c>
      <c r="B1900">
        <v>0</v>
      </c>
      <c r="C1900">
        <v>19951.554228855701</v>
      </c>
      <c r="D1900">
        <v>40102624</v>
      </c>
      <c r="E1900" t="s">
        <v>11</v>
      </c>
      <c r="F1900">
        <v>11.331859</v>
      </c>
      <c r="G1900">
        <v>106</v>
      </c>
      <c r="H1900" t="s">
        <v>2239</v>
      </c>
      <c r="I1900" t="s">
        <v>2240</v>
      </c>
      <c r="J1900" s="9">
        <v>8212430</v>
      </c>
      <c r="K1900">
        <f>J1900/D1900</f>
        <v>0.20478535269911516</v>
      </c>
      <c r="L1900">
        <v>2010</v>
      </c>
      <c r="M1900" t="s">
        <v>25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1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1</v>
      </c>
      <c r="AC1900">
        <v>0</v>
      </c>
      <c r="AD1900">
        <v>0</v>
      </c>
    </row>
    <row r="1901" spans="1:30" ht="14.4" customHeight="1" x14ac:dyDescent="0.3">
      <c r="A1901">
        <v>1900</v>
      </c>
      <c r="B1901">
        <v>0</v>
      </c>
      <c r="C1901">
        <v>501.75614651279398</v>
      </c>
      <c r="D1901">
        <v>1000000</v>
      </c>
      <c r="E1901" t="s">
        <v>11</v>
      </c>
      <c r="F1901">
        <v>4.5859999999999998E-2</v>
      </c>
      <c r="G1901">
        <v>124</v>
      </c>
      <c r="H1901" t="s">
        <v>13</v>
      </c>
      <c r="I1901" t="s">
        <v>2241</v>
      </c>
      <c r="J1901" s="9">
        <v>2691899</v>
      </c>
      <c r="K1901">
        <f>J1901/D1901</f>
        <v>2.6918989999999998</v>
      </c>
      <c r="L1901">
        <v>1993</v>
      </c>
      <c r="M1901" t="s">
        <v>15</v>
      </c>
      <c r="N1901">
        <v>1</v>
      </c>
      <c r="O1901">
        <v>1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1</v>
      </c>
      <c r="X1901">
        <v>0</v>
      </c>
      <c r="Y1901">
        <v>1</v>
      </c>
      <c r="Z1901">
        <v>0</v>
      </c>
      <c r="AA1901">
        <v>0</v>
      </c>
      <c r="AB1901">
        <v>0</v>
      </c>
      <c r="AC1901">
        <v>0</v>
      </c>
      <c r="AD1901">
        <v>0</v>
      </c>
    </row>
    <row r="1902" spans="1:30" ht="14.4" customHeight="1" x14ac:dyDescent="0.3">
      <c r="A1902">
        <v>1901</v>
      </c>
      <c r="B1902">
        <v>0</v>
      </c>
      <c r="C1902">
        <v>11557.788944723599</v>
      </c>
      <c r="D1902">
        <v>23000000</v>
      </c>
      <c r="E1902" t="s">
        <v>11</v>
      </c>
      <c r="F1902">
        <v>1.9148810000000001</v>
      </c>
      <c r="G1902">
        <v>104</v>
      </c>
      <c r="H1902" t="s">
        <v>13</v>
      </c>
      <c r="I1902" t="s">
        <v>2242</v>
      </c>
      <c r="J1902" s="9">
        <v>5820015</v>
      </c>
      <c r="K1902">
        <f>J1902/D1902</f>
        <v>0.25304413043478263</v>
      </c>
      <c r="L1902">
        <v>1990</v>
      </c>
      <c r="M1902" t="s">
        <v>15</v>
      </c>
      <c r="N1902">
        <v>1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1</v>
      </c>
      <c r="W1902">
        <v>1</v>
      </c>
      <c r="X1902">
        <v>0</v>
      </c>
      <c r="Y1902">
        <v>1</v>
      </c>
      <c r="Z1902">
        <v>0</v>
      </c>
      <c r="AA1902">
        <v>0</v>
      </c>
      <c r="AB1902">
        <v>0</v>
      </c>
      <c r="AC1902">
        <v>0</v>
      </c>
      <c r="AD1902">
        <v>0</v>
      </c>
    </row>
    <row r="1903" spans="1:30" ht="14.4" customHeight="1" x14ac:dyDescent="0.3">
      <c r="A1903">
        <v>1902</v>
      </c>
      <c r="B1903">
        <v>1</v>
      </c>
      <c r="C1903">
        <v>9687.0342771982105</v>
      </c>
      <c r="D1903">
        <v>19500000</v>
      </c>
      <c r="E1903" t="s">
        <v>18</v>
      </c>
      <c r="F1903">
        <v>5.3267160000000002</v>
      </c>
      <c r="G1903">
        <v>172</v>
      </c>
      <c r="H1903" t="s">
        <v>264</v>
      </c>
      <c r="I1903" t="s">
        <v>2243</v>
      </c>
      <c r="J1903" s="9">
        <v>91000000</v>
      </c>
      <c r="K1903">
        <f>J1903/D1903</f>
        <v>4.666666666666667</v>
      </c>
      <c r="L1903">
        <v>2013</v>
      </c>
      <c r="M1903" t="s">
        <v>32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1</v>
      </c>
      <c r="U1903">
        <v>1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1</v>
      </c>
    </row>
    <row r="1904" spans="1:30" ht="14.4" customHeight="1" x14ac:dyDescent="0.3">
      <c r="A1904">
        <v>1903</v>
      </c>
      <c r="B1904">
        <v>1</v>
      </c>
      <c r="C1904">
        <v>995.02487562189003</v>
      </c>
      <c r="D1904">
        <v>2000000</v>
      </c>
      <c r="E1904" t="s">
        <v>11</v>
      </c>
      <c r="F1904">
        <v>12.805294</v>
      </c>
      <c r="G1904">
        <v>108</v>
      </c>
      <c r="H1904" t="s">
        <v>13</v>
      </c>
      <c r="I1904" t="s">
        <v>2244</v>
      </c>
      <c r="J1904" s="9">
        <v>572809</v>
      </c>
      <c r="K1904">
        <f>J1904/D1904</f>
        <v>0.28640450000000001</v>
      </c>
      <c r="L1904">
        <v>2010</v>
      </c>
      <c r="M1904" t="s">
        <v>25</v>
      </c>
      <c r="N1904">
        <v>1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1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1</v>
      </c>
      <c r="AC1904">
        <v>0</v>
      </c>
      <c r="AD1904">
        <v>0</v>
      </c>
    </row>
    <row r="1905" spans="1:30" x14ac:dyDescent="0.3">
      <c r="A1905">
        <v>1904</v>
      </c>
      <c r="B1905">
        <v>1</v>
      </c>
      <c r="C1905">
        <v>6100.6609049313602</v>
      </c>
      <c r="D1905">
        <v>12000000</v>
      </c>
      <c r="E1905" t="s">
        <v>11</v>
      </c>
      <c r="F1905">
        <v>13.300519</v>
      </c>
      <c r="G1905">
        <v>131</v>
      </c>
      <c r="H1905" t="s">
        <v>2245</v>
      </c>
      <c r="I1905" t="s">
        <v>95</v>
      </c>
      <c r="J1905" s="9">
        <v>41744718</v>
      </c>
      <c r="K1905">
        <f>J1905/D1905</f>
        <v>3.4787265000000001</v>
      </c>
      <c r="L1905">
        <v>1967</v>
      </c>
      <c r="M1905" t="s">
        <v>25</v>
      </c>
      <c r="N1905">
        <v>1</v>
      </c>
      <c r="O1905">
        <v>1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0</v>
      </c>
      <c r="X1905">
        <v>1</v>
      </c>
      <c r="Y1905">
        <v>0</v>
      </c>
      <c r="Z1905">
        <v>0</v>
      </c>
      <c r="AA1905">
        <v>0</v>
      </c>
      <c r="AB1905">
        <v>1</v>
      </c>
      <c r="AC1905">
        <v>0</v>
      </c>
      <c r="AD1905">
        <v>0</v>
      </c>
    </row>
    <row r="1906" spans="1:30" ht="14.4" customHeight="1" x14ac:dyDescent="0.3">
      <c r="A1906">
        <v>1905</v>
      </c>
      <c r="B1906">
        <v>0</v>
      </c>
      <c r="C1906">
        <v>19880.7157057654</v>
      </c>
      <c r="D1906">
        <v>40000000</v>
      </c>
      <c r="E1906" t="s">
        <v>11</v>
      </c>
      <c r="F1906">
        <v>9.6493029999999997</v>
      </c>
      <c r="G1906">
        <v>157</v>
      </c>
      <c r="H1906" t="s">
        <v>1082</v>
      </c>
      <c r="I1906" t="s">
        <v>2246</v>
      </c>
      <c r="J1906" s="9">
        <v>132820716</v>
      </c>
      <c r="K1906">
        <f>J1906/D1906</f>
        <v>3.3205179</v>
      </c>
      <c r="L1906">
        <v>2012</v>
      </c>
      <c r="M1906" t="s">
        <v>32</v>
      </c>
      <c r="N1906">
        <v>1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</v>
      </c>
      <c r="U1906">
        <v>0</v>
      </c>
      <c r="V1906">
        <v>0</v>
      </c>
      <c r="W1906">
        <v>1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1</v>
      </c>
    </row>
    <row r="1907" spans="1:30" ht="14.4" customHeight="1" x14ac:dyDescent="0.3">
      <c r="A1907">
        <v>1906</v>
      </c>
      <c r="B1907">
        <v>0</v>
      </c>
      <c r="C1907">
        <v>9552.5389643036706</v>
      </c>
      <c r="D1907">
        <v>19000000</v>
      </c>
      <c r="E1907" t="s">
        <v>11</v>
      </c>
      <c r="F1907">
        <v>9.8019669999999994</v>
      </c>
      <c r="G1907">
        <v>113</v>
      </c>
      <c r="H1907" t="s">
        <v>13</v>
      </c>
      <c r="I1907" t="s">
        <v>2247</v>
      </c>
      <c r="J1907" s="9">
        <v>110879513</v>
      </c>
      <c r="K1907">
        <f>J1907/D1907</f>
        <v>5.8357638421052629</v>
      </c>
      <c r="L1907">
        <v>1989</v>
      </c>
      <c r="M1907" t="s">
        <v>15</v>
      </c>
      <c r="N1907">
        <v>1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1</v>
      </c>
      <c r="X1907">
        <v>0</v>
      </c>
      <c r="Y1907">
        <v>1</v>
      </c>
      <c r="Z1907">
        <v>0</v>
      </c>
      <c r="AA1907">
        <v>0</v>
      </c>
      <c r="AB1907">
        <v>0</v>
      </c>
      <c r="AC1907">
        <v>0</v>
      </c>
      <c r="AD1907">
        <v>0</v>
      </c>
    </row>
    <row r="1908" spans="1:30" ht="14.4" customHeight="1" x14ac:dyDescent="0.3">
      <c r="A1908">
        <v>1907</v>
      </c>
      <c r="B1908">
        <v>0</v>
      </c>
      <c r="C1908">
        <v>7481.2967581047296</v>
      </c>
      <c r="D1908">
        <v>15000000</v>
      </c>
      <c r="E1908" t="s">
        <v>11</v>
      </c>
      <c r="F1908">
        <v>9.0203720000000001</v>
      </c>
      <c r="G1908">
        <v>124</v>
      </c>
      <c r="H1908" t="s">
        <v>13</v>
      </c>
      <c r="I1908" t="s">
        <v>2248</v>
      </c>
      <c r="J1908" s="9">
        <v>85306374</v>
      </c>
      <c r="K1908">
        <f>J1908/D1908</f>
        <v>5.6870915999999996</v>
      </c>
      <c r="L1908">
        <v>2005</v>
      </c>
      <c r="M1908" t="s">
        <v>32</v>
      </c>
      <c r="N1908">
        <v>1</v>
      </c>
      <c r="O1908">
        <v>1</v>
      </c>
      <c r="P1908">
        <v>0</v>
      </c>
      <c r="Q1908">
        <v>0</v>
      </c>
      <c r="R1908">
        <v>0</v>
      </c>
      <c r="S1908">
        <v>0</v>
      </c>
      <c r="T1908">
        <v>1</v>
      </c>
      <c r="U1908">
        <v>0</v>
      </c>
      <c r="V1908">
        <v>1</v>
      </c>
      <c r="W1908">
        <v>1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1</v>
      </c>
    </row>
    <row r="1909" spans="1:30" ht="14.4" customHeight="1" x14ac:dyDescent="0.3">
      <c r="A1909">
        <v>1908</v>
      </c>
      <c r="B1909">
        <v>0</v>
      </c>
      <c r="C1909">
        <v>12475.0499001996</v>
      </c>
      <c r="D1909">
        <v>25000000</v>
      </c>
      <c r="E1909" t="s">
        <v>11</v>
      </c>
      <c r="F1909">
        <v>13.083717999999999</v>
      </c>
      <c r="G1909">
        <v>108</v>
      </c>
      <c r="H1909" t="s">
        <v>13</v>
      </c>
      <c r="I1909" t="s">
        <v>2249</v>
      </c>
      <c r="J1909" s="9">
        <v>30411183</v>
      </c>
      <c r="K1909">
        <f>J1909/D1909</f>
        <v>1.2164473200000001</v>
      </c>
      <c r="L1909">
        <v>2004</v>
      </c>
      <c r="M1909" t="s">
        <v>15</v>
      </c>
      <c r="N1909">
        <v>1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1</v>
      </c>
      <c r="Y1909">
        <v>1</v>
      </c>
      <c r="Z1909">
        <v>0</v>
      </c>
      <c r="AA1909">
        <v>0</v>
      </c>
      <c r="AB1909">
        <v>0</v>
      </c>
      <c r="AC1909">
        <v>0</v>
      </c>
      <c r="AD1909">
        <v>0</v>
      </c>
    </row>
    <row r="1910" spans="1:30" ht="14.4" customHeight="1" x14ac:dyDescent="0.3">
      <c r="A1910">
        <v>1909</v>
      </c>
      <c r="B1910">
        <v>0</v>
      </c>
      <c r="C1910">
        <v>22862.867559523798</v>
      </c>
      <c r="D1910">
        <v>46091541</v>
      </c>
      <c r="E1910" t="s">
        <v>11</v>
      </c>
      <c r="F1910">
        <v>8.0671189999999999</v>
      </c>
      <c r="G1910">
        <v>90</v>
      </c>
      <c r="H1910" t="s">
        <v>13</v>
      </c>
      <c r="I1910" t="s">
        <v>2250</v>
      </c>
      <c r="J1910" s="9">
        <v>4417667</v>
      </c>
      <c r="K1910">
        <f>J1910/D1910</f>
        <v>9.5845504492896E-2</v>
      </c>
      <c r="L1910">
        <v>2016</v>
      </c>
      <c r="M1910" t="s">
        <v>15</v>
      </c>
      <c r="N1910">
        <v>1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1</v>
      </c>
      <c r="X1910">
        <v>1</v>
      </c>
      <c r="Y1910">
        <v>1</v>
      </c>
      <c r="Z1910">
        <v>0</v>
      </c>
      <c r="AA1910">
        <v>0</v>
      </c>
      <c r="AB1910">
        <v>0</v>
      </c>
      <c r="AC1910">
        <v>0</v>
      </c>
      <c r="AD1910">
        <v>0</v>
      </c>
    </row>
    <row r="1911" spans="1:30" ht="14.4" customHeight="1" x14ac:dyDescent="0.3">
      <c r="A1911">
        <v>1910</v>
      </c>
      <c r="B1911">
        <v>1</v>
      </c>
      <c r="C1911">
        <v>9950.2487562188999</v>
      </c>
      <c r="D1911">
        <v>20000000</v>
      </c>
      <c r="E1911" t="s">
        <v>11</v>
      </c>
      <c r="F1911">
        <v>7.1204029999999996</v>
      </c>
      <c r="G1911">
        <v>105</v>
      </c>
      <c r="H1911" t="s">
        <v>99</v>
      </c>
      <c r="I1911" t="s">
        <v>2251</v>
      </c>
      <c r="J1911" s="9">
        <v>31327899</v>
      </c>
      <c r="K1911">
        <f>J1911/D1911</f>
        <v>1.5663949500000001</v>
      </c>
      <c r="L1911">
        <v>2010</v>
      </c>
      <c r="M1911" t="s">
        <v>32</v>
      </c>
      <c r="N1911">
        <v>1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1</v>
      </c>
      <c r="U1911">
        <v>1</v>
      </c>
      <c r="V1911">
        <v>0</v>
      </c>
      <c r="W1911">
        <v>0</v>
      </c>
      <c r="X1911">
        <v>1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1</v>
      </c>
    </row>
    <row r="1912" spans="1:30" ht="14.4" customHeight="1" x14ac:dyDescent="0.3">
      <c r="A1912">
        <v>1911</v>
      </c>
      <c r="B1912">
        <v>1</v>
      </c>
      <c r="C1912">
        <v>16483.5164835164</v>
      </c>
      <c r="D1912">
        <v>33000000</v>
      </c>
      <c r="E1912" t="s">
        <v>11</v>
      </c>
      <c r="F1912">
        <v>7.78129299999999</v>
      </c>
      <c r="G1912">
        <v>100</v>
      </c>
      <c r="H1912" t="s">
        <v>13</v>
      </c>
      <c r="I1912" t="s">
        <v>2252</v>
      </c>
      <c r="J1912" s="9">
        <v>102984862</v>
      </c>
      <c r="K1912">
        <f>J1912/D1912</f>
        <v>3.1207533939393941</v>
      </c>
      <c r="L1912">
        <v>2002</v>
      </c>
      <c r="M1912" t="s">
        <v>15</v>
      </c>
      <c r="N1912">
        <v>1</v>
      </c>
      <c r="O1912">
        <v>1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1</v>
      </c>
      <c r="V1912">
        <v>0</v>
      </c>
      <c r="W1912">
        <v>0</v>
      </c>
      <c r="X1912">
        <v>0</v>
      </c>
      <c r="Y1912">
        <v>1</v>
      </c>
      <c r="Z1912">
        <v>0</v>
      </c>
      <c r="AA1912">
        <v>0</v>
      </c>
      <c r="AB1912">
        <v>0</v>
      </c>
      <c r="AC1912">
        <v>0</v>
      </c>
      <c r="AD1912">
        <v>0</v>
      </c>
    </row>
    <row r="1913" spans="1:30" x14ac:dyDescent="0.3">
      <c r="A1913">
        <v>1912</v>
      </c>
      <c r="B1913">
        <v>0</v>
      </c>
      <c r="C1913">
        <v>7473.8415545590397</v>
      </c>
      <c r="D1913">
        <v>15000000</v>
      </c>
      <c r="E1913" t="s">
        <v>11</v>
      </c>
      <c r="F1913">
        <v>8.7354479999999999</v>
      </c>
      <c r="G1913">
        <v>126</v>
      </c>
      <c r="H1913" t="s">
        <v>13</v>
      </c>
      <c r="I1913" t="s">
        <v>2253</v>
      </c>
      <c r="J1913" s="9">
        <v>30226144</v>
      </c>
      <c r="K1913">
        <f>J1913/D1913</f>
        <v>2.0150762666666666</v>
      </c>
      <c r="L1913">
        <v>2007</v>
      </c>
      <c r="M1913" t="s">
        <v>25</v>
      </c>
      <c r="N1913">
        <v>1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1</v>
      </c>
      <c r="X1913">
        <v>0</v>
      </c>
      <c r="Y1913">
        <v>0</v>
      </c>
      <c r="Z1913">
        <v>0</v>
      </c>
      <c r="AA1913">
        <v>0</v>
      </c>
      <c r="AB1913">
        <v>1</v>
      </c>
      <c r="AC1913">
        <v>0</v>
      </c>
      <c r="AD1913">
        <v>0</v>
      </c>
    </row>
    <row r="1914" spans="1:30" ht="14.4" customHeight="1" x14ac:dyDescent="0.3">
      <c r="A1914">
        <v>1913</v>
      </c>
      <c r="B1914">
        <v>1</v>
      </c>
      <c r="C1914">
        <v>9476.3092269326607</v>
      </c>
      <c r="D1914">
        <v>19000000</v>
      </c>
      <c r="E1914" t="s">
        <v>11</v>
      </c>
      <c r="F1914">
        <v>13.088552</v>
      </c>
      <c r="G1914">
        <v>90</v>
      </c>
      <c r="H1914" t="s">
        <v>13</v>
      </c>
      <c r="I1914" t="s">
        <v>2254</v>
      </c>
      <c r="J1914" s="9">
        <v>108047131</v>
      </c>
      <c r="K1914">
        <f>J1914/D1914</f>
        <v>5.6866911052631579</v>
      </c>
      <c r="L1914">
        <v>2005</v>
      </c>
      <c r="M1914" t="s">
        <v>15</v>
      </c>
      <c r="N1914">
        <v>1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1</v>
      </c>
      <c r="U1914">
        <v>0</v>
      </c>
      <c r="V1914">
        <v>0</v>
      </c>
      <c r="W1914">
        <v>1</v>
      </c>
      <c r="X1914">
        <v>0</v>
      </c>
      <c r="Y1914">
        <v>1</v>
      </c>
      <c r="Z1914">
        <v>0</v>
      </c>
      <c r="AA1914">
        <v>0</v>
      </c>
      <c r="AB1914">
        <v>0</v>
      </c>
      <c r="AC1914">
        <v>0</v>
      </c>
      <c r="AD1914">
        <v>0</v>
      </c>
    </row>
    <row r="1915" spans="1:30" ht="14.4" customHeight="1" x14ac:dyDescent="0.3">
      <c r="A1915">
        <v>1914</v>
      </c>
      <c r="B1915">
        <v>0</v>
      </c>
      <c r="C1915">
        <v>5478.0876494023896</v>
      </c>
      <c r="D1915">
        <v>11000000</v>
      </c>
      <c r="E1915" t="s">
        <v>58</v>
      </c>
      <c r="F1915">
        <v>7.2501340000000001</v>
      </c>
      <c r="G1915">
        <v>106</v>
      </c>
      <c r="H1915" t="s">
        <v>61</v>
      </c>
      <c r="I1915" t="s">
        <v>2255</v>
      </c>
      <c r="J1915" s="9">
        <v>53191886</v>
      </c>
      <c r="K1915">
        <f>J1915/D1915</f>
        <v>4.8356260000000004</v>
      </c>
      <c r="L1915">
        <v>2008</v>
      </c>
      <c r="M1915" t="s">
        <v>32</v>
      </c>
      <c r="N1915">
        <v>0</v>
      </c>
      <c r="O1915">
        <v>1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1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1</v>
      </c>
    </row>
    <row r="1916" spans="1:30" ht="14.4" customHeight="1" x14ac:dyDescent="0.3">
      <c r="A1916">
        <v>1915</v>
      </c>
      <c r="B1916">
        <v>0</v>
      </c>
      <c r="C1916">
        <v>3491.2718204488701</v>
      </c>
      <c r="D1916">
        <v>7000000</v>
      </c>
      <c r="E1916" t="s">
        <v>11</v>
      </c>
      <c r="F1916">
        <v>6.0127199999999998</v>
      </c>
      <c r="G1916">
        <v>114</v>
      </c>
      <c r="H1916" t="s">
        <v>13</v>
      </c>
      <c r="I1916" t="s">
        <v>2256</v>
      </c>
      <c r="J1916" s="9">
        <v>49084830</v>
      </c>
      <c r="K1916">
        <f>J1916/D1916</f>
        <v>7.0121185714285712</v>
      </c>
      <c r="L1916">
        <v>2005</v>
      </c>
      <c r="M1916" t="s">
        <v>15</v>
      </c>
      <c r="N1916">
        <v>1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</v>
      </c>
      <c r="X1916">
        <v>0</v>
      </c>
      <c r="Y1916">
        <v>1</v>
      </c>
      <c r="Z1916">
        <v>0</v>
      </c>
      <c r="AA1916">
        <v>0</v>
      </c>
      <c r="AB1916">
        <v>0</v>
      </c>
      <c r="AC1916">
        <v>0</v>
      </c>
      <c r="AD1916">
        <v>0</v>
      </c>
    </row>
    <row r="1917" spans="1:30" ht="14.4" customHeight="1" x14ac:dyDescent="0.3">
      <c r="A1917">
        <v>1916</v>
      </c>
      <c r="B1917">
        <v>0</v>
      </c>
      <c r="C1917">
        <v>45112.781954887199</v>
      </c>
      <c r="D1917">
        <v>90000000</v>
      </c>
      <c r="E1917" t="s">
        <v>11</v>
      </c>
      <c r="F1917">
        <v>8.1848149999999897</v>
      </c>
      <c r="G1917">
        <v>96</v>
      </c>
      <c r="H1917" t="s">
        <v>13</v>
      </c>
      <c r="I1917" t="s">
        <v>2257</v>
      </c>
      <c r="J1917" s="9">
        <v>113493481</v>
      </c>
      <c r="K1917">
        <f>J1917/D1917</f>
        <v>1.2610386777777778</v>
      </c>
      <c r="L1917">
        <v>1995</v>
      </c>
      <c r="M1917" t="s">
        <v>15</v>
      </c>
      <c r="N1917">
        <v>1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1</v>
      </c>
      <c r="Z1917">
        <v>0</v>
      </c>
      <c r="AA1917">
        <v>0</v>
      </c>
      <c r="AB1917">
        <v>0</v>
      </c>
      <c r="AC1917">
        <v>0</v>
      </c>
      <c r="AD1917">
        <v>0</v>
      </c>
    </row>
    <row r="1918" spans="1:30" ht="14.4" customHeight="1" x14ac:dyDescent="0.3">
      <c r="A1918">
        <v>1917</v>
      </c>
      <c r="B1918">
        <v>0</v>
      </c>
      <c r="C1918">
        <v>8390.0462543991907</v>
      </c>
      <c r="D1918">
        <v>16687802</v>
      </c>
      <c r="E1918" t="s">
        <v>11</v>
      </c>
      <c r="F1918">
        <v>2.3261189999999998</v>
      </c>
      <c r="G1918">
        <v>98</v>
      </c>
      <c r="H1918" t="s">
        <v>13</v>
      </c>
      <c r="I1918" t="s">
        <v>2258</v>
      </c>
      <c r="J1918" s="9">
        <v>4557214</v>
      </c>
      <c r="K1918">
        <f>J1918/D1918</f>
        <v>0.27308653350513146</v>
      </c>
      <c r="L1918">
        <v>1989</v>
      </c>
      <c r="M1918" t="s">
        <v>15</v>
      </c>
      <c r="N1918">
        <v>1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1</v>
      </c>
      <c r="U1918">
        <v>1</v>
      </c>
      <c r="V1918">
        <v>0</v>
      </c>
      <c r="W1918">
        <v>0</v>
      </c>
      <c r="X1918">
        <v>1</v>
      </c>
      <c r="Y1918">
        <v>1</v>
      </c>
      <c r="Z1918">
        <v>0</v>
      </c>
      <c r="AA1918">
        <v>0</v>
      </c>
      <c r="AB1918">
        <v>0</v>
      </c>
      <c r="AC1918">
        <v>0</v>
      </c>
      <c r="AD1918">
        <v>0</v>
      </c>
    </row>
    <row r="1919" spans="1:30" ht="14.4" customHeight="1" x14ac:dyDescent="0.3">
      <c r="A1919">
        <v>1918</v>
      </c>
      <c r="B1919">
        <v>0</v>
      </c>
      <c r="C1919">
        <v>27819.175360158901</v>
      </c>
      <c r="D1919">
        <v>56000000</v>
      </c>
      <c r="E1919" t="s">
        <v>11</v>
      </c>
      <c r="F1919">
        <v>12.136158</v>
      </c>
      <c r="G1919">
        <v>109</v>
      </c>
      <c r="H1919" t="s">
        <v>13</v>
      </c>
      <c r="I1919" t="s">
        <v>2259</v>
      </c>
      <c r="J1919" s="9">
        <v>19701164</v>
      </c>
      <c r="K1919">
        <f>J1919/D1919</f>
        <v>0.35180650000000002</v>
      </c>
      <c r="L1919">
        <v>2013</v>
      </c>
      <c r="M1919" t="s">
        <v>15</v>
      </c>
      <c r="N1919">
        <v>1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1</v>
      </c>
      <c r="U1919">
        <v>0</v>
      </c>
      <c r="V1919">
        <v>0</v>
      </c>
      <c r="W1919">
        <v>1</v>
      </c>
      <c r="X1919">
        <v>0</v>
      </c>
      <c r="Y1919">
        <v>1</v>
      </c>
      <c r="Z1919">
        <v>0</v>
      </c>
      <c r="AA1919">
        <v>0</v>
      </c>
      <c r="AB1919">
        <v>0</v>
      </c>
      <c r="AC1919">
        <v>0</v>
      </c>
      <c r="AD1919">
        <v>0</v>
      </c>
    </row>
    <row r="1920" spans="1:30" ht="14.4" customHeight="1" x14ac:dyDescent="0.3">
      <c r="A1920">
        <v>1919</v>
      </c>
      <c r="B1920">
        <v>0</v>
      </c>
      <c r="C1920">
        <v>7545.2716297786701</v>
      </c>
      <c r="D1920">
        <v>15000000</v>
      </c>
      <c r="E1920" t="s">
        <v>11</v>
      </c>
      <c r="F1920">
        <v>5.9524939999999997</v>
      </c>
      <c r="G1920">
        <v>107</v>
      </c>
      <c r="H1920" t="s">
        <v>13</v>
      </c>
      <c r="I1920" t="s">
        <v>2260</v>
      </c>
      <c r="J1920" s="9">
        <v>216614388</v>
      </c>
      <c r="K1920">
        <f>J1920/D1920</f>
        <v>14.4409592</v>
      </c>
      <c r="L1920">
        <v>1988</v>
      </c>
      <c r="M1920" t="s">
        <v>15</v>
      </c>
      <c r="N1920">
        <v>1</v>
      </c>
      <c r="O1920">
        <v>0</v>
      </c>
      <c r="P1920">
        <v>0</v>
      </c>
      <c r="Q1920">
        <v>0</v>
      </c>
      <c r="R1920">
        <v>0</v>
      </c>
      <c r="S1920">
        <v>1</v>
      </c>
      <c r="T1920">
        <v>0</v>
      </c>
      <c r="U1920">
        <v>0</v>
      </c>
      <c r="V1920">
        <v>0</v>
      </c>
      <c r="W1920">
        <v>0</v>
      </c>
      <c r="X1920">
        <v>1</v>
      </c>
      <c r="Y1920">
        <v>1</v>
      </c>
      <c r="Z1920">
        <v>0</v>
      </c>
      <c r="AA1920">
        <v>0</v>
      </c>
      <c r="AB1920">
        <v>0</v>
      </c>
      <c r="AC1920">
        <v>0</v>
      </c>
      <c r="AD1920">
        <v>0</v>
      </c>
    </row>
    <row r="1921" spans="1:30" ht="14.4" customHeight="1" x14ac:dyDescent="0.3">
      <c r="A1921">
        <v>1920</v>
      </c>
      <c r="B1921">
        <v>0</v>
      </c>
      <c r="C1921">
        <v>250.62656641603999</v>
      </c>
      <c r="D1921">
        <v>500000</v>
      </c>
      <c r="E1921" t="s">
        <v>11</v>
      </c>
      <c r="F1921">
        <v>0.370114</v>
      </c>
      <c r="G1921">
        <v>157</v>
      </c>
      <c r="H1921" t="s">
        <v>395</v>
      </c>
      <c r="I1921" t="s">
        <v>2261</v>
      </c>
      <c r="J1921" s="9">
        <v>500000</v>
      </c>
      <c r="K1921">
        <f>J1921/D1921</f>
        <v>1</v>
      </c>
      <c r="L1921">
        <v>1995</v>
      </c>
      <c r="M1921" t="s">
        <v>53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1</v>
      </c>
      <c r="V1921">
        <v>1</v>
      </c>
      <c r="W1921">
        <v>0</v>
      </c>
      <c r="X1921">
        <v>0</v>
      </c>
      <c r="Y1921">
        <v>0</v>
      </c>
      <c r="Z1921">
        <v>1</v>
      </c>
      <c r="AA1921">
        <v>0</v>
      </c>
      <c r="AB1921">
        <v>0</v>
      </c>
      <c r="AC1921">
        <v>0</v>
      </c>
      <c r="AD1921">
        <v>0</v>
      </c>
    </row>
    <row r="1922" spans="1:30" ht="14.4" customHeight="1" x14ac:dyDescent="0.3">
      <c r="A1922">
        <v>1921</v>
      </c>
      <c r="B1922">
        <v>0</v>
      </c>
      <c r="C1922">
        <v>35000</v>
      </c>
      <c r="D1922">
        <v>70000000</v>
      </c>
      <c r="E1922" t="s">
        <v>11</v>
      </c>
      <c r="F1922">
        <v>9.9630789999999898</v>
      </c>
      <c r="G1922">
        <v>127</v>
      </c>
      <c r="H1922" t="s">
        <v>59</v>
      </c>
      <c r="I1922" t="s">
        <v>2262</v>
      </c>
      <c r="J1922" s="9">
        <v>374111707</v>
      </c>
      <c r="K1922">
        <f>J1922/D1922</f>
        <v>5.344452957142857</v>
      </c>
      <c r="L1922">
        <v>2000</v>
      </c>
      <c r="M1922" t="s">
        <v>15</v>
      </c>
      <c r="N1922">
        <v>1</v>
      </c>
      <c r="O1922">
        <v>0</v>
      </c>
      <c r="P1922">
        <v>0</v>
      </c>
      <c r="Q1922">
        <v>1</v>
      </c>
      <c r="R1922">
        <v>0</v>
      </c>
      <c r="S1922">
        <v>0</v>
      </c>
      <c r="T1922">
        <v>0</v>
      </c>
      <c r="U1922">
        <v>0</v>
      </c>
      <c r="V1922">
        <v>1</v>
      </c>
      <c r="W1922">
        <v>0</v>
      </c>
      <c r="X1922">
        <v>1</v>
      </c>
      <c r="Y1922">
        <v>1</v>
      </c>
      <c r="Z1922">
        <v>0</v>
      </c>
      <c r="AA1922">
        <v>0</v>
      </c>
      <c r="AB1922">
        <v>0</v>
      </c>
      <c r="AC1922">
        <v>0</v>
      </c>
      <c r="AD1922">
        <v>0</v>
      </c>
    </row>
    <row r="1923" spans="1:30" ht="14.4" customHeight="1" x14ac:dyDescent="0.3">
      <c r="A1923">
        <v>1922</v>
      </c>
      <c r="B1923">
        <v>0</v>
      </c>
      <c r="C1923">
        <v>19524.755102040799</v>
      </c>
      <c r="D1923">
        <v>39225233</v>
      </c>
      <c r="E1923" t="s">
        <v>11</v>
      </c>
      <c r="F1923">
        <v>2.8445339999999999</v>
      </c>
      <c r="G1923">
        <v>103</v>
      </c>
      <c r="H1923" t="s">
        <v>13</v>
      </c>
      <c r="I1923" t="s">
        <v>2263</v>
      </c>
      <c r="J1923" s="9">
        <v>90508336</v>
      </c>
      <c r="K1923">
        <f>J1923/D1923</f>
        <v>2.3074008508757617</v>
      </c>
      <c r="L1923">
        <v>2009</v>
      </c>
      <c r="M1923" t="s">
        <v>53</v>
      </c>
      <c r="N1923">
        <v>1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1</v>
      </c>
      <c r="X1923">
        <v>1</v>
      </c>
      <c r="Y1923">
        <v>0</v>
      </c>
      <c r="Z1923">
        <v>1</v>
      </c>
      <c r="AA1923">
        <v>0</v>
      </c>
      <c r="AB1923">
        <v>0</v>
      </c>
      <c r="AC1923">
        <v>0</v>
      </c>
      <c r="AD1923">
        <v>0</v>
      </c>
    </row>
    <row r="1924" spans="1:30" ht="14.4" customHeight="1" x14ac:dyDescent="0.3">
      <c r="A1924">
        <v>1923</v>
      </c>
      <c r="B1924">
        <v>0</v>
      </c>
      <c r="C1924">
        <v>9965.1220727453892</v>
      </c>
      <c r="D1924">
        <v>20000000</v>
      </c>
      <c r="E1924" t="s">
        <v>11</v>
      </c>
      <c r="F1924">
        <v>5.9700670000000002</v>
      </c>
      <c r="G1924">
        <v>128</v>
      </c>
      <c r="H1924" t="s">
        <v>2264</v>
      </c>
      <c r="I1924" t="s">
        <v>2265</v>
      </c>
      <c r="J1924" s="9">
        <v>73276047</v>
      </c>
      <c r="K1924">
        <f>J1924/D1924</f>
        <v>3.6638023500000001</v>
      </c>
      <c r="L1924">
        <v>2007</v>
      </c>
      <c r="M1924" t="s">
        <v>34</v>
      </c>
      <c r="N1924">
        <v>1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</row>
    <row r="1925" spans="1:30" ht="14.4" customHeight="1" x14ac:dyDescent="0.3">
      <c r="A1925">
        <v>1924</v>
      </c>
      <c r="B1925">
        <v>1</v>
      </c>
      <c r="C1925">
        <v>14992.503748125901</v>
      </c>
      <c r="D1925">
        <v>30000000</v>
      </c>
      <c r="E1925" t="s">
        <v>11</v>
      </c>
      <c r="F1925">
        <v>10.25103</v>
      </c>
      <c r="G1925">
        <v>108</v>
      </c>
      <c r="H1925" t="s">
        <v>13</v>
      </c>
      <c r="I1925" t="s">
        <v>2266</v>
      </c>
      <c r="J1925" s="9">
        <v>287553595</v>
      </c>
      <c r="K1925">
        <f>J1925/D1925</f>
        <v>9.5851198333333336</v>
      </c>
      <c r="L1925">
        <v>2001</v>
      </c>
      <c r="M1925" t="s">
        <v>15</v>
      </c>
      <c r="N1925">
        <v>1</v>
      </c>
      <c r="O1925">
        <v>0</v>
      </c>
      <c r="P1925">
        <v>0</v>
      </c>
      <c r="Q1925">
        <v>0</v>
      </c>
      <c r="R1925">
        <v>0</v>
      </c>
      <c r="S1925">
        <v>1</v>
      </c>
      <c r="T1925">
        <v>0</v>
      </c>
      <c r="U1925">
        <v>0</v>
      </c>
      <c r="V1925">
        <v>1</v>
      </c>
      <c r="W1925">
        <v>0</v>
      </c>
      <c r="X1925">
        <v>1</v>
      </c>
      <c r="Y1925">
        <v>1</v>
      </c>
      <c r="Z1925">
        <v>0</v>
      </c>
      <c r="AA1925">
        <v>0</v>
      </c>
      <c r="AB1925">
        <v>0</v>
      </c>
      <c r="AC1925">
        <v>0</v>
      </c>
      <c r="AD1925">
        <v>0</v>
      </c>
    </row>
    <row r="1926" spans="1:30" ht="14.4" customHeight="1" x14ac:dyDescent="0.3">
      <c r="A1926">
        <v>1925</v>
      </c>
      <c r="B1926">
        <v>0</v>
      </c>
      <c r="C1926">
        <v>253.42118601115001</v>
      </c>
      <c r="D1926">
        <v>500000</v>
      </c>
      <c r="E1926" t="s">
        <v>11</v>
      </c>
      <c r="F1926">
        <v>8.2123989999999996</v>
      </c>
      <c r="G1926">
        <v>110</v>
      </c>
      <c r="H1926" t="s">
        <v>86</v>
      </c>
      <c r="I1926" t="s">
        <v>2267</v>
      </c>
      <c r="J1926" s="9">
        <v>3000000</v>
      </c>
      <c r="K1926">
        <f>J1926/D1926</f>
        <v>6</v>
      </c>
      <c r="L1926">
        <v>1973</v>
      </c>
      <c r="M1926" t="s">
        <v>46</v>
      </c>
      <c r="N1926">
        <v>1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1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1</v>
      </c>
      <c r="AD1926">
        <v>0</v>
      </c>
    </row>
    <row r="1927" spans="1:30" ht="14.4" customHeight="1" x14ac:dyDescent="0.3">
      <c r="A1927">
        <v>1926</v>
      </c>
      <c r="B1927">
        <v>0</v>
      </c>
      <c r="C1927">
        <v>2245.5089820359199</v>
      </c>
      <c r="D1927">
        <v>4500000</v>
      </c>
      <c r="E1927" t="s">
        <v>305</v>
      </c>
      <c r="F1927">
        <v>5.6968399999999999</v>
      </c>
      <c r="G1927">
        <v>117</v>
      </c>
      <c r="H1927" t="s">
        <v>788</v>
      </c>
      <c r="I1927" t="s">
        <v>2268</v>
      </c>
      <c r="J1927" s="9">
        <v>3764219</v>
      </c>
      <c r="K1927">
        <f>J1927/D1927</f>
        <v>0.83649311111111113</v>
      </c>
      <c r="L1927">
        <v>2004</v>
      </c>
      <c r="M1927" t="s">
        <v>34</v>
      </c>
      <c r="N1927">
        <v>0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1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</row>
    <row r="1928" spans="1:30" ht="14.4" customHeight="1" x14ac:dyDescent="0.3">
      <c r="A1928">
        <v>1927</v>
      </c>
      <c r="B1928">
        <v>0</v>
      </c>
      <c r="C1928">
        <v>846.19213539074099</v>
      </c>
      <c r="D1928">
        <v>1700000</v>
      </c>
      <c r="E1928" t="s">
        <v>11</v>
      </c>
      <c r="F1928">
        <v>6.1152989999999896</v>
      </c>
      <c r="G1928">
        <v>77</v>
      </c>
      <c r="H1928" t="s">
        <v>59</v>
      </c>
      <c r="I1928" t="s">
        <v>2269</v>
      </c>
      <c r="J1928" s="9">
        <v>1007962</v>
      </c>
      <c r="K1928">
        <f>J1928/D1928</f>
        <v>0.59291882352941172</v>
      </c>
      <c r="L1928">
        <v>2009</v>
      </c>
      <c r="M1928" t="s">
        <v>46</v>
      </c>
      <c r="N1928">
        <v>1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1</v>
      </c>
      <c r="X1928">
        <v>1</v>
      </c>
      <c r="Y1928">
        <v>0</v>
      </c>
      <c r="Z1928">
        <v>0</v>
      </c>
      <c r="AA1928">
        <v>0</v>
      </c>
      <c r="AB1928">
        <v>0</v>
      </c>
      <c r="AC1928">
        <v>1</v>
      </c>
      <c r="AD1928">
        <v>0</v>
      </c>
    </row>
    <row r="1929" spans="1:30" ht="14.4" customHeight="1" x14ac:dyDescent="0.3">
      <c r="A1929">
        <v>1928</v>
      </c>
      <c r="B1929">
        <v>0</v>
      </c>
      <c r="C1929">
        <v>4016.0642570281102</v>
      </c>
      <c r="D1929">
        <v>8000000</v>
      </c>
      <c r="E1929" t="s">
        <v>11</v>
      </c>
      <c r="F1929">
        <v>6.2308539999999999</v>
      </c>
      <c r="G1929">
        <v>124</v>
      </c>
      <c r="H1929" t="s">
        <v>13</v>
      </c>
      <c r="I1929" t="s">
        <v>2270</v>
      </c>
      <c r="J1929" s="9">
        <v>21706101</v>
      </c>
      <c r="K1929">
        <f>J1929/D1929</f>
        <v>2.713262625</v>
      </c>
      <c r="L1929">
        <v>1992</v>
      </c>
      <c r="M1929" t="s">
        <v>15</v>
      </c>
      <c r="N1929">
        <v>1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1</v>
      </c>
      <c r="X1929">
        <v>1</v>
      </c>
      <c r="Y1929">
        <v>1</v>
      </c>
      <c r="Z1929">
        <v>0</v>
      </c>
      <c r="AA1929">
        <v>0</v>
      </c>
      <c r="AB1929">
        <v>0</v>
      </c>
      <c r="AC1929">
        <v>0</v>
      </c>
      <c r="AD1929">
        <v>0</v>
      </c>
    </row>
    <row r="1930" spans="1:30" ht="14.4" customHeight="1" x14ac:dyDescent="0.3">
      <c r="A1930">
        <v>1929</v>
      </c>
      <c r="B1930">
        <v>1</v>
      </c>
      <c r="C1930">
        <v>29761.904761904701</v>
      </c>
      <c r="D1930">
        <v>60000000</v>
      </c>
      <c r="E1930" t="s">
        <v>11</v>
      </c>
      <c r="F1930">
        <v>15.037993</v>
      </c>
      <c r="G1930">
        <v>99</v>
      </c>
      <c r="H1930" t="s">
        <v>13</v>
      </c>
      <c r="I1930" t="s">
        <v>2271</v>
      </c>
      <c r="J1930" s="9">
        <v>205754447</v>
      </c>
      <c r="K1930">
        <f>J1930/D1930</f>
        <v>3.4292407833333334</v>
      </c>
      <c r="L1930">
        <v>2016</v>
      </c>
      <c r="M1930" t="s">
        <v>32</v>
      </c>
      <c r="N1930">
        <v>1</v>
      </c>
      <c r="O1930">
        <v>1</v>
      </c>
      <c r="P1930">
        <v>0</v>
      </c>
      <c r="Q1930">
        <v>0</v>
      </c>
      <c r="R1930">
        <v>0</v>
      </c>
      <c r="S1930">
        <v>0</v>
      </c>
      <c r="T1930">
        <v>1</v>
      </c>
      <c r="U1930">
        <v>1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1</v>
      </c>
    </row>
    <row r="1931" spans="1:30" ht="14.4" customHeight="1" x14ac:dyDescent="0.3">
      <c r="A1931">
        <v>1930</v>
      </c>
      <c r="B1931">
        <v>0</v>
      </c>
      <c r="C1931">
        <v>4982.5610363726901</v>
      </c>
      <c r="D1931">
        <v>10000000</v>
      </c>
      <c r="E1931" t="s">
        <v>11</v>
      </c>
      <c r="F1931">
        <v>11.119593</v>
      </c>
      <c r="G1931">
        <v>111</v>
      </c>
      <c r="H1931" t="s">
        <v>13</v>
      </c>
      <c r="I1931" t="s">
        <v>2272</v>
      </c>
      <c r="J1931" s="9">
        <v>21786738</v>
      </c>
      <c r="K1931">
        <f>J1931/D1931</f>
        <v>2.1786737999999999</v>
      </c>
      <c r="L1931">
        <v>2007</v>
      </c>
      <c r="M1931" t="s">
        <v>32</v>
      </c>
      <c r="N1931">
        <v>0</v>
      </c>
      <c r="O1931">
        <v>1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1</v>
      </c>
      <c r="W1931">
        <v>1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1</v>
      </c>
    </row>
    <row r="1932" spans="1:30" ht="14.4" customHeight="1" x14ac:dyDescent="0.3">
      <c r="A1932">
        <v>1931</v>
      </c>
      <c r="B1932">
        <v>1</v>
      </c>
      <c r="C1932">
        <v>198.60973187686099</v>
      </c>
      <c r="D1932">
        <v>400000</v>
      </c>
      <c r="E1932" t="s">
        <v>1138</v>
      </c>
      <c r="F1932">
        <v>10.287127</v>
      </c>
      <c r="G1932">
        <v>100</v>
      </c>
      <c r="H1932" t="s">
        <v>2273</v>
      </c>
      <c r="I1932" t="s">
        <v>2274</v>
      </c>
      <c r="J1932" s="9">
        <v>37473</v>
      </c>
      <c r="K1932">
        <f>J1932/D1932</f>
        <v>9.3682500000000002E-2</v>
      </c>
      <c r="L1932">
        <v>2014</v>
      </c>
      <c r="M1932" t="s">
        <v>32</v>
      </c>
      <c r="N1932">
        <v>0</v>
      </c>
      <c r="O1932">
        <v>1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1</v>
      </c>
      <c r="V1932">
        <v>0</v>
      </c>
      <c r="W1932">
        <v>0</v>
      </c>
      <c r="X1932">
        <v>1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1</v>
      </c>
    </row>
    <row r="1933" spans="1:30" ht="14.4" customHeight="1" x14ac:dyDescent="0.3">
      <c r="A1933">
        <v>1932</v>
      </c>
      <c r="B1933">
        <v>0</v>
      </c>
      <c r="C1933">
        <v>49950.049950049899</v>
      </c>
      <c r="D1933">
        <v>100000000</v>
      </c>
      <c r="E1933" t="s">
        <v>11</v>
      </c>
      <c r="F1933">
        <v>8.9037539999999993</v>
      </c>
      <c r="G1933">
        <v>95</v>
      </c>
      <c r="H1933" t="s">
        <v>13</v>
      </c>
      <c r="I1933" t="s">
        <v>2275</v>
      </c>
      <c r="J1933" s="9">
        <v>7103973</v>
      </c>
      <c r="K1933">
        <f>J1933/D1933</f>
        <v>7.1039729999999995E-2</v>
      </c>
      <c r="L1933">
        <v>2002</v>
      </c>
      <c r="M1933" t="s">
        <v>25</v>
      </c>
      <c r="N1933">
        <v>1</v>
      </c>
      <c r="O1933">
        <v>1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1</v>
      </c>
      <c r="V1933">
        <v>0</v>
      </c>
      <c r="W1933">
        <v>0</v>
      </c>
      <c r="X1933">
        <v>1</v>
      </c>
      <c r="Y1933">
        <v>0</v>
      </c>
      <c r="Z1933">
        <v>0</v>
      </c>
      <c r="AA1933">
        <v>0</v>
      </c>
      <c r="AB1933">
        <v>1</v>
      </c>
      <c r="AC1933">
        <v>0</v>
      </c>
      <c r="AD1933">
        <v>0</v>
      </c>
    </row>
    <row r="1934" spans="1:30" ht="14.4" customHeight="1" x14ac:dyDescent="0.3">
      <c r="A1934">
        <v>1933</v>
      </c>
      <c r="B1934">
        <v>0</v>
      </c>
      <c r="C1934">
        <v>4982.5610363726901</v>
      </c>
      <c r="D1934">
        <v>10000000</v>
      </c>
      <c r="E1934" t="s">
        <v>11</v>
      </c>
      <c r="F1934">
        <v>6.063809</v>
      </c>
      <c r="G1934">
        <v>100</v>
      </c>
      <c r="H1934" t="s">
        <v>13</v>
      </c>
      <c r="I1934" t="s">
        <v>2276</v>
      </c>
      <c r="J1934" s="9">
        <v>31609243</v>
      </c>
      <c r="K1934">
        <f>J1934/D1934</f>
        <v>3.1609243</v>
      </c>
      <c r="L1934">
        <v>2007</v>
      </c>
      <c r="M1934" t="s">
        <v>32</v>
      </c>
      <c r="N1934">
        <v>1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1</v>
      </c>
      <c r="W1934">
        <v>1</v>
      </c>
      <c r="X1934">
        <v>1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1</v>
      </c>
    </row>
    <row r="1935" spans="1:30" x14ac:dyDescent="0.3">
      <c r="A1935">
        <v>1934</v>
      </c>
      <c r="B1935">
        <v>0</v>
      </c>
      <c r="C1935">
        <v>8453.50571854798</v>
      </c>
      <c r="D1935">
        <v>17000000</v>
      </c>
      <c r="E1935" t="s">
        <v>11</v>
      </c>
      <c r="F1935">
        <v>5.4988190000000001</v>
      </c>
      <c r="G1935">
        <v>98</v>
      </c>
      <c r="H1935" t="s">
        <v>13</v>
      </c>
      <c r="I1935" t="s">
        <v>1923</v>
      </c>
      <c r="J1935" s="9">
        <v>3696232</v>
      </c>
      <c r="K1935">
        <f>J1935/D1935</f>
        <v>0.21742541176470589</v>
      </c>
      <c r="L1935">
        <v>2011</v>
      </c>
      <c r="M1935" t="s">
        <v>25</v>
      </c>
      <c r="N1935">
        <v>1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1</v>
      </c>
      <c r="V1935">
        <v>0</v>
      </c>
      <c r="W1935">
        <v>1</v>
      </c>
      <c r="X1935">
        <v>0</v>
      </c>
      <c r="Y1935">
        <v>0</v>
      </c>
      <c r="Z1935">
        <v>0</v>
      </c>
      <c r="AA1935">
        <v>0</v>
      </c>
      <c r="AB1935">
        <v>1</v>
      </c>
      <c r="AC1935">
        <v>0</v>
      </c>
      <c r="AD1935">
        <v>0</v>
      </c>
    </row>
    <row r="1936" spans="1:30" x14ac:dyDescent="0.3">
      <c r="A1936">
        <v>1935</v>
      </c>
      <c r="B1936">
        <v>0</v>
      </c>
      <c r="C1936">
        <v>18393.3818818818</v>
      </c>
      <c r="D1936">
        <v>36749977</v>
      </c>
      <c r="E1936" t="s">
        <v>11</v>
      </c>
      <c r="F1936">
        <v>6.4227109999999996</v>
      </c>
      <c r="G1936">
        <v>103</v>
      </c>
      <c r="H1936" t="s">
        <v>13</v>
      </c>
      <c r="I1936" t="s">
        <v>2277</v>
      </c>
      <c r="J1936" s="9">
        <v>7985929</v>
      </c>
      <c r="K1936">
        <f>J1936/D1936</f>
        <v>0.21730432647617712</v>
      </c>
      <c r="L1936">
        <v>1998</v>
      </c>
      <c r="M1936" t="s">
        <v>15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1</v>
      </c>
      <c r="X1936">
        <v>1</v>
      </c>
      <c r="Y1936">
        <v>1</v>
      </c>
      <c r="Z1936">
        <v>0</v>
      </c>
      <c r="AA1936">
        <v>0</v>
      </c>
      <c r="AB1936">
        <v>0</v>
      </c>
      <c r="AC1936">
        <v>0</v>
      </c>
      <c r="AD1936">
        <v>0</v>
      </c>
    </row>
    <row r="1937" spans="1:30" ht="14.4" customHeight="1" x14ac:dyDescent="0.3">
      <c r="A1937">
        <v>1936</v>
      </c>
      <c r="B1937">
        <v>1</v>
      </c>
      <c r="C1937">
        <v>3022.6700251889101</v>
      </c>
      <c r="D1937">
        <v>6000000</v>
      </c>
      <c r="E1937" t="s">
        <v>11</v>
      </c>
      <c r="F1937">
        <v>11.461437</v>
      </c>
      <c r="G1937">
        <v>90</v>
      </c>
      <c r="H1937" t="s">
        <v>13</v>
      </c>
      <c r="I1937" t="s">
        <v>2278</v>
      </c>
      <c r="J1937" s="9">
        <v>40940662</v>
      </c>
      <c r="K1937">
        <f>J1937/D1937</f>
        <v>6.8234436666666669</v>
      </c>
      <c r="L1937">
        <v>1985</v>
      </c>
      <c r="M1937" t="s">
        <v>15</v>
      </c>
      <c r="N1937">
        <v>1</v>
      </c>
      <c r="O1937">
        <v>0</v>
      </c>
      <c r="P1937">
        <v>0</v>
      </c>
      <c r="Q1937">
        <v>0</v>
      </c>
      <c r="R1937">
        <v>1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1</v>
      </c>
      <c r="Y1937">
        <v>1</v>
      </c>
      <c r="Z1937">
        <v>0</v>
      </c>
      <c r="AA1937">
        <v>0</v>
      </c>
      <c r="AB1937">
        <v>0</v>
      </c>
      <c r="AC1937">
        <v>0</v>
      </c>
      <c r="AD1937">
        <v>0</v>
      </c>
    </row>
    <row r="1938" spans="1:30" ht="14.4" customHeight="1" x14ac:dyDescent="0.3">
      <c r="A1938">
        <v>1937</v>
      </c>
      <c r="B1938">
        <v>0</v>
      </c>
      <c r="C1938">
        <v>20083.034791252401</v>
      </c>
      <c r="D1938">
        <v>40407066</v>
      </c>
      <c r="E1938" t="s">
        <v>11</v>
      </c>
      <c r="F1938">
        <v>4.4028400000000003</v>
      </c>
      <c r="G1938">
        <v>92</v>
      </c>
      <c r="H1938" t="s">
        <v>13</v>
      </c>
      <c r="I1938" t="s">
        <v>2279</v>
      </c>
      <c r="J1938" s="9">
        <v>3903479</v>
      </c>
      <c r="K1938">
        <f>J1938/D1938</f>
        <v>9.6603871214009943E-2</v>
      </c>
      <c r="L1938">
        <v>2012</v>
      </c>
      <c r="M1938" t="s">
        <v>32</v>
      </c>
      <c r="N1938">
        <v>1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1</v>
      </c>
      <c r="V1938">
        <v>0</v>
      </c>
      <c r="W1938">
        <v>0</v>
      </c>
      <c r="X1938">
        <v>1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1</v>
      </c>
    </row>
    <row r="1939" spans="1:30" x14ac:dyDescent="0.3">
      <c r="A1939">
        <v>1938</v>
      </c>
      <c r="B1939">
        <v>0</v>
      </c>
      <c r="C1939">
        <v>10967.098703888299</v>
      </c>
      <c r="D1939">
        <v>22000000</v>
      </c>
      <c r="E1939" t="s">
        <v>230</v>
      </c>
      <c r="F1939">
        <v>9.4097010000000001</v>
      </c>
      <c r="G1939">
        <v>115</v>
      </c>
      <c r="H1939" t="s">
        <v>231</v>
      </c>
      <c r="I1939" t="s">
        <v>2280</v>
      </c>
      <c r="J1939" s="9">
        <v>68000000</v>
      </c>
      <c r="K1939">
        <f>J1939/D1939</f>
        <v>3.0909090909090908</v>
      </c>
      <c r="L1939">
        <v>2006</v>
      </c>
      <c r="M1939" t="s">
        <v>49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1</v>
      </c>
      <c r="AB1939">
        <v>0</v>
      </c>
      <c r="AC1939">
        <v>0</v>
      </c>
      <c r="AD1939">
        <v>0</v>
      </c>
    </row>
    <row r="1940" spans="1:30" ht="14.4" customHeight="1" x14ac:dyDescent="0.3">
      <c r="A1940">
        <v>1939</v>
      </c>
      <c r="B1940">
        <v>0</v>
      </c>
      <c r="C1940">
        <v>37294.8781700646</v>
      </c>
      <c r="D1940">
        <v>75000000</v>
      </c>
      <c r="E1940" t="s">
        <v>11</v>
      </c>
      <c r="F1940">
        <v>7.7629169999999998</v>
      </c>
      <c r="G1940">
        <v>104</v>
      </c>
      <c r="H1940" t="s">
        <v>13</v>
      </c>
      <c r="I1940" t="s">
        <v>2281</v>
      </c>
      <c r="J1940" s="9">
        <v>152930623</v>
      </c>
      <c r="K1940">
        <f>J1940/D1940</f>
        <v>2.0390749733333333</v>
      </c>
      <c r="L1940">
        <v>2011</v>
      </c>
      <c r="M1940" t="s">
        <v>32</v>
      </c>
      <c r="N1940">
        <v>1</v>
      </c>
      <c r="O1940">
        <v>0</v>
      </c>
      <c r="P1940">
        <v>0</v>
      </c>
      <c r="Q1940">
        <v>0</v>
      </c>
      <c r="R1940">
        <v>0</v>
      </c>
      <c r="S1940">
        <v>1</v>
      </c>
      <c r="T1940">
        <v>0</v>
      </c>
      <c r="U1940">
        <v>1</v>
      </c>
      <c r="V1940">
        <v>0</v>
      </c>
      <c r="W1940">
        <v>0</v>
      </c>
      <c r="X1940">
        <v>1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1</v>
      </c>
    </row>
    <row r="1941" spans="1:30" ht="14.4" customHeight="1" x14ac:dyDescent="0.3">
      <c r="A1941">
        <v>1940</v>
      </c>
      <c r="B1941">
        <v>0</v>
      </c>
      <c r="C1941">
        <v>8933.0024813895707</v>
      </c>
      <c r="D1941">
        <v>18000000</v>
      </c>
      <c r="E1941" t="s">
        <v>18</v>
      </c>
      <c r="F1941">
        <v>1.377993</v>
      </c>
      <c r="G1941">
        <v>151</v>
      </c>
      <c r="H1941" t="s">
        <v>264</v>
      </c>
      <c r="I1941" t="s">
        <v>2282</v>
      </c>
      <c r="J1941" s="9">
        <v>1500000</v>
      </c>
      <c r="K1941">
        <f>J1941/D1941</f>
        <v>8.3333333333333329E-2</v>
      </c>
      <c r="L1941">
        <v>2015</v>
      </c>
      <c r="M1941" t="s">
        <v>15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1</v>
      </c>
      <c r="U1941">
        <v>0</v>
      </c>
      <c r="V1941">
        <v>0</v>
      </c>
      <c r="W1941">
        <v>1</v>
      </c>
      <c r="X1941">
        <v>0</v>
      </c>
      <c r="Y1941">
        <v>1</v>
      </c>
      <c r="Z1941">
        <v>0</v>
      </c>
      <c r="AA1941">
        <v>0</v>
      </c>
      <c r="AB1941">
        <v>0</v>
      </c>
      <c r="AC1941">
        <v>0</v>
      </c>
      <c r="AD1941">
        <v>0</v>
      </c>
    </row>
    <row r="1942" spans="1:30" ht="14.4" customHeight="1" x14ac:dyDescent="0.3">
      <c r="A1942">
        <v>1941</v>
      </c>
      <c r="B1942">
        <v>0</v>
      </c>
      <c r="C1942">
        <v>6360.8665674603099</v>
      </c>
      <c r="D1942">
        <v>12823507</v>
      </c>
      <c r="E1942" t="s">
        <v>142</v>
      </c>
      <c r="F1942">
        <v>2.9811839999999998</v>
      </c>
      <c r="G1942">
        <v>110</v>
      </c>
      <c r="H1942" t="s">
        <v>143</v>
      </c>
      <c r="I1942" t="s">
        <v>2283</v>
      </c>
      <c r="J1942" s="9">
        <v>6101904</v>
      </c>
      <c r="K1942">
        <f>J1942/D1942</f>
        <v>0.4758373820827641</v>
      </c>
      <c r="L1942">
        <v>2016</v>
      </c>
      <c r="M1942" t="s">
        <v>25</v>
      </c>
      <c r="N1942">
        <v>0</v>
      </c>
      <c r="O1942">
        <v>1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1</v>
      </c>
      <c r="V1942">
        <v>0</v>
      </c>
      <c r="W1942">
        <v>1</v>
      </c>
      <c r="X1942">
        <v>0</v>
      </c>
      <c r="Y1942">
        <v>0</v>
      </c>
      <c r="Z1942">
        <v>0</v>
      </c>
      <c r="AA1942">
        <v>0</v>
      </c>
      <c r="AB1942">
        <v>1</v>
      </c>
      <c r="AC1942">
        <v>0</v>
      </c>
      <c r="AD1942">
        <v>0</v>
      </c>
    </row>
    <row r="1943" spans="1:30" ht="14.4" customHeight="1" x14ac:dyDescent="0.3">
      <c r="A1943">
        <v>1942</v>
      </c>
      <c r="B1943">
        <v>0</v>
      </c>
      <c r="C1943">
        <v>11982.026959560601</v>
      </c>
      <c r="D1943">
        <v>24000000</v>
      </c>
      <c r="E1943" t="s">
        <v>11</v>
      </c>
      <c r="F1943">
        <v>16.195893999999999</v>
      </c>
      <c r="G1943">
        <v>91</v>
      </c>
      <c r="H1943" t="s">
        <v>13</v>
      </c>
      <c r="I1943" t="s">
        <v>2284</v>
      </c>
      <c r="J1943" s="9">
        <v>87055349</v>
      </c>
      <c r="K1943">
        <f>J1943/D1943</f>
        <v>3.6273062083333332</v>
      </c>
      <c r="L1943">
        <v>2003</v>
      </c>
      <c r="M1943" t="s">
        <v>15</v>
      </c>
      <c r="N1943">
        <v>1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1</v>
      </c>
      <c r="Y1943">
        <v>1</v>
      </c>
      <c r="Z1943">
        <v>0</v>
      </c>
      <c r="AA1943">
        <v>0</v>
      </c>
      <c r="AB1943">
        <v>0</v>
      </c>
      <c r="AC1943">
        <v>0</v>
      </c>
      <c r="AD1943">
        <v>0</v>
      </c>
    </row>
    <row r="1944" spans="1:30" ht="14.4" customHeight="1" x14ac:dyDescent="0.3">
      <c r="A1944">
        <v>1943</v>
      </c>
      <c r="B1944">
        <v>0</v>
      </c>
      <c r="C1944">
        <v>8012.0180270405599</v>
      </c>
      <c r="D1944">
        <v>16000000</v>
      </c>
      <c r="E1944" t="s">
        <v>11</v>
      </c>
      <c r="F1944">
        <v>2.8904619999999999</v>
      </c>
      <c r="G1944">
        <v>97</v>
      </c>
      <c r="H1944" t="s">
        <v>13</v>
      </c>
      <c r="I1944" t="s">
        <v>2285</v>
      </c>
      <c r="J1944" s="9">
        <v>1686429</v>
      </c>
      <c r="K1944">
        <f>J1944/D1944</f>
        <v>0.1054018125</v>
      </c>
      <c r="L1944">
        <v>1997</v>
      </c>
      <c r="M1944" t="s">
        <v>15</v>
      </c>
      <c r="N1944">
        <v>1</v>
      </c>
      <c r="O1944">
        <v>0</v>
      </c>
      <c r="P1944">
        <v>0</v>
      </c>
      <c r="Q1944">
        <v>0</v>
      </c>
      <c r="R1944">
        <v>1</v>
      </c>
      <c r="S1944">
        <v>0</v>
      </c>
      <c r="T1944">
        <v>0</v>
      </c>
      <c r="U1944">
        <v>1</v>
      </c>
      <c r="V1944">
        <v>0</v>
      </c>
      <c r="W1944">
        <v>0</v>
      </c>
      <c r="X1944">
        <v>0</v>
      </c>
      <c r="Y1944">
        <v>1</v>
      </c>
      <c r="Z1944">
        <v>0</v>
      </c>
      <c r="AA1944">
        <v>0</v>
      </c>
      <c r="AB1944">
        <v>0</v>
      </c>
      <c r="AC1944">
        <v>0</v>
      </c>
      <c r="AD1944">
        <v>0</v>
      </c>
    </row>
    <row r="1945" spans="1:30" ht="14.4" customHeight="1" x14ac:dyDescent="0.3">
      <c r="A1945">
        <v>1944</v>
      </c>
      <c r="B1945">
        <v>0</v>
      </c>
      <c r="C1945">
        <v>8924.14476945959</v>
      </c>
      <c r="D1945">
        <v>18000000</v>
      </c>
      <c r="E1945" t="s">
        <v>11</v>
      </c>
      <c r="F1945">
        <v>88.439243000000005</v>
      </c>
      <c r="G1945">
        <v>110</v>
      </c>
      <c r="H1945" t="s">
        <v>13</v>
      </c>
      <c r="I1945" t="s">
        <v>2286</v>
      </c>
      <c r="J1945" s="9">
        <v>20497844</v>
      </c>
      <c r="K1945">
        <f>J1945/D1945</f>
        <v>1.1387691111111111</v>
      </c>
      <c r="L1945">
        <v>2017</v>
      </c>
      <c r="M1945" t="s">
        <v>25</v>
      </c>
      <c r="N1945">
        <v>1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1</v>
      </c>
      <c r="X1945">
        <v>0</v>
      </c>
      <c r="Y1945">
        <v>0</v>
      </c>
      <c r="Z1945">
        <v>0</v>
      </c>
      <c r="AA1945">
        <v>0</v>
      </c>
      <c r="AB1945">
        <v>1</v>
      </c>
      <c r="AC1945">
        <v>0</v>
      </c>
      <c r="AD1945">
        <v>0</v>
      </c>
    </row>
    <row r="1946" spans="1:30" ht="14.4" customHeight="1" x14ac:dyDescent="0.3">
      <c r="A1946">
        <v>1945</v>
      </c>
      <c r="B1946">
        <v>0</v>
      </c>
      <c r="C1946">
        <v>44709.388971683999</v>
      </c>
      <c r="D1946">
        <v>90000000</v>
      </c>
      <c r="E1946" t="s">
        <v>11</v>
      </c>
      <c r="F1946">
        <v>8.6848919999999996</v>
      </c>
      <c r="G1946">
        <v>114</v>
      </c>
      <c r="H1946" t="s">
        <v>13</v>
      </c>
      <c r="I1946" t="s">
        <v>2287</v>
      </c>
      <c r="J1946" s="9">
        <v>188133322</v>
      </c>
      <c r="K1946">
        <f>J1946/D1946</f>
        <v>2.0903702444444443</v>
      </c>
      <c r="L1946">
        <v>2013</v>
      </c>
      <c r="M1946" t="s">
        <v>32</v>
      </c>
      <c r="N1946">
        <v>1</v>
      </c>
      <c r="O1946">
        <v>0</v>
      </c>
      <c r="P1946">
        <v>1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1</v>
      </c>
      <c r="X1946">
        <v>1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1</v>
      </c>
    </row>
    <row r="1947" spans="1:30" ht="14.4" customHeight="1" x14ac:dyDescent="0.3">
      <c r="A1947">
        <v>1946</v>
      </c>
      <c r="B1947">
        <v>0</v>
      </c>
      <c r="C1947">
        <v>42330.677290836597</v>
      </c>
      <c r="D1947">
        <v>85000000</v>
      </c>
      <c r="E1947" t="s">
        <v>11</v>
      </c>
      <c r="F1947">
        <v>8.3266989999999996</v>
      </c>
      <c r="G1947">
        <v>88</v>
      </c>
      <c r="H1947" t="s">
        <v>13</v>
      </c>
      <c r="I1947" t="s">
        <v>2288</v>
      </c>
      <c r="J1947" s="9">
        <v>297138014</v>
      </c>
      <c r="K1947">
        <f>J1947/D1947</f>
        <v>3.4957413411764704</v>
      </c>
      <c r="L1947">
        <v>2008</v>
      </c>
      <c r="M1947" t="s">
        <v>53</v>
      </c>
      <c r="N1947">
        <v>1</v>
      </c>
      <c r="O1947">
        <v>0</v>
      </c>
      <c r="P1947">
        <v>1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1</v>
      </c>
      <c r="Y1947">
        <v>0</v>
      </c>
      <c r="Z1947">
        <v>1</v>
      </c>
      <c r="AA1947">
        <v>0</v>
      </c>
      <c r="AB1947">
        <v>0</v>
      </c>
      <c r="AC1947">
        <v>0</v>
      </c>
      <c r="AD1947">
        <v>0</v>
      </c>
    </row>
    <row r="1948" spans="1:30" ht="14.4" customHeight="1" x14ac:dyDescent="0.3">
      <c r="A1948">
        <v>1947</v>
      </c>
      <c r="B1948">
        <v>0</v>
      </c>
      <c r="C1948">
        <v>30030.03003003</v>
      </c>
      <c r="D1948">
        <v>60000000</v>
      </c>
      <c r="E1948" t="s">
        <v>11</v>
      </c>
      <c r="F1948">
        <v>13.155901</v>
      </c>
      <c r="G1948">
        <v>103</v>
      </c>
      <c r="H1948" t="s">
        <v>13</v>
      </c>
      <c r="I1948" t="s">
        <v>2289</v>
      </c>
      <c r="J1948" s="9">
        <v>264118201</v>
      </c>
      <c r="K1948">
        <f>J1948/D1948</f>
        <v>4.4019700166666667</v>
      </c>
      <c r="L1948">
        <v>1998</v>
      </c>
      <c r="M1948" t="s">
        <v>25</v>
      </c>
      <c r="N1948">
        <v>1</v>
      </c>
      <c r="O1948">
        <v>0</v>
      </c>
      <c r="P1948">
        <v>0</v>
      </c>
      <c r="Q1948">
        <v>1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1</v>
      </c>
      <c r="X1948">
        <v>1</v>
      </c>
      <c r="Y1948">
        <v>0</v>
      </c>
      <c r="Z1948">
        <v>0</v>
      </c>
      <c r="AA1948">
        <v>0</v>
      </c>
      <c r="AB1948">
        <v>1</v>
      </c>
      <c r="AC1948">
        <v>0</v>
      </c>
      <c r="AD1948">
        <v>0</v>
      </c>
    </row>
    <row r="1949" spans="1:30" ht="14.4" customHeight="1" x14ac:dyDescent="0.3">
      <c r="A1949">
        <v>1948</v>
      </c>
      <c r="B1949">
        <v>1</v>
      </c>
      <c r="C1949">
        <v>1186.4406779661001</v>
      </c>
      <c r="D1949">
        <v>2380000</v>
      </c>
      <c r="E1949" t="s">
        <v>11</v>
      </c>
      <c r="F1949">
        <v>2.5146380000000002</v>
      </c>
      <c r="G1949">
        <v>101</v>
      </c>
      <c r="H1949" t="s">
        <v>13</v>
      </c>
      <c r="I1949" t="s">
        <v>2290</v>
      </c>
      <c r="J1949" s="9">
        <v>8176544</v>
      </c>
      <c r="K1949">
        <f>J1949/D1949</f>
        <v>3.4355226890756301</v>
      </c>
      <c r="L1949">
        <v>2006</v>
      </c>
      <c r="M1949" t="s">
        <v>46</v>
      </c>
      <c r="N1949">
        <v>0</v>
      </c>
      <c r="O1949">
        <v>1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1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1</v>
      </c>
      <c r="AD1949">
        <v>0</v>
      </c>
    </row>
    <row r="1950" spans="1:30" ht="14.4" customHeight="1" x14ac:dyDescent="0.3">
      <c r="A1950">
        <v>1949</v>
      </c>
      <c r="B1950">
        <v>0</v>
      </c>
      <c r="C1950">
        <v>2300.4117647058802</v>
      </c>
      <c r="D1950">
        <v>4614626</v>
      </c>
      <c r="E1950" t="s">
        <v>142</v>
      </c>
      <c r="F1950">
        <v>1.2389709999999901</v>
      </c>
      <c r="G1950">
        <v>101</v>
      </c>
      <c r="H1950" t="s">
        <v>143</v>
      </c>
      <c r="I1950" t="s">
        <v>2291</v>
      </c>
      <c r="J1950" s="9">
        <v>1110566</v>
      </c>
      <c r="K1950">
        <f>J1950/D1950</f>
        <v>0.24066219017532514</v>
      </c>
      <c r="L1950">
        <v>2006</v>
      </c>
      <c r="M1950" t="s">
        <v>25</v>
      </c>
      <c r="N1950">
        <v>0</v>
      </c>
      <c r="O1950">
        <v>1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1</v>
      </c>
      <c r="W1950">
        <v>1</v>
      </c>
      <c r="X1950">
        <v>0</v>
      </c>
      <c r="Y1950">
        <v>0</v>
      </c>
      <c r="Z1950">
        <v>0</v>
      </c>
      <c r="AA1950">
        <v>0</v>
      </c>
      <c r="AB1950">
        <v>1</v>
      </c>
      <c r="AC1950">
        <v>0</v>
      </c>
      <c r="AD1950">
        <v>0</v>
      </c>
    </row>
    <row r="1951" spans="1:30" ht="14.4" customHeight="1" x14ac:dyDescent="0.3">
      <c r="A1951">
        <v>1950</v>
      </c>
      <c r="B1951">
        <v>0</v>
      </c>
      <c r="C1951">
        <v>6082.1084642676096</v>
      </c>
      <c r="D1951">
        <v>12000000</v>
      </c>
      <c r="E1951" t="s">
        <v>11</v>
      </c>
      <c r="F1951">
        <v>15.6984329999999</v>
      </c>
      <c r="G1951">
        <v>151</v>
      </c>
      <c r="H1951" t="s">
        <v>99</v>
      </c>
      <c r="I1951" t="s">
        <v>2292</v>
      </c>
      <c r="J1951" s="9">
        <v>53267000</v>
      </c>
      <c r="K1951">
        <f>J1951/D1951</f>
        <v>4.4389166666666666</v>
      </c>
      <c r="L1951">
        <v>1973</v>
      </c>
      <c r="M1951" t="s">
        <v>25</v>
      </c>
      <c r="N1951">
        <v>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1</v>
      </c>
      <c r="X1951">
        <v>0</v>
      </c>
      <c r="Y1951">
        <v>0</v>
      </c>
      <c r="Z1951">
        <v>0</v>
      </c>
      <c r="AA1951">
        <v>0</v>
      </c>
      <c r="AB1951">
        <v>1</v>
      </c>
      <c r="AC1951">
        <v>0</v>
      </c>
      <c r="AD1951">
        <v>0</v>
      </c>
    </row>
    <row r="1952" spans="1:30" x14ac:dyDescent="0.3">
      <c r="A1952">
        <v>1951</v>
      </c>
      <c r="B1952">
        <v>0</v>
      </c>
      <c r="C1952">
        <v>24108.488196885901</v>
      </c>
      <c r="D1952">
        <v>48000000</v>
      </c>
      <c r="E1952" t="s">
        <v>11</v>
      </c>
      <c r="F1952">
        <v>10.639244</v>
      </c>
      <c r="G1952">
        <v>143</v>
      </c>
      <c r="H1952" t="s">
        <v>13</v>
      </c>
      <c r="I1952" t="s">
        <v>2293</v>
      </c>
      <c r="J1952" s="9">
        <v>390493908</v>
      </c>
      <c r="K1952">
        <f>J1952/D1952</f>
        <v>8.1352897500000001</v>
      </c>
      <c r="L1952">
        <v>1991</v>
      </c>
      <c r="M1952" t="s">
        <v>15</v>
      </c>
      <c r="N1952">
        <v>1</v>
      </c>
      <c r="O1952">
        <v>0</v>
      </c>
      <c r="P1952">
        <v>0</v>
      </c>
      <c r="Q1952">
        <v>0</v>
      </c>
      <c r="R1952">
        <v>1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1</v>
      </c>
      <c r="Z1952">
        <v>0</v>
      </c>
      <c r="AA1952">
        <v>0</v>
      </c>
      <c r="AB1952">
        <v>0</v>
      </c>
      <c r="AC1952">
        <v>0</v>
      </c>
      <c r="AD1952">
        <v>0</v>
      </c>
    </row>
    <row r="1953" spans="1:30" ht="14.4" customHeight="1" x14ac:dyDescent="0.3">
      <c r="A1953">
        <v>1952</v>
      </c>
      <c r="B1953">
        <v>0</v>
      </c>
      <c r="C1953">
        <v>17369.7270471464</v>
      </c>
      <c r="D1953">
        <v>35000000</v>
      </c>
      <c r="E1953" t="s">
        <v>11</v>
      </c>
      <c r="F1953">
        <v>6.9065799999999999</v>
      </c>
      <c r="G1953">
        <v>87</v>
      </c>
      <c r="H1953" t="s">
        <v>80</v>
      </c>
      <c r="I1953" t="s">
        <v>999</v>
      </c>
      <c r="J1953" s="9">
        <v>51680201</v>
      </c>
      <c r="K1953">
        <f>J1953/D1953</f>
        <v>1.4765771714285714</v>
      </c>
      <c r="L1953">
        <v>2015</v>
      </c>
      <c r="M1953" t="s">
        <v>15</v>
      </c>
      <c r="N1953">
        <v>1</v>
      </c>
      <c r="O1953">
        <v>0</v>
      </c>
      <c r="P1953">
        <v>0</v>
      </c>
      <c r="Q1953">
        <v>0</v>
      </c>
      <c r="R1953">
        <v>1</v>
      </c>
      <c r="S1953">
        <v>0</v>
      </c>
      <c r="T1953">
        <v>0</v>
      </c>
      <c r="U1953">
        <v>1</v>
      </c>
      <c r="V1953">
        <v>0</v>
      </c>
      <c r="W1953">
        <v>0</v>
      </c>
      <c r="X1953">
        <v>1</v>
      </c>
      <c r="Y1953">
        <v>1</v>
      </c>
      <c r="Z1953">
        <v>0</v>
      </c>
      <c r="AA1953">
        <v>0</v>
      </c>
      <c r="AB1953">
        <v>0</v>
      </c>
      <c r="AC1953">
        <v>0</v>
      </c>
      <c r="AD1953">
        <v>0</v>
      </c>
    </row>
    <row r="1954" spans="1:30" ht="14.4" customHeight="1" x14ac:dyDescent="0.3">
      <c r="A1954">
        <v>1953</v>
      </c>
      <c r="B1954">
        <v>1</v>
      </c>
      <c r="C1954">
        <v>5682.7605774016902</v>
      </c>
      <c r="D1954">
        <v>11416666</v>
      </c>
      <c r="E1954" t="s">
        <v>230</v>
      </c>
      <c r="F1954">
        <v>6.5180280000000002</v>
      </c>
      <c r="G1954">
        <v>108</v>
      </c>
      <c r="H1954" t="s">
        <v>231</v>
      </c>
      <c r="I1954" t="s">
        <v>2294</v>
      </c>
      <c r="J1954" s="9">
        <v>41162041</v>
      </c>
      <c r="K1954">
        <f>J1954/D1954</f>
        <v>3.605434458711501</v>
      </c>
      <c r="L1954">
        <v>2009</v>
      </c>
      <c r="M1954" t="s">
        <v>15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1</v>
      </c>
      <c r="V1954">
        <v>0</v>
      </c>
      <c r="W1954">
        <v>1</v>
      </c>
      <c r="X1954">
        <v>0</v>
      </c>
      <c r="Y1954">
        <v>1</v>
      </c>
      <c r="Z1954">
        <v>0</v>
      </c>
      <c r="AA1954">
        <v>0</v>
      </c>
      <c r="AB1954">
        <v>0</v>
      </c>
      <c r="AC1954">
        <v>0</v>
      </c>
      <c r="AD1954">
        <v>0</v>
      </c>
    </row>
    <row r="1955" spans="1:30" ht="14.4" customHeight="1" x14ac:dyDescent="0.3">
      <c r="A1955">
        <v>1954</v>
      </c>
      <c r="B1955">
        <v>0</v>
      </c>
      <c r="C1955">
        <v>3530.0050428643399</v>
      </c>
      <c r="D1955">
        <v>7000000</v>
      </c>
      <c r="E1955" t="s">
        <v>11</v>
      </c>
      <c r="F1955">
        <v>3.1320189999999899</v>
      </c>
      <c r="G1955">
        <v>100</v>
      </c>
      <c r="H1955" t="s">
        <v>99</v>
      </c>
      <c r="I1955" t="s">
        <v>2295</v>
      </c>
      <c r="J1955" s="9">
        <v>1246141</v>
      </c>
      <c r="K1955">
        <f>J1955/D1955</f>
        <v>0.17802014285714285</v>
      </c>
      <c r="L1955">
        <v>1983</v>
      </c>
      <c r="M1955" t="s">
        <v>15</v>
      </c>
      <c r="N1955">
        <v>1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1</v>
      </c>
      <c r="Y1955">
        <v>1</v>
      </c>
      <c r="Z1955">
        <v>0</v>
      </c>
      <c r="AA1955">
        <v>0</v>
      </c>
      <c r="AB1955">
        <v>0</v>
      </c>
      <c r="AC1955">
        <v>0</v>
      </c>
      <c r="AD1955">
        <v>0</v>
      </c>
    </row>
    <row r="1956" spans="1:30" ht="14.4" customHeight="1" x14ac:dyDescent="0.3">
      <c r="A1956">
        <v>1955</v>
      </c>
      <c r="B1956">
        <v>0</v>
      </c>
      <c r="C1956">
        <v>616.47463586137599</v>
      </c>
      <c r="D1956">
        <v>1227401</v>
      </c>
      <c r="E1956" t="s">
        <v>11</v>
      </c>
      <c r="F1956">
        <v>8.3196309999999993</v>
      </c>
      <c r="G1956">
        <v>100</v>
      </c>
      <c r="H1956" t="s">
        <v>13</v>
      </c>
      <c r="I1956" t="s">
        <v>2296</v>
      </c>
      <c r="J1956" s="9">
        <v>1277401</v>
      </c>
      <c r="K1956">
        <f>J1956/D1956</f>
        <v>1.0407364830238854</v>
      </c>
      <c r="L1956">
        <v>1991</v>
      </c>
      <c r="M1956" t="s">
        <v>15</v>
      </c>
      <c r="N1956">
        <v>1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0</v>
      </c>
      <c r="Y1956">
        <v>1</v>
      </c>
      <c r="Z1956">
        <v>0</v>
      </c>
      <c r="AA1956">
        <v>0</v>
      </c>
      <c r="AB1956">
        <v>0</v>
      </c>
      <c r="AC1956">
        <v>0</v>
      </c>
      <c r="AD1956">
        <v>0</v>
      </c>
    </row>
    <row r="1957" spans="1:30" ht="14.4" customHeight="1" x14ac:dyDescent="0.3">
      <c r="A1957">
        <v>1956</v>
      </c>
      <c r="B1957">
        <v>0</v>
      </c>
      <c r="C1957">
        <v>1116.1846778285101</v>
      </c>
      <c r="D1957">
        <v>2200000</v>
      </c>
      <c r="E1957" t="s">
        <v>11</v>
      </c>
      <c r="F1957">
        <v>17.112594000000001</v>
      </c>
      <c r="G1957">
        <v>136</v>
      </c>
      <c r="H1957" t="s">
        <v>13</v>
      </c>
      <c r="I1957" t="s">
        <v>2297</v>
      </c>
      <c r="J1957" s="9">
        <v>26589000</v>
      </c>
      <c r="K1957">
        <f>J1957/D1957</f>
        <v>12.085909090909091</v>
      </c>
      <c r="L1957">
        <v>1971</v>
      </c>
      <c r="M1957" t="s">
        <v>49</v>
      </c>
      <c r="N1957">
        <v>1</v>
      </c>
      <c r="O1957">
        <v>1</v>
      </c>
      <c r="P1957">
        <v>0</v>
      </c>
      <c r="Q1957">
        <v>0</v>
      </c>
      <c r="R1957">
        <v>1</v>
      </c>
      <c r="S1957">
        <v>0</v>
      </c>
      <c r="T1957">
        <v>0</v>
      </c>
      <c r="U1957">
        <v>0</v>
      </c>
      <c r="V1957">
        <v>0</v>
      </c>
      <c r="W1957">
        <v>1</v>
      </c>
      <c r="X1957">
        <v>0</v>
      </c>
      <c r="Y1957">
        <v>0</v>
      </c>
      <c r="Z1957">
        <v>0</v>
      </c>
      <c r="AA1957">
        <v>1</v>
      </c>
      <c r="AB1957">
        <v>0</v>
      </c>
      <c r="AC1957">
        <v>0</v>
      </c>
      <c r="AD1957">
        <v>0</v>
      </c>
    </row>
    <row r="1958" spans="1:30" x14ac:dyDescent="0.3">
      <c r="A1958">
        <v>1957</v>
      </c>
      <c r="B1958">
        <v>0</v>
      </c>
      <c r="C1958">
        <v>6029.9345238095202</v>
      </c>
      <c r="D1958">
        <v>12156348</v>
      </c>
      <c r="E1958" t="s">
        <v>58</v>
      </c>
      <c r="F1958">
        <v>5.6621090000000001</v>
      </c>
      <c r="G1958">
        <v>98</v>
      </c>
      <c r="H1958" t="s">
        <v>61</v>
      </c>
      <c r="I1958" t="s">
        <v>2298</v>
      </c>
      <c r="J1958" s="9">
        <v>7900000</v>
      </c>
      <c r="K1958">
        <f>J1958/D1958</f>
        <v>0.64986622627124524</v>
      </c>
      <c r="L1958">
        <v>2016</v>
      </c>
      <c r="M1958" t="s">
        <v>46</v>
      </c>
      <c r="N1958">
        <v>0</v>
      </c>
      <c r="O1958">
        <v>1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1</v>
      </c>
      <c r="Y1958">
        <v>0</v>
      </c>
      <c r="Z1958">
        <v>0</v>
      </c>
      <c r="AA1958">
        <v>0</v>
      </c>
      <c r="AB1958">
        <v>0</v>
      </c>
      <c r="AC1958">
        <v>1</v>
      </c>
      <c r="AD1958">
        <v>0</v>
      </c>
    </row>
    <row r="1959" spans="1:30" ht="14.4" customHeight="1" x14ac:dyDescent="0.3">
      <c r="A1959">
        <v>1958</v>
      </c>
      <c r="B1959">
        <v>0</v>
      </c>
      <c r="C1959">
        <v>14940.2390438247</v>
      </c>
      <c r="D1959">
        <v>30000000</v>
      </c>
      <c r="E1959" t="s">
        <v>11</v>
      </c>
      <c r="F1959">
        <v>10.901355000000001</v>
      </c>
      <c r="G1959">
        <v>99</v>
      </c>
      <c r="H1959" t="s">
        <v>13</v>
      </c>
      <c r="I1959" t="s">
        <v>2299</v>
      </c>
      <c r="J1959" s="9">
        <v>63833449</v>
      </c>
      <c r="K1959">
        <f>J1959/D1959</f>
        <v>2.1277816333333335</v>
      </c>
      <c r="L1959">
        <v>2008</v>
      </c>
      <c r="M1959" t="s">
        <v>32</v>
      </c>
      <c r="N1959">
        <v>1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1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1</v>
      </c>
    </row>
    <row r="1960" spans="1:30" ht="14.4" customHeight="1" x14ac:dyDescent="0.3">
      <c r="A1960">
        <v>1959</v>
      </c>
      <c r="B1960">
        <v>0</v>
      </c>
      <c r="C1960">
        <v>20182.9061407888</v>
      </c>
      <c r="D1960">
        <v>40426361</v>
      </c>
      <c r="E1960" t="s">
        <v>11</v>
      </c>
      <c r="F1960">
        <v>4.4532959999999999</v>
      </c>
      <c r="G1960">
        <v>107</v>
      </c>
      <c r="H1960" t="s">
        <v>13</v>
      </c>
      <c r="I1960" t="s">
        <v>2300</v>
      </c>
      <c r="J1960" s="9">
        <v>3117985</v>
      </c>
      <c r="K1960">
        <f>J1960/D1960</f>
        <v>7.7127520827313639E-2</v>
      </c>
      <c r="L1960">
        <v>2003</v>
      </c>
      <c r="M1960" t="s">
        <v>15</v>
      </c>
      <c r="N1960">
        <v>1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1</v>
      </c>
      <c r="Z1960">
        <v>0</v>
      </c>
      <c r="AA1960">
        <v>0</v>
      </c>
      <c r="AB1960">
        <v>0</v>
      </c>
      <c r="AC1960">
        <v>0</v>
      </c>
      <c r="AD1960">
        <v>0</v>
      </c>
    </row>
    <row r="1961" spans="1:30" ht="14.4" customHeight="1" x14ac:dyDescent="0.3">
      <c r="A1961">
        <v>1960</v>
      </c>
      <c r="B1961">
        <v>0</v>
      </c>
      <c r="C1961">
        <v>6464.4455494778704</v>
      </c>
      <c r="D1961">
        <v>13000000</v>
      </c>
      <c r="E1961" t="s">
        <v>11</v>
      </c>
      <c r="F1961">
        <v>7.4212449999999999</v>
      </c>
      <c r="G1961">
        <v>105</v>
      </c>
      <c r="H1961" t="s">
        <v>13</v>
      </c>
      <c r="I1961" t="s">
        <v>2301</v>
      </c>
      <c r="J1961" s="9">
        <v>114956699</v>
      </c>
      <c r="K1961">
        <f>J1961/D1961</f>
        <v>8.8428229999999992</v>
      </c>
      <c r="L1961">
        <v>2011</v>
      </c>
      <c r="M1961" t="s">
        <v>15</v>
      </c>
      <c r="N1961">
        <v>0</v>
      </c>
      <c r="O1961">
        <v>1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1</v>
      </c>
      <c r="X1961">
        <v>0</v>
      </c>
      <c r="Y1961">
        <v>1</v>
      </c>
      <c r="Z1961">
        <v>0</v>
      </c>
      <c r="AA1961">
        <v>0</v>
      </c>
      <c r="AB1961">
        <v>0</v>
      </c>
      <c r="AC1961">
        <v>0</v>
      </c>
      <c r="AD1961">
        <v>0</v>
      </c>
    </row>
    <row r="1962" spans="1:30" ht="14.4" customHeight="1" x14ac:dyDescent="0.3">
      <c r="A1962">
        <v>1961</v>
      </c>
      <c r="B1962">
        <v>0</v>
      </c>
      <c r="C1962">
        <v>2730.8838133068498</v>
      </c>
      <c r="D1962">
        <v>5500000</v>
      </c>
      <c r="E1962" t="s">
        <v>11</v>
      </c>
      <c r="F1962">
        <v>6.1492949999999897</v>
      </c>
      <c r="G1962">
        <v>120</v>
      </c>
      <c r="H1962" t="s">
        <v>13</v>
      </c>
      <c r="I1962" t="s">
        <v>2302</v>
      </c>
      <c r="J1962" s="9">
        <v>5483299</v>
      </c>
      <c r="K1962">
        <f>J1962/D1962</f>
        <v>0.99696345454545454</v>
      </c>
      <c r="L1962">
        <v>2014</v>
      </c>
      <c r="M1962" t="s">
        <v>49</v>
      </c>
      <c r="N1962">
        <v>1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1</v>
      </c>
      <c r="Y1962">
        <v>0</v>
      </c>
      <c r="Z1962">
        <v>0</v>
      </c>
      <c r="AA1962">
        <v>1</v>
      </c>
      <c r="AB1962">
        <v>0</v>
      </c>
      <c r="AC1962">
        <v>0</v>
      </c>
      <c r="AD1962">
        <v>0</v>
      </c>
    </row>
    <row r="1963" spans="1:30" x14ac:dyDescent="0.3">
      <c r="A1963">
        <v>1962</v>
      </c>
      <c r="B1963">
        <v>0</v>
      </c>
      <c r="C1963">
        <v>12072.4346076458</v>
      </c>
      <c r="D1963">
        <v>24000000</v>
      </c>
      <c r="E1963" t="s">
        <v>11</v>
      </c>
      <c r="F1963">
        <v>11.666172</v>
      </c>
      <c r="G1963">
        <v>91</v>
      </c>
      <c r="H1963" t="s">
        <v>13</v>
      </c>
      <c r="I1963" t="s">
        <v>2303</v>
      </c>
      <c r="J1963" s="9">
        <v>43455230</v>
      </c>
      <c r="K1963">
        <f>J1963/D1963</f>
        <v>1.8106345833333333</v>
      </c>
      <c r="L1963">
        <v>1988</v>
      </c>
      <c r="M1963" t="s">
        <v>15</v>
      </c>
      <c r="N1963">
        <v>1</v>
      </c>
      <c r="O1963">
        <v>0</v>
      </c>
      <c r="P1963">
        <v>0</v>
      </c>
      <c r="Q1963">
        <v>0</v>
      </c>
      <c r="R1963">
        <v>0</v>
      </c>
      <c r="S1963">
        <v>1</v>
      </c>
      <c r="T1963">
        <v>0</v>
      </c>
      <c r="U1963">
        <v>0</v>
      </c>
      <c r="V1963">
        <v>0</v>
      </c>
      <c r="W1963">
        <v>0</v>
      </c>
      <c r="X1963">
        <v>1</v>
      </c>
      <c r="Y1963">
        <v>1</v>
      </c>
      <c r="Z1963">
        <v>0</v>
      </c>
      <c r="AA1963">
        <v>0</v>
      </c>
      <c r="AB1963">
        <v>0</v>
      </c>
      <c r="AC1963">
        <v>0</v>
      </c>
      <c r="AD1963">
        <v>0</v>
      </c>
    </row>
    <row r="1964" spans="1:30" ht="14.4" customHeight="1" x14ac:dyDescent="0.3">
      <c r="A1964">
        <v>1963</v>
      </c>
      <c r="B1964">
        <v>0</v>
      </c>
      <c r="C1964">
        <v>12054.244098442899</v>
      </c>
      <c r="D1964">
        <v>24000000</v>
      </c>
      <c r="E1964" t="s">
        <v>11</v>
      </c>
      <c r="F1964">
        <v>11.184385000000001</v>
      </c>
      <c r="G1964">
        <v>137</v>
      </c>
      <c r="H1964" t="s">
        <v>13</v>
      </c>
      <c r="I1964" t="s">
        <v>2304</v>
      </c>
      <c r="J1964" s="9">
        <v>41895491</v>
      </c>
      <c r="K1964">
        <f>J1964/D1964</f>
        <v>1.7456454583333334</v>
      </c>
      <c r="L1964">
        <v>1991</v>
      </c>
      <c r="M1964" t="s">
        <v>53</v>
      </c>
      <c r="N1964">
        <v>1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1</v>
      </c>
      <c r="X1964">
        <v>1</v>
      </c>
      <c r="Y1964">
        <v>0</v>
      </c>
      <c r="Z1964">
        <v>1</v>
      </c>
      <c r="AA1964">
        <v>0</v>
      </c>
      <c r="AB1964">
        <v>0</v>
      </c>
      <c r="AC1964">
        <v>0</v>
      </c>
      <c r="AD1964">
        <v>0</v>
      </c>
    </row>
    <row r="1965" spans="1:30" ht="14.4" customHeight="1" x14ac:dyDescent="0.3">
      <c r="A1965">
        <v>1964</v>
      </c>
      <c r="B1965">
        <v>0</v>
      </c>
      <c r="C1965">
        <v>12188.928390045699</v>
      </c>
      <c r="D1965">
        <v>24000000</v>
      </c>
      <c r="E1965" t="s">
        <v>11</v>
      </c>
      <c r="F1965">
        <v>8.4075190000000006</v>
      </c>
      <c r="G1965">
        <v>146</v>
      </c>
      <c r="H1965" t="s">
        <v>13</v>
      </c>
      <c r="I1965" t="s">
        <v>2305</v>
      </c>
      <c r="J1965" s="9">
        <v>33208099</v>
      </c>
      <c r="K1965">
        <f>J1965/D1965</f>
        <v>1.3836707916666666</v>
      </c>
      <c r="L1965">
        <v>1969</v>
      </c>
      <c r="M1965" t="s">
        <v>15</v>
      </c>
      <c r="N1965">
        <v>1</v>
      </c>
      <c r="O1965">
        <v>0</v>
      </c>
      <c r="P1965">
        <v>1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1</v>
      </c>
      <c r="W1965">
        <v>0</v>
      </c>
      <c r="X1965">
        <v>1</v>
      </c>
      <c r="Y1965">
        <v>1</v>
      </c>
      <c r="Z1965">
        <v>0</v>
      </c>
      <c r="AA1965">
        <v>0</v>
      </c>
      <c r="AB1965">
        <v>0</v>
      </c>
      <c r="AC1965">
        <v>0</v>
      </c>
      <c r="AD1965">
        <v>0</v>
      </c>
    </row>
    <row r="1966" spans="1:30" ht="14.4" customHeight="1" x14ac:dyDescent="0.3">
      <c r="A1966">
        <v>1965</v>
      </c>
      <c r="B1966">
        <v>0</v>
      </c>
      <c r="C1966">
        <v>745.15648286140095</v>
      </c>
      <c r="D1966">
        <v>1500000</v>
      </c>
      <c r="E1966" t="s">
        <v>11</v>
      </c>
      <c r="F1966">
        <v>7.0814039999999903</v>
      </c>
      <c r="G1966">
        <v>104</v>
      </c>
      <c r="H1966" t="s">
        <v>13</v>
      </c>
      <c r="I1966" t="s">
        <v>2306</v>
      </c>
      <c r="J1966" s="9">
        <v>3566225</v>
      </c>
      <c r="K1966">
        <f>J1966/D1966</f>
        <v>2.3774833333333332</v>
      </c>
      <c r="L1966">
        <v>2013</v>
      </c>
      <c r="M1966" t="s">
        <v>32</v>
      </c>
      <c r="N1966">
        <v>1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1</v>
      </c>
      <c r="W1966">
        <v>0</v>
      </c>
      <c r="X1966">
        <v>1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1</v>
      </c>
    </row>
    <row r="1967" spans="1:30" x14ac:dyDescent="0.3">
      <c r="A1967">
        <v>1966</v>
      </c>
      <c r="B1967">
        <v>0</v>
      </c>
      <c r="C1967">
        <v>9970.0897308075691</v>
      </c>
      <c r="D1967">
        <v>20000000</v>
      </c>
      <c r="E1967" t="s">
        <v>11</v>
      </c>
      <c r="F1967">
        <v>2.5828180000000001</v>
      </c>
      <c r="G1967">
        <v>105</v>
      </c>
      <c r="H1967" t="s">
        <v>13</v>
      </c>
      <c r="I1967" t="s">
        <v>2307</v>
      </c>
      <c r="J1967" s="9">
        <v>21170563</v>
      </c>
      <c r="K1967">
        <f>J1967/D1967</f>
        <v>1.0585281499999999</v>
      </c>
      <c r="L1967">
        <v>2006</v>
      </c>
      <c r="M1967" t="s">
        <v>15</v>
      </c>
      <c r="N1967">
        <v>1</v>
      </c>
      <c r="O1967">
        <v>0</v>
      </c>
      <c r="P1967">
        <v>0</v>
      </c>
      <c r="Q1967">
        <v>0</v>
      </c>
      <c r="R1967">
        <v>1</v>
      </c>
      <c r="S1967">
        <v>0</v>
      </c>
      <c r="T1967">
        <v>0</v>
      </c>
      <c r="U1967">
        <v>0</v>
      </c>
      <c r="V1967">
        <v>0</v>
      </c>
      <c r="W1967">
        <v>1</v>
      </c>
      <c r="X1967">
        <v>0</v>
      </c>
      <c r="Y1967">
        <v>1</v>
      </c>
      <c r="Z1967">
        <v>0</v>
      </c>
      <c r="AA1967">
        <v>0</v>
      </c>
      <c r="AB1967">
        <v>0</v>
      </c>
      <c r="AC1967">
        <v>0</v>
      </c>
      <c r="AD1967">
        <v>0</v>
      </c>
    </row>
    <row r="1968" spans="1:30" ht="14.4" customHeight="1" x14ac:dyDescent="0.3">
      <c r="A1968">
        <v>1967</v>
      </c>
      <c r="B1968">
        <v>0</v>
      </c>
      <c r="C1968">
        <v>924.21915002560104</v>
      </c>
      <c r="D1968">
        <v>1805000</v>
      </c>
      <c r="E1968" t="s">
        <v>11</v>
      </c>
      <c r="F1968">
        <v>12.907069999999999</v>
      </c>
      <c r="G1968">
        <v>98</v>
      </c>
      <c r="H1968" t="s">
        <v>2308</v>
      </c>
      <c r="I1968" t="s">
        <v>2309</v>
      </c>
      <c r="J1968" s="9">
        <v>4905000</v>
      </c>
      <c r="K1968">
        <f>J1968/D1968</f>
        <v>2.7174515235457064</v>
      </c>
      <c r="L1968">
        <v>1953</v>
      </c>
      <c r="M1968" t="s">
        <v>49</v>
      </c>
      <c r="N1968">
        <v>1</v>
      </c>
      <c r="O1968">
        <v>0</v>
      </c>
      <c r="P1968">
        <v>1</v>
      </c>
      <c r="Q1968">
        <v>0</v>
      </c>
      <c r="R1968">
        <v>0</v>
      </c>
      <c r="S1968">
        <v>0</v>
      </c>
      <c r="T1968">
        <v>0</v>
      </c>
      <c r="U1968">
        <v>1</v>
      </c>
      <c r="V1968">
        <v>1</v>
      </c>
      <c r="W1968">
        <v>1</v>
      </c>
      <c r="X1968">
        <v>0</v>
      </c>
      <c r="Y1968">
        <v>0</v>
      </c>
      <c r="Z1968">
        <v>0</v>
      </c>
      <c r="AA1968">
        <v>1</v>
      </c>
      <c r="AB1968">
        <v>0</v>
      </c>
      <c r="AC1968">
        <v>0</v>
      </c>
      <c r="AD1968">
        <v>0</v>
      </c>
    </row>
    <row r="1969" spans="1:30" ht="14.4" customHeight="1" x14ac:dyDescent="0.3">
      <c r="A1969">
        <v>1968</v>
      </c>
      <c r="B1969">
        <v>1</v>
      </c>
      <c r="C1969">
        <v>96966.683242168001</v>
      </c>
      <c r="D1969">
        <v>195000000</v>
      </c>
      <c r="E1969" t="s">
        <v>11</v>
      </c>
      <c r="F1969">
        <v>4.5035049999999996</v>
      </c>
      <c r="G1969">
        <v>154</v>
      </c>
      <c r="H1969" t="s">
        <v>13</v>
      </c>
      <c r="I1969" t="s">
        <v>2310</v>
      </c>
      <c r="J1969" s="9">
        <v>1123746996</v>
      </c>
      <c r="K1969">
        <f>J1969/D1969</f>
        <v>5.7628051076923077</v>
      </c>
      <c r="L1969">
        <v>2011</v>
      </c>
      <c r="M1969" t="s">
        <v>46</v>
      </c>
      <c r="N1969">
        <v>1</v>
      </c>
      <c r="O1969">
        <v>0</v>
      </c>
      <c r="P1969">
        <v>0</v>
      </c>
      <c r="Q1969">
        <v>1</v>
      </c>
      <c r="R1969">
        <v>0</v>
      </c>
      <c r="S1969">
        <v>0</v>
      </c>
      <c r="T1969">
        <v>0</v>
      </c>
      <c r="U1969">
        <v>1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1</v>
      </c>
      <c r="AD1969">
        <v>0</v>
      </c>
    </row>
    <row r="1970" spans="1:30" ht="14.4" customHeight="1" x14ac:dyDescent="0.3">
      <c r="A1970">
        <v>1969</v>
      </c>
      <c r="B1970">
        <v>0</v>
      </c>
      <c r="C1970">
        <v>37294.8781700646</v>
      </c>
      <c r="D1970">
        <v>75000000</v>
      </c>
      <c r="E1970" t="s">
        <v>11</v>
      </c>
      <c r="F1970">
        <v>6.3034660000000002</v>
      </c>
      <c r="G1970">
        <v>110</v>
      </c>
      <c r="H1970" t="s">
        <v>13</v>
      </c>
      <c r="I1970" t="s">
        <v>1226</v>
      </c>
      <c r="J1970" s="9">
        <v>132274484</v>
      </c>
      <c r="K1970">
        <f>J1970/D1970</f>
        <v>1.7636597866666666</v>
      </c>
      <c r="L1970">
        <v>2011</v>
      </c>
      <c r="M1970" t="s">
        <v>32</v>
      </c>
      <c r="N1970">
        <v>1</v>
      </c>
      <c r="O1970">
        <v>1</v>
      </c>
      <c r="P1970">
        <v>0</v>
      </c>
      <c r="Q1970">
        <v>0</v>
      </c>
      <c r="R1970">
        <v>0</v>
      </c>
      <c r="S1970">
        <v>0</v>
      </c>
      <c r="T1970">
        <v>1</v>
      </c>
      <c r="U1970">
        <v>1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1</v>
      </c>
    </row>
    <row r="1971" spans="1:30" x14ac:dyDescent="0.3">
      <c r="A1971">
        <v>1970</v>
      </c>
      <c r="B1971">
        <v>0</v>
      </c>
      <c r="C1971">
        <v>39440.838741887099</v>
      </c>
      <c r="D1971">
        <v>79000000</v>
      </c>
      <c r="E1971" t="s">
        <v>11</v>
      </c>
      <c r="F1971">
        <v>9.645543</v>
      </c>
      <c r="G1971">
        <v>154</v>
      </c>
      <c r="H1971" t="s">
        <v>13</v>
      </c>
      <c r="I1971" t="s">
        <v>2311</v>
      </c>
      <c r="J1971" s="9">
        <v>173013509</v>
      </c>
      <c r="K1971">
        <f>J1971/D1971</f>
        <v>2.190044417721519</v>
      </c>
      <c r="L1971">
        <v>2003</v>
      </c>
      <c r="M1971" t="s">
        <v>32</v>
      </c>
      <c r="N1971">
        <v>1</v>
      </c>
      <c r="O1971">
        <v>1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1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1</v>
      </c>
    </row>
    <row r="1972" spans="1:30" ht="14.4" customHeight="1" x14ac:dyDescent="0.3">
      <c r="A1972">
        <v>1971</v>
      </c>
      <c r="B1972">
        <v>1</v>
      </c>
      <c r="C1972">
        <v>28769.841269841199</v>
      </c>
      <c r="D1972">
        <v>58000000</v>
      </c>
      <c r="E1972" t="s">
        <v>11</v>
      </c>
      <c r="F1972">
        <v>187.86049199999999</v>
      </c>
      <c r="G1972">
        <v>108</v>
      </c>
      <c r="H1972" t="s">
        <v>13</v>
      </c>
      <c r="I1972" t="s">
        <v>2312</v>
      </c>
      <c r="J1972" s="9">
        <v>783112979</v>
      </c>
      <c r="K1972">
        <f>J1972/D1972</f>
        <v>13.501947913793103</v>
      </c>
      <c r="L1972">
        <v>2016</v>
      </c>
      <c r="M1972" t="s">
        <v>46</v>
      </c>
      <c r="N1972">
        <v>1</v>
      </c>
      <c r="O1972">
        <v>0</v>
      </c>
      <c r="P1972">
        <v>1</v>
      </c>
      <c r="Q1972">
        <v>0</v>
      </c>
      <c r="R1972">
        <v>0</v>
      </c>
      <c r="S1972">
        <v>0</v>
      </c>
      <c r="T1972">
        <v>0</v>
      </c>
      <c r="U1972">
        <v>1</v>
      </c>
      <c r="V1972">
        <v>0</v>
      </c>
      <c r="W1972">
        <v>0</v>
      </c>
      <c r="X1972">
        <v>1</v>
      </c>
      <c r="Y1972">
        <v>0</v>
      </c>
      <c r="Z1972">
        <v>0</v>
      </c>
      <c r="AA1972">
        <v>0</v>
      </c>
      <c r="AB1972">
        <v>0</v>
      </c>
      <c r="AC1972">
        <v>1</v>
      </c>
      <c r="AD1972">
        <v>0</v>
      </c>
    </row>
    <row r="1973" spans="1:30" x14ac:dyDescent="0.3">
      <c r="A1973">
        <v>1972</v>
      </c>
      <c r="B1973">
        <v>0</v>
      </c>
      <c r="C1973">
        <v>7545.2716297786701</v>
      </c>
      <c r="D1973">
        <v>15000000</v>
      </c>
      <c r="E1973" t="s">
        <v>11</v>
      </c>
      <c r="F1973">
        <v>10.627364</v>
      </c>
      <c r="G1973">
        <v>92</v>
      </c>
      <c r="H1973" t="s">
        <v>13</v>
      </c>
      <c r="I1973" t="s">
        <v>2313</v>
      </c>
      <c r="J1973" s="9">
        <v>73326666</v>
      </c>
      <c r="K1973">
        <f>J1973/D1973</f>
        <v>4.8884444</v>
      </c>
      <c r="L1973">
        <v>1988</v>
      </c>
      <c r="M1973" t="s">
        <v>53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1</v>
      </c>
      <c r="Y1973">
        <v>0</v>
      </c>
      <c r="Z1973">
        <v>1</v>
      </c>
      <c r="AA1973">
        <v>0</v>
      </c>
      <c r="AB1973">
        <v>0</v>
      </c>
      <c r="AC1973">
        <v>0</v>
      </c>
      <c r="AD1973">
        <v>0</v>
      </c>
    </row>
    <row r="1974" spans="1:30" ht="14.4" customHeight="1" x14ac:dyDescent="0.3">
      <c r="A1974">
        <v>1973</v>
      </c>
      <c r="B1974">
        <v>1</v>
      </c>
      <c r="C1974">
        <v>22365.805168986</v>
      </c>
      <c r="D1974">
        <v>45000000</v>
      </c>
      <c r="E1974" t="s">
        <v>11</v>
      </c>
      <c r="F1974">
        <v>8.2792849999999998</v>
      </c>
      <c r="G1974">
        <v>101</v>
      </c>
      <c r="H1974" t="s">
        <v>410</v>
      </c>
      <c r="I1974" t="s">
        <v>2314</v>
      </c>
      <c r="J1974" s="9">
        <v>30353232</v>
      </c>
      <c r="K1974">
        <f>J1974/D1974</f>
        <v>0.67451626666666664</v>
      </c>
      <c r="L1974">
        <v>2012</v>
      </c>
      <c r="M1974" t="s">
        <v>25</v>
      </c>
      <c r="N1974">
        <v>1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1</v>
      </c>
      <c r="U1974">
        <v>1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1</v>
      </c>
      <c r="AC1974">
        <v>0</v>
      </c>
      <c r="AD1974">
        <v>0</v>
      </c>
    </row>
    <row r="1975" spans="1:30" x14ac:dyDescent="0.3">
      <c r="A1975">
        <v>1974</v>
      </c>
      <c r="B1975">
        <v>0</v>
      </c>
      <c r="C1975">
        <v>3084.5771144278601</v>
      </c>
      <c r="D1975">
        <v>6200000</v>
      </c>
      <c r="E1975" t="s">
        <v>22</v>
      </c>
      <c r="F1975">
        <v>1.0772520000000001</v>
      </c>
      <c r="G1975">
        <v>113</v>
      </c>
      <c r="H1975" t="s">
        <v>2315</v>
      </c>
      <c r="I1975" t="s">
        <v>2316</v>
      </c>
      <c r="J1975" s="9">
        <v>4820000</v>
      </c>
      <c r="K1975">
        <f>J1975/D1975</f>
        <v>0.77741935483870972</v>
      </c>
      <c r="L1975">
        <v>2010</v>
      </c>
      <c r="M1975" t="s">
        <v>15</v>
      </c>
      <c r="N1975">
        <v>1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1</v>
      </c>
      <c r="X1975">
        <v>0</v>
      </c>
      <c r="Y1975">
        <v>1</v>
      </c>
      <c r="Z1975">
        <v>0</v>
      </c>
      <c r="AA1975">
        <v>0</v>
      </c>
      <c r="AB1975">
        <v>0</v>
      </c>
      <c r="AC1975">
        <v>0</v>
      </c>
      <c r="AD1975">
        <v>0</v>
      </c>
    </row>
    <row r="1976" spans="1:30" ht="14.4" customHeight="1" x14ac:dyDescent="0.3">
      <c r="A1976">
        <v>1975</v>
      </c>
      <c r="B1976">
        <v>0</v>
      </c>
      <c r="C1976">
        <v>3182.4962705121802</v>
      </c>
      <c r="D1976">
        <v>6400000</v>
      </c>
      <c r="E1976" t="s">
        <v>11</v>
      </c>
      <c r="F1976">
        <v>12.203066</v>
      </c>
      <c r="G1976">
        <v>99</v>
      </c>
      <c r="H1976" t="s">
        <v>13</v>
      </c>
      <c r="I1976" t="s">
        <v>2317</v>
      </c>
      <c r="J1976" s="9">
        <v>35057696</v>
      </c>
      <c r="K1976">
        <f>J1976/D1976</f>
        <v>5.4777649999999998</v>
      </c>
      <c r="L1976">
        <v>2011</v>
      </c>
      <c r="M1976" t="s">
        <v>53</v>
      </c>
      <c r="N1976">
        <v>0</v>
      </c>
      <c r="O1976">
        <v>1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1</v>
      </c>
      <c r="X1976">
        <v>0</v>
      </c>
      <c r="Y1976">
        <v>0</v>
      </c>
      <c r="Z1976">
        <v>1</v>
      </c>
      <c r="AA1976">
        <v>0</v>
      </c>
      <c r="AB1976">
        <v>0</v>
      </c>
      <c r="AC1976">
        <v>0</v>
      </c>
      <c r="AD1976">
        <v>0</v>
      </c>
    </row>
    <row r="1977" spans="1:30" x14ac:dyDescent="0.3">
      <c r="A1977">
        <v>1976</v>
      </c>
      <c r="B1977">
        <v>1</v>
      </c>
      <c r="C1977">
        <v>4829.6898830706596</v>
      </c>
      <c r="D1977">
        <v>9500000</v>
      </c>
      <c r="E1977" t="s">
        <v>11</v>
      </c>
      <c r="F1977">
        <v>10.359669</v>
      </c>
      <c r="G1977">
        <v>117</v>
      </c>
      <c r="H1977" t="s">
        <v>378</v>
      </c>
      <c r="I1977" t="s">
        <v>2318</v>
      </c>
      <c r="J1977" s="9">
        <v>111584787</v>
      </c>
      <c r="K1977">
        <f>J1977/D1977</f>
        <v>11.74576705263158</v>
      </c>
      <c r="L1977">
        <v>1967</v>
      </c>
      <c r="M1977" t="s">
        <v>53</v>
      </c>
      <c r="N1977">
        <v>0</v>
      </c>
      <c r="O1977">
        <v>1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1</v>
      </c>
      <c r="V1977">
        <v>0</v>
      </c>
      <c r="W1977">
        <v>0</v>
      </c>
      <c r="X1977">
        <v>0</v>
      </c>
      <c r="Y1977">
        <v>0</v>
      </c>
      <c r="Z1977">
        <v>1</v>
      </c>
      <c r="AA1977">
        <v>0</v>
      </c>
      <c r="AB1977">
        <v>0</v>
      </c>
      <c r="AC1977">
        <v>0</v>
      </c>
      <c r="AD1977">
        <v>0</v>
      </c>
    </row>
    <row r="1978" spans="1:30" ht="14.4" customHeight="1" x14ac:dyDescent="0.3">
      <c r="A1978">
        <v>1977</v>
      </c>
      <c r="B1978">
        <v>0</v>
      </c>
      <c r="C1978">
        <v>4980.0796812749004</v>
      </c>
      <c r="D1978">
        <v>10000000</v>
      </c>
      <c r="E1978" t="s">
        <v>11</v>
      </c>
      <c r="F1978">
        <v>8.4060559999999995</v>
      </c>
      <c r="G1978">
        <v>100</v>
      </c>
      <c r="H1978" t="s">
        <v>670</v>
      </c>
      <c r="I1978" t="s">
        <v>2319</v>
      </c>
      <c r="J1978" s="9">
        <v>22896728</v>
      </c>
      <c r="K1978">
        <f>J1978/D1978</f>
        <v>2.2896728</v>
      </c>
      <c r="L1978">
        <v>2008</v>
      </c>
      <c r="M1978" t="s">
        <v>25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1</v>
      </c>
      <c r="V1978">
        <v>0</v>
      </c>
      <c r="W1978">
        <v>0</v>
      </c>
      <c r="X1978">
        <v>1</v>
      </c>
      <c r="Y1978">
        <v>0</v>
      </c>
      <c r="Z1978">
        <v>0</v>
      </c>
      <c r="AA1978">
        <v>0</v>
      </c>
      <c r="AB1978">
        <v>1</v>
      </c>
      <c r="AC1978">
        <v>0</v>
      </c>
      <c r="AD1978">
        <v>0</v>
      </c>
    </row>
    <row r="1979" spans="1:30" ht="14.4" customHeight="1" x14ac:dyDescent="0.3">
      <c r="A1979">
        <v>1978</v>
      </c>
      <c r="B1979">
        <v>1</v>
      </c>
      <c r="C1979">
        <v>5387.9782828282796</v>
      </c>
      <c r="D1979">
        <v>10668197</v>
      </c>
      <c r="E1979" t="s">
        <v>11</v>
      </c>
      <c r="F1979">
        <v>7.1909859999999997</v>
      </c>
      <c r="G1979">
        <v>100</v>
      </c>
      <c r="H1979" t="s">
        <v>99</v>
      </c>
      <c r="I1979" t="s">
        <v>2320</v>
      </c>
      <c r="J1979" s="9">
        <v>66132626</v>
      </c>
      <c r="K1979">
        <f>J1979/D1979</f>
        <v>6.1990443183604507</v>
      </c>
      <c r="L1979">
        <v>1980</v>
      </c>
      <c r="M1979" t="s">
        <v>15</v>
      </c>
      <c r="N1979">
        <v>1</v>
      </c>
      <c r="O1979">
        <v>0</v>
      </c>
      <c r="P1979">
        <v>0</v>
      </c>
      <c r="Q1979">
        <v>0</v>
      </c>
      <c r="R1979">
        <v>0</v>
      </c>
      <c r="S1979">
        <v>1</v>
      </c>
      <c r="T1979">
        <v>0</v>
      </c>
      <c r="U1979">
        <v>1</v>
      </c>
      <c r="V1979">
        <v>0</v>
      </c>
      <c r="W1979">
        <v>0</v>
      </c>
      <c r="X1979">
        <v>1</v>
      </c>
      <c r="Y1979">
        <v>1</v>
      </c>
      <c r="Z1979">
        <v>0</v>
      </c>
      <c r="AA1979">
        <v>0</v>
      </c>
      <c r="AB1979">
        <v>0</v>
      </c>
      <c r="AC1979">
        <v>0</v>
      </c>
      <c r="AD1979">
        <v>0</v>
      </c>
    </row>
    <row r="1980" spans="1:30" x14ac:dyDescent="0.3">
      <c r="A1980">
        <v>1979</v>
      </c>
      <c r="B1980">
        <v>0</v>
      </c>
      <c r="C1980">
        <v>7063.5125881168096</v>
      </c>
      <c r="D1980">
        <v>14028136</v>
      </c>
      <c r="E1980" t="s">
        <v>11</v>
      </c>
      <c r="F1980">
        <v>4.7375290000000003</v>
      </c>
      <c r="G1980">
        <v>113</v>
      </c>
      <c r="H1980" t="s">
        <v>13</v>
      </c>
      <c r="I1980" t="s">
        <v>2321</v>
      </c>
      <c r="J1980" s="9">
        <v>8362969</v>
      </c>
      <c r="K1980">
        <f>J1980/D1980</f>
        <v>0.59615682368634004</v>
      </c>
      <c r="L1980">
        <v>1986</v>
      </c>
      <c r="M1980" t="s">
        <v>15</v>
      </c>
      <c r="N1980">
        <v>1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</v>
      </c>
      <c r="V1980">
        <v>1</v>
      </c>
      <c r="W1980">
        <v>1</v>
      </c>
      <c r="X1980">
        <v>1</v>
      </c>
      <c r="Y1980">
        <v>1</v>
      </c>
      <c r="Z1980">
        <v>0</v>
      </c>
      <c r="AA1980">
        <v>0</v>
      </c>
      <c r="AB1980">
        <v>0</v>
      </c>
      <c r="AC1980">
        <v>0</v>
      </c>
      <c r="AD1980">
        <v>0</v>
      </c>
    </row>
    <row r="1981" spans="1:30" ht="14.4" customHeight="1" x14ac:dyDescent="0.3">
      <c r="A1981">
        <v>1980</v>
      </c>
      <c r="B1981">
        <v>0</v>
      </c>
      <c r="C1981">
        <v>31515.757878939399</v>
      </c>
      <c r="D1981">
        <v>63000000</v>
      </c>
      <c r="E1981" t="s">
        <v>11</v>
      </c>
      <c r="F1981">
        <v>63.869599000000001</v>
      </c>
      <c r="G1981">
        <v>139</v>
      </c>
      <c r="H1981" t="s">
        <v>13</v>
      </c>
      <c r="I1981" t="s">
        <v>2322</v>
      </c>
      <c r="J1981" s="9">
        <v>100853753</v>
      </c>
      <c r="K1981">
        <f>J1981/D1981</f>
        <v>1.6008532222222223</v>
      </c>
      <c r="L1981">
        <v>1999</v>
      </c>
      <c r="M1981" t="s">
        <v>15</v>
      </c>
      <c r="N1981">
        <v>1</v>
      </c>
      <c r="O1981">
        <v>1</v>
      </c>
      <c r="P1981">
        <v>1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1</v>
      </c>
      <c r="X1981">
        <v>0</v>
      </c>
      <c r="Y1981">
        <v>1</v>
      </c>
      <c r="Z1981">
        <v>0</v>
      </c>
      <c r="AA1981">
        <v>0</v>
      </c>
      <c r="AB1981">
        <v>0</v>
      </c>
      <c r="AC1981">
        <v>0</v>
      </c>
      <c r="AD1981">
        <v>0</v>
      </c>
    </row>
    <row r="1982" spans="1:30" ht="14.4" customHeight="1" x14ac:dyDescent="0.3">
      <c r="A1982">
        <v>1981</v>
      </c>
      <c r="B1982">
        <v>0</v>
      </c>
      <c r="C1982">
        <v>1530.6122448979499</v>
      </c>
      <c r="D1982">
        <v>3000000</v>
      </c>
      <c r="E1982" t="s">
        <v>11</v>
      </c>
      <c r="F1982">
        <v>2.3950669999999898</v>
      </c>
      <c r="G1982">
        <v>91</v>
      </c>
      <c r="H1982" t="s">
        <v>99</v>
      </c>
      <c r="I1982" t="s">
        <v>2323</v>
      </c>
      <c r="J1982" s="9">
        <v>7100000</v>
      </c>
      <c r="K1982">
        <f>J1982/D1982</f>
        <v>2.3666666666666667</v>
      </c>
      <c r="L1982">
        <v>1960</v>
      </c>
      <c r="M1982" t="s">
        <v>34</v>
      </c>
      <c r="N1982">
        <v>1</v>
      </c>
      <c r="O1982">
        <v>0</v>
      </c>
      <c r="P1982">
        <v>0</v>
      </c>
      <c r="Q1982">
        <v>1</v>
      </c>
      <c r="R1982">
        <v>0</v>
      </c>
      <c r="S1982">
        <v>0</v>
      </c>
      <c r="T1982">
        <v>0</v>
      </c>
      <c r="U1982">
        <v>0</v>
      </c>
      <c r="V1982">
        <v>1</v>
      </c>
      <c r="W1982">
        <v>0</v>
      </c>
      <c r="X1982">
        <v>1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</row>
    <row r="1983" spans="1:30" ht="14.4" customHeight="1" x14ac:dyDescent="0.3">
      <c r="A1983">
        <v>1982</v>
      </c>
      <c r="B1983">
        <v>0</v>
      </c>
      <c r="C1983">
        <v>15030.0601202404</v>
      </c>
      <c r="D1983">
        <v>30000000</v>
      </c>
      <c r="E1983" t="s">
        <v>11</v>
      </c>
      <c r="F1983">
        <v>12.090960000000001</v>
      </c>
      <c r="G1983">
        <v>110</v>
      </c>
      <c r="H1983" t="s">
        <v>13</v>
      </c>
      <c r="I1983" t="s">
        <v>2324</v>
      </c>
      <c r="J1983" s="9">
        <v>29359216</v>
      </c>
      <c r="K1983">
        <f>J1983/D1983</f>
        <v>0.97864053333333334</v>
      </c>
      <c r="L1983">
        <v>1996</v>
      </c>
      <c r="M1983" t="s">
        <v>25</v>
      </c>
      <c r="N1983">
        <v>1</v>
      </c>
      <c r="O1983">
        <v>1</v>
      </c>
      <c r="P1983">
        <v>0</v>
      </c>
      <c r="Q1983">
        <v>0</v>
      </c>
      <c r="R1983">
        <v>0</v>
      </c>
      <c r="S1983">
        <v>1</v>
      </c>
      <c r="T1983">
        <v>0</v>
      </c>
      <c r="U1983">
        <v>0</v>
      </c>
      <c r="V1983">
        <v>0</v>
      </c>
      <c r="W1983">
        <v>0</v>
      </c>
      <c r="X1983">
        <v>1</v>
      </c>
      <c r="Y1983">
        <v>0</v>
      </c>
      <c r="Z1983">
        <v>0</v>
      </c>
      <c r="AA1983">
        <v>0</v>
      </c>
      <c r="AB1983">
        <v>1</v>
      </c>
      <c r="AC1983">
        <v>0</v>
      </c>
      <c r="AD1983">
        <v>0</v>
      </c>
    </row>
    <row r="1984" spans="1:30" ht="14.4" customHeight="1" x14ac:dyDescent="0.3">
      <c r="A1984">
        <v>1983</v>
      </c>
      <c r="B1984">
        <v>1</v>
      </c>
      <c r="C1984">
        <v>7007.0070070069996</v>
      </c>
      <c r="D1984">
        <v>14000000</v>
      </c>
      <c r="E1984" t="s">
        <v>11</v>
      </c>
      <c r="F1984">
        <v>6.0814009999999996</v>
      </c>
      <c r="G1984">
        <v>99</v>
      </c>
      <c r="H1984" t="s">
        <v>86</v>
      </c>
      <c r="I1984" t="s">
        <v>1869</v>
      </c>
      <c r="J1984" s="9">
        <v>72527595</v>
      </c>
      <c r="K1984">
        <f>J1984/D1984</f>
        <v>5.1805424999999996</v>
      </c>
      <c r="L1984">
        <v>1998</v>
      </c>
      <c r="M1984" t="s">
        <v>15</v>
      </c>
      <c r="N1984">
        <v>1</v>
      </c>
      <c r="O1984">
        <v>1</v>
      </c>
      <c r="P1984">
        <v>0</v>
      </c>
      <c r="Q1984">
        <v>0</v>
      </c>
      <c r="R1984">
        <v>0</v>
      </c>
      <c r="S1984">
        <v>0</v>
      </c>
      <c r="T1984">
        <v>1</v>
      </c>
      <c r="U1984">
        <v>0</v>
      </c>
      <c r="V1984">
        <v>0</v>
      </c>
      <c r="W1984">
        <v>0</v>
      </c>
      <c r="X1984">
        <v>0</v>
      </c>
      <c r="Y1984">
        <v>1</v>
      </c>
      <c r="Z1984">
        <v>0</v>
      </c>
      <c r="AA1984">
        <v>0</v>
      </c>
      <c r="AB1984">
        <v>0</v>
      </c>
      <c r="AC1984">
        <v>0</v>
      </c>
      <c r="AD1984">
        <v>0</v>
      </c>
    </row>
    <row r="1985" spans="1:30" ht="14.4" customHeight="1" x14ac:dyDescent="0.3">
      <c r="A1985">
        <v>1984</v>
      </c>
      <c r="B1985">
        <v>1</v>
      </c>
      <c r="C1985">
        <v>249.00398406374501</v>
      </c>
      <c r="D1985">
        <v>500000</v>
      </c>
      <c r="E1985" t="s">
        <v>151</v>
      </c>
      <c r="F1985">
        <v>1.64027099999999</v>
      </c>
      <c r="G1985">
        <v>90</v>
      </c>
      <c r="H1985" t="s">
        <v>152</v>
      </c>
      <c r="I1985" t="s">
        <v>2325</v>
      </c>
      <c r="J1985" s="9">
        <v>5330000</v>
      </c>
      <c r="K1985">
        <f>J1985/D1985</f>
        <v>10.66</v>
      </c>
      <c r="L1985">
        <v>2008</v>
      </c>
      <c r="M1985" t="s">
        <v>15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  <c r="Y1985">
        <v>1</v>
      </c>
      <c r="Z1985">
        <v>0</v>
      </c>
      <c r="AA1985">
        <v>0</v>
      </c>
      <c r="AB1985">
        <v>0</v>
      </c>
      <c r="AC1985">
        <v>0</v>
      </c>
      <c r="AD1985">
        <v>0</v>
      </c>
    </row>
    <row r="1986" spans="1:30" ht="14.4" customHeight="1" x14ac:dyDescent="0.3">
      <c r="A1986">
        <v>1985</v>
      </c>
      <c r="B1986">
        <v>0</v>
      </c>
      <c r="C1986">
        <v>176.32241813601999</v>
      </c>
      <c r="D1986">
        <v>350000</v>
      </c>
      <c r="E1986" t="s">
        <v>11</v>
      </c>
      <c r="F1986">
        <v>1.553107</v>
      </c>
      <c r="G1986">
        <v>96</v>
      </c>
      <c r="H1986" t="s">
        <v>13</v>
      </c>
      <c r="I1986" t="s">
        <v>2326</v>
      </c>
      <c r="J1986" s="9">
        <v>2400000</v>
      </c>
      <c r="K1986">
        <f>J1986/D1986</f>
        <v>6.8571428571428568</v>
      </c>
      <c r="L1986">
        <v>1985</v>
      </c>
      <c r="M1986" t="s">
        <v>46</v>
      </c>
      <c r="N1986">
        <v>1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1</v>
      </c>
      <c r="W1986">
        <v>1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1</v>
      </c>
      <c r="AD1986">
        <v>0</v>
      </c>
    </row>
    <row r="1987" spans="1:30" ht="14.4" customHeight="1" x14ac:dyDescent="0.3">
      <c r="A1987">
        <v>1986</v>
      </c>
      <c r="B1987">
        <v>0</v>
      </c>
      <c r="C1987">
        <v>29910.2691924227</v>
      </c>
      <c r="D1987">
        <v>60000000</v>
      </c>
      <c r="E1987" t="s">
        <v>11</v>
      </c>
      <c r="F1987">
        <v>5.4609420000000002</v>
      </c>
      <c r="G1987">
        <v>140</v>
      </c>
      <c r="H1987" t="s">
        <v>59</v>
      </c>
      <c r="I1987" t="s">
        <v>2327</v>
      </c>
      <c r="J1987" s="9">
        <v>17800000</v>
      </c>
      <c r="K1987">
        <f>J1987/D1987</f>
        <v>0.29666666666666669</v>
      </c>
      <c r="L1987">
        <v>2006</v>
      </c>
      <c r="M1987" t="s">
        <v>15</v>
      </c>
      <c r="N1987">
        <v>1</v>
      </c>
      <c r="O1987">
        <v>1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1</v>
      </c>
      <c r="V1987">
        <v>1</v>
      </c>
      <c r="W1987">
        <v>1</v>
      </c>
      <c r="X1987">
        <v>0</v>
      </c>
      <c r="Y1987">
        <v>1</v>
      </c>
      <c r="Z1987">
        <v>0</v>
      </c>
      <c r="AA1987">
        <v>0</v>
      </c>
      <c r="AB1987">
        <v>0</v>
      </c>
      <c r="AC1987">
        <v>0</v>
      </c>
      <c r="AD1987">
        <v>0</v>
      </c>
    </row>
    <row r="1988" spans="1:30" ht="14.4" customHeight="1" x14ac:dyDescent="0.3">
      <c r="A1988">
        <v>1987</v>
      </c>
      <c r="B1988">
        <v>0</v>
      </c>
      <c r="C1988">
        <v>21200.974077766699</v>
      </c>
      <c r="D1988">
        <v>42529154</v>
      </c>
      <c r="E1988" t="s">
        <v>11</v>
      </c>
      <c r="F1988">
        <v>4.6915740000000001</v>
      </c>
      <c r="G1988">
        <v>98</v>
      </c>
      <c r="H1988" t="s">
        <v>13</v>
      </c>
      <c r="I1988" t="s">
        <v>2328</v>
      </c>
      <c r="J1988" s="9">
        <v>13022756</v>
      </c>
      <c r="K1988">
        <f>J1988/D1988</f>
        <v>0.30620773693264625</v>
      </c>
      <c r="L1988">
        <v>2006</v>
      </c>
      <c r="M1988" t="s">
        <v>34</v>
      </c>
      <c r="N1988">
        <v>1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1</v>
      </c>
      <c r="X1988">
        <v>1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</row>
    <row r="1989" spans="1:30" ht="14.4" customHeight="1" x14ac:dyDescent="0.3">
      <c r="A1989">
        <v>1988</v>
      </c>
      <c r="B1989">
        <v>0</v>
      </c>
      <c r="C1989">
        <v>5096.8399592252799</v>
      </c>
      <c r="D1989">
        <v>10000000</v>
      </c>
      <c r="E1989" t="s">
        <v>11</v>
      </c>
      <c r="F1989">
        <v>10.770928</v>
      </c>
      <c r="G1989">
        <v>178</v>
      </c>
      <c r="H1989" t="s">
        <v>561</v>
      </c>
      <c r="I1989" t="s">
        <v>2329</v>
      </c>
      <c r="J1989" s="9">
        <v>50100000</v>
      </c>
      <c r="K1989">
        <f>J1989/D1989</f>
        <v>5.01</v>
      </c>
      <c r="L1989">
        <v>1962</v>
      </c>
      <c r="M1989" t="s">
        <v>46</v>
      </c>
      <c r="N1989">
        <v>1</v>
      </c>
      <c r="O1989">
        <v>0</v>
      </c>
      <c r="P1989">
        <v>1</v>
      </c>
      <c r="Q1989">
        <v>0</v>
      </c>
      <c r="R1989">
        <v>0</v>
      </c>
      <c r="S1989">
        <v>0</v>
      </c>
      <c r="T1989">
        <v>0</v>
      </c>
      <c r="U1989">
        <v>1</v>
      </c>
      <c r="V1989">
        <v>0</v>
      </c>
      <c r="W1989">
        <v>1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1</v>
      </c>
      <c r="AD1989">
        <v>0</v>
      </c>
    </row>
    <row r="1990" spans="1:30" ht="14.4" customHeight="1" x14ac:dyDescent="0.3">
      <c r="A1990">
        <v>1989</v>
      </c>
      <c r="B1990">
        <v>0</v>
      </c>
      <c r="C1990">
        <v>12400.793650793599</v>
      </c>
      <c r="D1990">
        <v>25000000</v>
      </c>
      <c r="E1990" t="s">
        <v>11</v>
      </c>
      <c r="F1990">
        <v>16.816834</v>
      </c>
      <c r="G1990">
        <v>127</v>
      </c>
      <c r="H1990" t="s">
        <v>13</v>
      </c>
      <c r="I1990" t="s">
        <v>2330</v>
      </c>
      <c r="J1990" s="9">
        <v>230698791</v>
      </c>
      <c r="K1990">
        <f>J1990/D1990</f>
        <v>9.2279516400000006</v>
      </c>
      <c r="L1990">
        <v>2016</v>
      </c>
      <c r="M1990" t="s">
        <v>49</v>
      </c>
      <c r="N1990">
        <v>1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0</v>
      </c>
      <c r="Y1990">
        <v>0</v>
      </c>
      <c r="Z1990">
        <v>0</v>
      </c>
      <c r="AA1990">
        <v>1</v>
      </c>
      <c r="AB1990">
        <v>0</v>
      </c>
      <c r="AC1990">
        <v>0</v>
      </c>
      <c r="AD1990">
        <v>0</v>
      </c>
    </row>
    <row r="1991" spans="1:30" ht="14.4" customHeight="1" x14ac:dyDescent="0.3">
      <c r="A1991">
        <v>1990</v>
      </c>
      <c r="B1991">
        <v>0</v>
      </c>
      <c r="C1991">
        <v>7465.08052340211</v>
      </c>
      <c r="D1991">
        <v>14833115</v>
      </c>
      <c r="E1991" t="s">
        <v>11</v>
      </c>
      <c r="F1991">
        <v>2.787833</v>
      </c>
      <c r="G1991">
        <v>111</v>
      </c>
      <c r="H1991" t="s">
        <v>13</v>
      </c>
      <c r="I1991" t="s">
        <v>2331</v>
      </c>
      <c r="J1991" s="9">
        <v>5262047</v>
      </c>
      <c r="K1991">
        <f>J1991/D1991</f>
        <v>0.35474996317361523</v>
      </c>
      <c r="L1991">
        <v>1987</v>
      </c>
      <c r="M1991" t="s">
        <v>46</v>
      </c>
      <c r="N1991">
        <v>1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1</v>
      </c>
      <c r="AD1991">
        <v>0</v>
      </c>
    </row>
    <row r="1992" spans="1:30" ht="14.4" customHeight="1" x14ac:dyDescent="0.3">
      <c r="A1992">
        <v>1991</v>
      </c>
      <c r="B1992">
        <v>1</v>
      </c>
      <c r="C1992">
        <v>4054.7389761784002</v>
      </c>
      <c r="D1992">
        <v>8000000</v>
      </c>
      <c r="E1992" t="s">
        <v>11</v>
      </c>
      <c r="F1992">
        <v>12.137594999999999</v>
      </c>
      <c r="G1992">
        <v>122</v>
      </c>
      <c r="H1992" t="s">
        <v>2332</v>
      </c>
      <c r="I1992" t="s">
        <v>2333</v>
      </c>
      <c r="J1992" s="9">
        <v>441306145</v>
      </c>
      <c r="K1992">
        <f>J1992/D1992</f>
        <v>55.163268125000002</v>
      </c>
      <c r="L1992">
        <v>1973</v>
      </c>
      <c r="M1992" t="s">
        <v>32</v>
      </c>
      <c r="N1992">
        <v>1</v>
      </c>
      <c r="O1992">
        <v>0</v>
      </c>
      <c r="P1992">
        <v>0</v>
      </c>
      <c r="Q1992">
        <v>0</v>
      </c>
      <c r="R1992">
        <v>1</v>
      </c>
      <c r="S1992">
        <v>0</v>
      </c>
      <c r="T1992">
        <v>1</v>
      </c>
      <c r="U1992">
        <v>0</v>
      </c>
      <c r="V1992">
        <v>0</v>
      </c>
      <c r="W1992">
        <v>1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1</v>
      </c>
    </row>
    <row r="1993" spans="1:30" ht="14.4" customHeight="1" x14ac:dyDescent="0.3">
      <c r="A1993">
        <v>1992</v>
      </c>
      <c r="B1993">
        <v>0</v>
      </c>
      <c r="C1993">
        <v>11465.603190428699</v>
      </c>
      <c r="D1993">
        <v>23000000</v>
      </c>
      <c r="E1993" t="s">
        <v>11</v>
      </c>
      <c r="F1993">
        <v>7.06088</v>
      </c>
      <c r="G1993">
        <v>93</v>
      </c>
      <c r="H1993" t="s">
        <v>13</v>
      </c>
      <c r="I1993" t="s">
        <v>2334</v>
      </c>
      <c r="J1993" s="9">
        <v>38505009</v>
      </c>
      <c r="K1993">
        <f>J1993/D1993</f>
        <v>1.6741308260869565</v>
      </c>
      <c r="L1993">
        <v>2006</v>
      </c>
      <c r="M1993" t="s">
        <v>15</v>
      </c>
      <c r="N1993">
        <v>1</v>
      </c>
      <c r="O1993">
        <v>0</v>
      </c>
      <c r="P1993">
        <v>0</v>
      </c>
      <c r="Q1993">
        <v>0</v>
      </c>
      <c r="R1993">
        <v>0</v>
      </c>
      <c r="S1993">
        <v>1</v>
      </c>
      <c r="T1993">
        <v>0</v>
      </c>
      <c r="U1993">
        <v>0</v>
      </c>
      <c r="V1993">
        <v>0</v>
      </c>
      <c r="W1993">
        <v>0</v>
      </c>
      <c r="X1993">
        <v>1</v>
      </c>
      <c r="Y1993">
        <v>1</v>
      </c>
      <c r="Z1993">
        <v>0</v>
      </c>
      <c r="AA1993">
        <v>0</v>
      </c>
      <c r="AB1993">
        <v>0</v>
      </c>
      <c r="AC1993">
        <v>0</v>
      </c>
      <c r="AD1993">
        <v>0</v>
      </c>
    </row>
    <row r="1994" spans="1:30" ht="14.4" customHeight="1" x14ac:dyDescent="0.3">
      <c r="A1994">
        <v>1993</v>
      </c>
      <c r="B1994">
        <v>1</v>
      </c>
      <c r="C1994">
        <v>14112.9032258064</v>
      </c>
      <c r="D1994">
        <v>28000000</v>
      </c>
      <c r="E1994" t="s">
        <v>11</v>
      </c>
      <c r="F1994">
        <v>15.802306</v>
      </c>
      <c r="G1994">
        <v>118</v>
      </c>
      <c r="H1994" t="s">
        <v>2335</v>
      </c>
      <c r="I1994" t="s">
        <v>2336</v>
      </c>
      <c r="J1994" s="9">
        <v>333000000</v>
      </c>
      <c r="K1994">
        <f>J1994/D1994</f>
        <v>11.892857142857142</v>
      </c>
      <c r="L1994">
        <v>1984</v>
      </c>
      <c r="M1994" t="s">
        <v>32</v>
      </c>
      <c r="N1994">
        <v>1</v>
      </c>
      <c r="O1994">
        <v>0</v>
      </c>
      <c r="P1994">
        <v>0</v>
      </c>
      <c r="Q1994">
        <v>1</v>
      </c>
      <c r="R1994">
        <v>0</v>
      </c>
      <c r="S1994">
        <v>0</v>
      </c>
      <c r="T1994">
        <v>0</v>
      </c>
      <c r="U1994">
        <v>1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1</v>
      </c>
    </row>
    <row r="1995" spans="1:30" ht="14.4" customHeight="1" x14ac:dyDescent="0.3">
      <c r="A1995">
        <v>1994</v>
      </c>
      <c r="B1995">
        <v>0</v>
      </c>
      <c r="C1995">
        <v>3546.0992907801401</v>
      </c>
      <c r="D1995">
        <v>7000000</v>
      </c>
      <c r="E1995" t="s">
        <v>11</v>
      </c>
      <c r="F1995">
        <v>6.6577919999999997</v>
      </c>
      <c r="G1995">
        <v>123</v>
      </c>
      <c r="H1995" t="s">
        <v>13</v>
      </c>
      <c r="I1995" t="s">
        <v>2337</v>
      </c>
      <c r="J1995" s="9">
        <v>79666653</v>
      </c>
      <c r="K1995">
        <f>J1995/D1995</f>
        <v>11.380950428571429</v>
      </c>
      <c r="L1995">
        <v>1974</v>
      </c>
      <c r="M1995" t="s">
        <v>15</v>
      </c>
      <c r="N1995">
        <v>1</v>
      </c>
      <c r="O1995">
        <v>0</v>
      </c>
      <c r="P1995">
        <v>0</v>
      </c>
      <c r="Q1995">
        <v>0</v>
      </c>
      <c r="R1995">
        <v>0</v>
      </c>
      <c r="S1995">
        <v>1</v>
      </c>
      <c r="T1995">
        <v>1</v>
      </c>
      <c r="U1995">
        <v>1</v>
      </c>
      <c r="V1995">
        <v>0</v>
      </c>
      <c r="W1995">
        <v>1</v>
      </c>
      <c r="X1995">
        <v>0</v>
      </c>
      <c r="Y1995">
        <v>1</v>
      </c>
      <c r="Z1995">
        <v>0</v>
      </c>
      <c r="AA1995">
        <v>0</v>
      </c>
      <c r="AB1995">
        <v>0</v>
      </c>
      <c r="AC1995">
        <v>0</v>
      </c>
      <c r="AD1995">
        <v>0</v>
      </c>
    </row>
    <row r="1996" spans="1:30" x14ac:dyDescent="0.3">
      <c r="A1996">
        <v>1995</v>
      </c>
      <c r="B1996">
        <v>0</v>
      </c>
      <c r="C1996">
        <v>4171.7131474103498</v>
      </c>
      <c r="D1996">
        <v>8376800</v>
      </c>
      <c r="E1996" t="s">
        <v>18</v>
      </c>
      <c r="F1996">
        <v>12.237488000000001</v>
      </c>
      <c r="G1996">
        <v>213</v>
      </c>
      <c r="H1996" t="s">
        <v>1678</v>
      </c>
      <c r="I1996" t="s">
        <v>2338</v>
      </c>
      <c r="J1996" s="9">
        <v>13000000</v>
      </c>
      <c r="K1996">
        <f>J1996/D1996</f>
        <v>1.5519052621526119</v>
      </c>
      <c r="L1996">
        <v>2008</v>
      </c>
      <c r="M1996" t="s">
        <v>15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</v>
      </c>
      <c r="V1996">
        <v>1</v>
      </c>
      <c r="W1996">
        <v>1</v>
      </c>
      <c r="X1996">
        <v>0</v>
      </c>
      <c r="Y1996">
        <v>1</v>
      </c>
      <c r="Z1996">
        <v>0</v>
      </c>
      <c r="AA1996">
        <v>0</v>
      </c>
      <c r="AB1996">
        <v>0</v>
      </c>
      <c r="AC1996">
        <v>0</v>
      </c>
      <c r="AD1996">
        <v>0</v>
      </c>
    </row>
    <row r="1997" spans="1:30" x14ac:dyDescent="0.3">
      <c r="A1997">
        <v>1996</v>
      </c>
      <c r="B1997">
        <v>0</v>
      </c>
      <c r="C1997">
        <v>5988.0239520958003</v>
      </c>
      <c r="D1997">
        <v>12000000</v>
      </c>
      <c r="E1997" t="s">
        <v>11</v>
      </c>
      <c r="F1997">
        <v>3.223039</v>
      </c>
      <c r="G1997">
        <v>97</v>
      </c>
      <c r="H1997" t="s">
        <v>13</v>
      </c>
      <c r="I1997" t="s">
        <v>2339</v>
      </c>
      <c r="J1997" s="9">
        <v>31179516</v>
      </c>
      <c r="K1997">
        <f>J1997/D1997</f>
        <v>2.598293</v>
      </c>
      <c r="L1997">
        <v>2004</v>
      </c>
      <c r="M1997" t="s">
        <v>32</v>
      </c>
      <c r="N1997">
        <v>1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1</v>
      </c>
    </row>
    <row r="1998" spans="1:30" x14ac:dyDescent="0.3">
      <c r="A1998">
        <v>1997</v>
      </c>
      <c r="B1998">
        <v>0</v>
      </c>
      <c r="C1998">
        <v>10010.010010010001</v>
      </c>
      <c r="D1998">
        <v>20000000</v>
      </c>
      <c r="E1998" t="s">
        <v>11</v>
      </c>
      <c r="F1998">
        <v>18.157166</v>
      </c>
      <c r="G1998">
        <v>119</v>
      </c>
      <c r="H1998" t="s">
        <v>13</v>
      </c>
      <c r="I1998" t="s">
        <v>2340</v>
      </c>
      <c r="J1998" s="9">
        <v>23875127</v>
      </c>
      <c r="K1998">
        <f>J1998/D1998</f>
        <v>1.1937563499999999</v>
      </c>
      <c r="L1998">
        <v>1998</v>
      </c>
      <c r="M1998" t="s">
        <v>15</v>
      </c>
      <c r="N1998">
        <v>1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1</v>
      </c>
      <c r="X1998">
        <v>0</v>
      </c>
      <c r="Y1998">
        <v>1</v>
      </c>
      <c r="Z1998">
        <v>0</v>
      </c>
      <c r="AA1998">
        <v>0</v>
      </c>
      <c r="AB1998">
        <v>0</v>
      </c>
      <c r="AC1998">
        <v>0</v>
      </c>
      <c r="AD1998">
        <v>0</v>
      </c>
    </row>
    <row r="1999" spans="1:30" ht="14.4" customHeight="1" x14ac:dyDescent="0.3">
      <c r="A1999">
        <v>1998</v>
      </c>
      <c r="B1999">
        <v>0</v>
      </c>
      <c r="C1999">
        <v>32646.911099949699</v>
      </c>
      <c r="D1999">
        <v>65000000</v>
      </c>
      <c r="E1999" t="s">
        <v>11</v>
      </c>
      <c r="F1999">
        <v>9.7820140000000002</v>
      </c>
      <c r="G1999">
        <v>100</v>
      </c>
      <c r="H1999" t="s">
        <v>86</v>
      </c>
      <c r="I1999" t="s">
        <v>2341</v>
      </c>
      <c r="J1999" s="9">
        <v>17218080</v>
      </c>
      <c r="K1999">
        <f>J1999/D1999</f>
        <v>0.26489353846153846</v>
      </c>
      <c r="L1999">
        <v>1991</v>
      </c>
      <c r="M1999" t="s">
        <v>25</v>
      </c>
      <c r="N1999">
        <v>1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1</v>
      </c>
      <c r="V1999">
        <v>0</v>
      </c>
      <c r="W1999">
        <v>0</v>
      </c>
      <c r="X1999">
        <v>1</v>
      </c>
      <c r="Y1999">
        <v>0</v>
      </c>
      <c r="Z1999">
        <v>0</v>
      </c>
      <c r="AA1999">
        <v>0</v>
      </c>
      <c r="AB1999">
        <v>1</v>
      </c>
      <c r="AC1999">
        <v>0</v>
      </c>
      <c r="AD1999">
        <v>0</v>
      </c>
    </row>
    <row r="2000" spans="1:30" ht="14.4" customHeight="1" x14ac:dyDescent="0.3">
      <c r="A2000">
        <v>1999</v>
      </c>
      <c r="B2000">
        <v>1</v>
      </c>
      <c r="C2000">
        <v>111773.47242921</v>
      </c>
      <c r="D2000">
        <v>225000000</v>
      </c>
      <c r="E2000" t="s">
        <v>11</v>
      </c>
      <c r="F2000">
        <v>18.538834000000001</v>
      </c>
      <c r="G2000">
        <v>143</v>
      </c>
      <c r="H2000" t="s">
        <v>13</v>
      </c>
      <c r="I2000" t="s">
        <v>2342</v>
      </c>
      <c r="J2000" s="9">
        <v>662845518</v>
      </c>
      <c r="K2000">
        <f>J2000/D2000</f>
        <v>2.94598008</v>
      </c>
      <c r="L2000">
        <v>2013</v>
      </c>
      <c r="M2000" t="s">
        <v>32</v>
      </c>
      <c r="N2000">
        <v>1</v>
      </c>
      <c r="O2000">
        <v>1</v>
      </c>
      <c r="P2000">
        <v>0</v>
      </c>
      <c r="Q2000">
        <v>0</v>
      </c>
      <c r="R2000">
        <v>1</v>
      </c>
      <c r="S2000">
        <v>0</v>
      </c>
      <c r="T2000">
        <v>0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1</v>
      </c>
    </row>
    <row r="2001" spans="1:30" x14ac:dyDescent="0.3">
      <c r="A2001">
        <v>2000</v>
      </c>
      <c r="B2001">
        <v>0</v>
      </c>
      <c r="C2001">
        <v>7065.4798590130904</v>
      </c>
      <c r="D2001">
        <v>14032043</v>
      </c>
      <c r="E2001" t="s">
        <v>11</v>
      </c>
      <c r="F2001">
        <v>0.76582499999999998</v>
      </c>
      <c r="G2001">
        <v>90</v>
      </c>
      <c r="H2001" t="s">
        <v>13</v>
      </c>
      <c r="I2001" t="s">
        <v>2343</v>
      </c>
      <c r="J2001" s="9">
        <v>6029824</v>
      </c>
      <c r="K2001">
        <f>J2001/D2001</f>
        <v>0.42971818145084079</v>
      </c>
      <c r="L2001">
        <v>1986</v>
      </c>
      <c r="M2001" t="s">
        <v>15</v>
      </c>
      <c r="N2001">
        <v>1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1</v>
      </c>
      <c r="Y2001">
        <v>1</v>
      </c>
      <c r="Z2001">
        <v>0</v>
      </c>
      <c r="AA2001">
        <v>0</v>
      </c>
      <c r="AB2001">
        <v>0</v>
      </c>
      <c r="AC2001">
        <v>0</v>
      </c>
      <c r="AD2001">
        <v>0</v>
      </c>
    </row>
    <row r="2002" spans="1:30" ht="14.4" customHeight="1" x14ac:dyDescent="0.3">
      <c r="A2002">
        <v>2001</v>
      </c>
      <c r="B2002">
        <v>0</v>
      </c>
      <c r="C2002">
        <v>2746.0163690476102</v>
      </c>
      <c r="D2002">
        <v>5535969</v>
      </c>
      <c r="E2002" t="s">
        <v>107</v>
      </c>
      <c r="F2002">
        <v>6.9975829999999997</v>
      </c>
      <c r="G2002">
        <v>108</v>
      </c>
      <c r="H2002" t="s">
        <v>2344</v>
      </c>
      <c r="I2002" t="s">
        <v>2345</v>
      </c>
      <c r="J2002" s="9">
        <v>939101</v>
      </c>
      <c r="K2002">
        <f>J2002/D2002</f>
        <v>0.16963624615672523</v>
      </c>
      <c r="L2002">
        <v>2016</v>
      </c>
      <c r="M2002" t="s">
        <v>15</v>
      </c>
      <c r="N2002">
        <v>1</v>
      </c>
      <c r="O2002">
        <v>1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1</v>
      </c>
      <c r="X2002">
        <v>0</v>
      </c>
      <c r="Y2002">
        <v>1</v>
      </c>
      <c r="Z2002">
        <v>0</v>
      </c>
      <c r="AA2002">
        <v>0</v>
      </c>
      <c r="AB2002">
        <v>0</v>
      </c>
      <c r="AC2002">
        <v>0</v>
      </c>
      <c r="AD2002">
        <v>0</v>
      </c>
    </row>
    <row r="2003" spans="1:30" ht="14.4" customHeight="1" x14ac:dyDescent="0.3">
      <c r="A2003">
        <v>2002</v>
      </c>
      <c r="B2003">
        <v>0</v>
      </c>
      <c r="C2003">
        <v>7496.2518740629603</v>
      </c>
      <c r="D2003">
        <v>15000000</v>
      </c>
      <c r="E2003" t="s">
        <v>11</v>
      </c>
      <c r="F2003">
        <v>6.5574259999999898</v>
      </c>
      <c r="G2003">
        <v>92</v>
      </c>
      <c r="H2003" t="s">
        <v>859</v>
      </c>
      <c r="I2003" t="s">
        <v>2346</v>
      </c>
      <c r="J2003" s="9">
        <v>12000000</v>
      </c>
      <c r="K2003">
        <f>J2003/D2003</f>
        <v>0.8</v>
      </c>
      <c r="L2003">
        <v>2001</v>
      </c>
      <c r="M2003" t="s">
        <v>15</v>
      </c>
      <c r="N2003">
        <v>1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0</v>
      </c>
      <c r="X2003">
        <v>0</v>
      </c>
      <c r="Y2003">
        <v>1</v>
      </c>
      <c r="Z2003">
        <v>0</v>
      </c>
      <c r="AA2003">
        <v>0</v>
      </c>
      <c r="AB2003">
        <v>0</v>
      </c>
      <c r="AC2003">
        <v>0</v>
      </c>
      <c r="AD2003">
        <v>0</v>
      </c>
    </row>
    <row r="2004" spans="1:30" ht="14.4" customHeight="1" x14ac:dyDescent="0.3">
      <c r="A2004">
        <v>2003</v>
      </c>
      <c r="B2004">
        <v>0</v>
      </c>
      <c r="C2004">
        <v>22545.090180360701</v>
      </c>
      <c r="D2004">
        <v>45000000</v>
      </c>
      <c r="E2004" t="s">
        <v>11</v>
      </c>
      <c r="F2004">
        <v>6.2872449999999898</v>
      </c>
      <c r="G2004">
        <v>113</v>
      </c>
      <c r="H2004" t="s">
        <v>13</v>
      </c>
      <c r="I2004" t="s">
        <v>2347</v>
      </c>
      <c r="J2004" s="9">
        <v>58620973</v>
      </c>
      <c r="K2004">
        <f>J2004/D2004</f>
        <v>1.3026882888888889</v>
      </c>
      <c r="L2004">
        <v>1996</v>
      </c>
      <c r="M2004" t="s">
        <v>15</v>
      </c>
      <c r="N2004">
        <v>1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1</v>
      </c>
      <c r="X2004">
        <v>1</v>
      </c>
      <c r="Y2004">
        <v>1</v>
      </c>
      <c r="Z2004">
        <v>0</v>
      </c>
      <c r="AA2004">
        <v>0</v>
      </c>
      <c r="AB2004">
        <v>0</v>
      </c>
      <c r="AC2004">
        <v>0</v>
      </c>
      <c r="AD2004">
        <v>0</v>
      </c>
    </row>
    <row r="2005" spans="1:30" ht="14.4" customHeight="1" x14ac:dyDescent="0.3">
      <c r="A2005">
        <v>2004</v>
      </c>
      <c r="B2005">
        <v>0</v>
      </c>
      <c r="C2005">
        <v>24826.216484607699</v>
      </c>
      <c r="D2005">
        <v>50000000</v>
      </c>
      <c r="E2005" t="s">
        <v>11</v>
      </c>
      <c r="F2005">
        <v>9.0929249999999993</v>
      </c>
      <c r="G2005">
        <v>89</v>
      </c>
      <c r="H2005" t="s">
        <v>13</v>
      </c>
      <c r="I2005" t="s">
        <v>2348</v>
      </c>
      <c r="J2005" s="9">
        <v>160602194</v>
      </c>
      <c r="K2005">
        <f>J2005/D2005</f>
        <v>3.21204388</v>
      </c>
      <c r="L2005">
        <v>2014</v>
      </c>
      <c r="M2005" t="s">
        <v>32</v>
      </c>
      <c r="N2005">
        <v>1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1</v>
      </c>
      <c r="U2005">
        <v>1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1</v>
      </c>
    </row>
    <row r="2006" spans="1:30" ht="14.4" customHeight="1" x14ac:dyDescent="0.3">
      <c r="A2006">
        <v>2005</v>
      </c>
      <c r="B2006">
        <v>0</v>
      </c>
      <c r="C2006">
        <v>2897.0471698113201</v>
      </c>
      <c r="D2006">
        <v>5834653</v>
      </c>
      <c r="E2006" t="s">
        <v>305</v>
      </c>
      <c r="F2006">
        <v>9.0467509999999898</v>
      </c>
      <c r="G2006">
        <v>122</v>
      </c>
      <c r="H2006" t="s">
        <v>788</v>
      </c>
      <c r="I2006" t="s">
        <v>2349</v>
      </c>
      <c r="J2006" s="9">
        <v>794452</v>
      </c>
      <c r="K2006">
        <f>J2006/D2006</f>
        <v>0.13616096792731291</v>
      </c>
      <c r="L2006">
        <v>2014</v>
      </c>
      <c r="M2006" t="s">
        <v>49</v>
      </c>
      <c r="N2006">
        <v>0</v>
      </c>
      <c r="O2006">
        <v>1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1</v>
      </c>
      <c r="X2006">
        <v>0</v>
      </c>
      <c r="Y2006">
        <v>0</v>
      </c>
      <c r="Z2006">
        <v>0</v>
      </c>
      <c r="AA2006">
        <v>1</v>
      </c>
      <c r="AB2006">
        <v>0</v>
      </c>
      <c r="AC2006">
        <v>0</v>
      </c>
      <c r="AD2006">
        <v>0</v>
      </c>
    </row>
    <row r="2007" spans="1:30" ht="14.4" customHeight="1" x14ac:dyDescent="0.3">
      <c r="A2007">
        <v>2006</v>
      </c>
      <c r="B2007">
        <v>0</v>
      </c>
      <c r="C2007">
        <v>22789.123076922999</v>
      </c>
      <c r="D2007">
        <v>45920083</v>
      </c>
      <c r="E2007" t="s">
        <v>11</v>
      </c>
      <c r="F2007">
        <v>9.9611839999999994</v>
      </c>
      <c r="G2007">
        <v>85</v>
      </c>
      <c r="H2007" t="s">
        <v>13</v>
      </c>
      <c r="I2007" t="s">
        <v>2350</v>
      </c>
      <c r="J2007" s="9">
        <v>59700000</v>
      </c>
      <c r="K2007">
        <f>J2007/D2007</f>
        <v>1.3000847581220618</v>
      </c>
      <c r="L2007">
        <v>2015</v>
      </c>
      <c r="M2007" t="s">
        <v>25</v>
      </c>
      <c r="N2007">
        <v>0</v>
      </c>
      <c r="O2007">
        <v>1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  <c r="Y2007">
        <v>0</v>
      </c>
      <c r="Z2007">
        <v>0</v>
      </c>
      <c r="AA2007">
        <v>0</v>
      </c>
      <c r="AB2007">
        <v>1</v>
      </c>
      <c r="AC2007">
        <v>0</v>
      </c>
      <c r="AD2007">
        <v>0</v>
      </c>
    </row>
    <row r="2008" spans="1:30" ht="14.4" customHeight="1" x14ac:dyDescent="0.3">
      <c r="A2008">
        <v>2007</v>
      </c>
      <c r="B2008">
        <v>0</v>
      </c>
      <c r="C2008">
        <v>9228.3914572864305</v>
      </c>
      <c r="D2008">
        <v>18364499</v>
      </c>
      <c r="E2008" t="s">
        <v>11</v>
      </c>
      <c r="F2008">
        <v>5.4399419999999896</v>
      </c>
      <c r="G2008">
        <v>114</v>
      </c>
      <c r="H2008" t="s">
        <v>99</v>
      </c>
      <c r="I2008" t="s">
        <v>2351</v>
      </c>
      <c r="J2008" s="9">
        <v>27734391</v>
      </c>
      <c r="K2008">
        <f>J2008/D2008</f>
        <v>1.5102176759627366</v>
      </c>
      <c r="L2008">
        <v>1990</v>
      </c>
      <c r="M2008" t="s">
        <v>15</v>
      </c>
      <c r="N2008">
        <v>1</v>
      </c>
      <c r="O2008">
        <v>0</v>
      </c>
      <c r="P2008">
        <v>0</v>
      </c>
      <c r="Q2008">
        <v>1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  <c r="X2008">
        <v>0</v>
      </c>
      <c r="Y2008">
        <v>1</v>
      </c>
      <c r="Z2008">
        <v>0</v>
      </c>
      <c r="AA2008">
        <v>0</v>
      </c>
      <c r="AB2008">
        <v>0</v>
      </c>
      <c r="AC2008">
        <v>0</v>
      </c>
      <c r="AD2008">
        <v>0</v>
      </c>
    </row>
    <row r="2009" spans="1:30" x14ac:dyDescent="0.3">
      <c r="A2009">
        <v>2008</v>
      </c>
      <c r="B2009">
        <v>0</v>
      </c>
      <c r="C2009">
        <v>34895.314057826501</v>
      </c>
      <c r="D2009">
        <v>70000000</v>
      </c>
      <c r="E2009" t="s">
        <v>11</v>
      </c>
      <c r="F2009">
        <v>7.7396330000000004</v>
      </c>
      <c r="G2009">
        <v>134</v>
      </c>
      <c r="H2009" t="s">
        <v>13</v>
      </c>
      <c r="I2009" t="s">
        <v>2352</v>
      </c>
      <c r="J2009" s="9">
        <v>154937680</v>
      </c>
      <c r="K2009">
        <f>J2009/D2009</f>
        <v>2.2133954285714288</v>
      </c>
      <c r="L2009">
        <v>2006</v>
      </c>
      <c r="M2009" t="s">
        <v>53</v>
      </c>
      <c r="N2009">
        <v>1</v>
      </c>
      <c r="O2009">
        <v>0</v>
      </c>
      <c r="P2009">
        <v>0</v>
      </c>
      <c r="Q2009">
        <v>1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1</v>
      </c>
      <c r="X2009">
        <v>0</v>
      </c>
      <c r="Y2009">
        <v>0</v>
      </c>
      <c r="Z2009">
        <v>1</v>
      </c>
      <c r="AA2009">
        <v>0</v>
      </c>
      <c r="AB2009">
        <v>0</v>
      </c>
      <c r="AC2009">
        <v>0</v>
      </c>
      <c r="AD2009">
        <v>0</v>
      </c>
    </row>
    <row r="2010" spans="1:30" ht="14.4" customHeight="1" x14ac:dyDescent="0.3">
      <c r="A2010">
        <v>2009</v>
      </c>
      <c r="B2010">
        <v>1</v>
      </c>
      <c r="C2010">
        <v>74552.683896620205</v>
      </c>
      <c r="D2010">
        <v>150000000</v>
      </c>
      <c r="E2010" t="s">
        <v>11</v>
      </c>
      <c r="F2010">
        <v>7.7399039999999903</v>
      </c>
      <c r="G2010">
        <v>99</v>
      </c>
      <c r="H2010" t="s">
        <v>13</v>
      </c>
      <c r="I2010" t="s">
        <v>2353</v>
      </c>
      <c r="J2010" s="9">
        <v>301000000</v>
      </c>
      <c r="K2010">
        <f>J2010/D2010</f>
        <v>2.0066666666666668</v>
      </c>
      <c r="L2010">
        <v>2012</v>
      </c>
      <c r="M2010" t="s">
        <v>46</v>
      </c>
      <c r="N2010">
        <v>1</v>
      </c>
      <c r="O2010">
        <v>1</v>
      </c>
      <c r="P2010">
        <v>0</v>
      </c>
      <c r="Q2010">
        <v>0</v>
      </c>
      <c r="R2010">
        <v>1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1</v>
      </c>
      <c r="AD2010">
        <v>0</v>
      </c>
    </row>
    <row r="2011" spans="1:30" ht="14.4" customHeight="1" x14ac:dyDescent="0.3">
      <c r="A2011">
        <v>2010</v>
      </c>
      <c r="B2011">
        <v>0</v>
      </c>
      <c r="C2011">
        <v>4767.5935288169803</v>
      </c>
      <c r="D2011">
        <v>9430300</v>
      </c>
      <c r="E2011" t="s">
        <v>11</v>
      </c>
      <c r="F2011">
        <v>0.97570199999999996</v>
      </c>
      <c r="G2011">
        <v>98</v>
      </c>
      <c r="H2011" t="s">
        <v>99</v>
      </c>
      <c r="I2011" t="s">
        <v>2354</v>
      </c>
      <c r="J2011" s="9">
        <v>28460702</v>
      </c>
      <c r="K2011">
        <f>J2011/D2011</f>
        <v>3.0180060019299493</v>
      </c>
      <c r="L2011">
        <v>1978</v>
      </c>
      <c r="M2011" t="s">
        <v>32</v>
      </c>
      <c r="N2011">
        <v>1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1</v>
      </c>
      <c r="W2011">
        <v>0</v>
      </c>
      <c r="X2011">
        <v>1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1</v>
      </c>
    </row>
    <row r="2012" spans="1:30" ht="14.4" customHeight="1" x14ac:dyDescent="0.3">
      <c r="A2012">
        <v>2011</v>
      </c>
      <c r="B2012">
        <v>0</v>
      </c>
      <c r="C2012">
        <v>19910.403185664502</v>
      </c>
      <c r="D2012">
        <v>40000000</v>
      </c>
      <c r="E2012" t="s">
        <v>11</v>
      </c>
      <c r="F2012">
        <v>8.1420890000000004</v>
      </c>
      <c r="G2012">
        <v>123</v>
      </c>
      <c r="H2012" t="s">
        <v>59</v>
      </c>
      <c r="I2012" t="s">
        <v>2355</v>
      </c>
      <c r="J2012" s="9">
        <v>129540499</v>
      </c>
      <c r="K2012">
        <f>J2012/D2012</f>
        <v>3.2385124749999998</v>
      </c>
      <c r="L2012">
        <v>2009</v>
      </c>
      <c r="M2012" t="s">
        <v>25</v>
      </c>
      <c r="N2012">
        <v>1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1</v>
      </c>
      <c r="W2012">
        <v>1</v>
      </c>
      <c r="X2012">
        <v>0</v>
      </c>
      <c r="Y2012">
        <v>0</v>
      </c>
      <c r="Z2012">
        <v>0</v>
      </c>
      <c r="AA2012">
        <v>0</v>
      </c>
      <c r="AB2012">
        <v>1</v>
      </c>
      <c r="AC2012">
        <v>0</v>
      </c>
      <c r="AD2012">
        <v>0</v>
      </c>
    </row>
    <row r="2013" spans="1:30" x14ac:dyDescent="0.3">
      <c r="A2013">
        <v>2012</v>
      </c>
      <c r="B2013">
        <v>0</v>
      </c>
      <c r="C2013">
        <v>5961.2518628912003</v>
      </c>
      <c r="D2013">
        <v>12000000</v>
      </c>
      <c r="E2013" t="s">
        <v>11</v>
      </c>
      <c r="F2013">
        <v>11.213913</v>
      </c>
      <c r="G2013">
        <v>123</v>
      </c>
      <c r="H2013" t="s">
        <v>13</v>
      </c>
      <c r="I2013" t="s">
        <v>2356</v>
      </c>
      <c r="J2013" s="9">
        <v>87100449</v>
      </c>
      <c r="K2013">
        <f>J2013/D2013</f>
        <v>7.2583707500000001</v>
      </c>
      <c r="L2013">
        <v>2013</v>
      </c>
      <c r="M2013" t="s">
        <v>15</v>
      </c>
      <c r="N2013">
        <v>0</v>
      </c>
      <c r="O2013">
        <v>1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1</v>
      </c>
      <c r="X2013">
        <v>1</v>
      </c>
      <c r="Y2013">
        <v>1</v>
      </c>
      <c r="Z2013">
        <v>0</v>
      </c>
      <c r="AA2013">
        <v>0</v>
      </c>
      <c r="AB2013">
        <v>0</v>
      </c>
      <c r="AC2013">
        <v>0</v>
      </c>
      <c r="AD2013">
        <v>0</v>
      </c>
    </row>
    <row r="2014" spans="1:30" ht="14.4" customHeight="1" x14ac:dyDescent="0.3">
      <c r="A2014">
        <v>2013</v>
      </c>
      <c r="B2014">
        <v>0</v>
      </c>
      <c r="C2014">
        <v>29895.3662182361</v>
      </c>
      <c r="D2014">
        <v>60000000</v>
      </c>
      <c r="E2014" t="s">
        <v>11</v>
      </c>
      <c r="F2014">
        <v>7.6678740000000003</v>
      </c>
      <c r="G2014">
        <v>101</v>
      </c>
      <c r="H2014" t="s">
        <v>13</v>
      </c>
      <c r="I2014" t="s">
        <v>2357</v>
      </c>
      <c r="J2014" s="9">
        <v>95673607</v>
      </c>
      <c r="K2014">
        <f>J2014/D2014</f>
        <v>1.5945601166666667</v>
      </c>
      <c r="L2014">
        <v>2007</v>
      </c>
      <c r="M2014" t="s">
        <v>25</v>
      </c>
      <c r="N2014">
        <v>1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1</v>
      </c>
      <c r="Y2014">
        <v>0</v>
      </c>
      <c r="Z2014">
        <v>0</v>
      </c>
      <c r="AA2014">
        <v>0</v>
      </c>
      <c r="AB2014">
        <v>1</v>
      </c>
      <c r="AC2014">
        <v>0</v>
      </c>
      <c r="AD2014">
        <v>0</v>
      </c>
    </row>
    <row r="2015" spans="1:30" x14ac:dyDescent="0.3">
      <c r="A2015">
        <v>2014</v>
      </c>
      <c r="B2015">
        <v>0</v>
      </c>
      <c r="C2015">
        <v>1145.41832669322</v>
      </c>
      <c r="D2015">
        <v>2300000</v>
      </c>
      <c r="E2015" t="s">
        <v>11</v>
      </c>
      <c r="F2015">
        <v>1.970054</v>
      </c>
      <c r="G2015">
        <v>155</v>
      </c>
      <c r="H2015" t="s">
        <v>264</v>
      </c>
      <c r="I2015" t="s">
        <v>2358</v>
      </c>
      <c r="J2015" s="9">
        <v>11100000</v>
      </c>
      <c r="K2015">
        <f>J2015/D2015</f>
        <v>4.8260869565217392</v>
      </c>
      <c r="L2015">
        <v>2008</v>
      </c>
      <c r="M2015" t="s">
        <v>15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1</v>
      </c>
      <c r="W2015">
        <v>1</v>
      </c>
      <c r="X2015">
        <v>1</v>
      </c>
      <c r="Y2015">
        <v>1</v>
      </c>
      <c r="Z2015">
        <v>0</v>
      </c>
      <c r="AA2015">
        <v>0</v>
      </c>
      <c r="AB2015">
        <v>0</v>
      </c>
      <c r="AC2015">
        <v>0</v>
      </c>
      <c r="AD2015">
        <v>0</v>
      </c>
    </row>
    <row r="2016" spans="1:30" ht="14.4" customHeight="1" x14ac:dyDescent="0.3">
      <c r="A2016">
        <v>2015</v>
      </c>
      <c r="B2016">
        <v>0</v>
      </c>
      <c r="C2016">
        <v>12456.402590931701</v>
      </c>
      <c r="D2016">
        <v>25000000</v>
      </c>
      <c r="E2016" t="s">
        <v>11</v>
      </c>
      <c r="F2016">
        <v>7.8570779999999996</v>
      </c>
      <c r="G2016">
        <v>119</v>
      </c>
      <c r="H2016" t="s">
        <v>13</v>
      </c>
      <c r="I2016" t="s">
        <v>2359</v>
      </c>
      <c r="J2016" s="9">
        <v>92991835</v>
      </c>
      <c r="K2016">
        <f>J2016/D2016</f>
        <v>3.7196734</v>
      </c>
      <c r="L2016">
        <v>2007</v>
      </c>
      <c r="M2016" t="s">
        <v>15</v>
      </c>
      <c r="N2016">
        <v>1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1</v>
      </c>
      <c r="X2016">
        <v>0</v>
      </c>
      <c r="Y2016">
        <v>1</v>
      </c>
      <c r="Z2016">
        <v>0</v>
      </c>
      <c r="AA2016">
        <v>0</v>
      </c>
      <c r="AB2016">
        <v>0</v>
      </c>
      <c r="AC2016">
        <v>0</v>
      </c>
      <c r="AD2016">
        <v>0</v>
      </c>
    </row>
    <row r="2017" spans="1:30" ht="14.4" customHeight="1" x14ac:dyDescent="0.3">
      <c r="A2017">
        <v>2016</v>
      </c>
      <c r="B2017">
        <v>0</v>
      </c>
      <c r="C2017">
        <v>6513.0260521042001</v>
      </c>
      <c r="D2017">
        <v>13000000</v>
      </c>
      <c r="E2017" t="s">
        <v>11</v>
      </c>
      <c r="F2017">
        <v>1.296862</v>
      </c>
      <c r="G2017">
        <v>91</v>
      </c>
      <c r="H2017" t="s">
        <v>13</v>
      </c>
      <c r="I2017" t="s">
        <v>2360</v>
      </c>
      <c r="J2017" s="9">
        <v>9789900</v>
      </c>
      <c r="K2017">
        <f>J2017/D2017</f>
        <v>0.75306923076923082</v>
      </c>
      <c r="L2017">
        <v>1996</v>
      </c>
      <c r="M2017" t="s">
        <v>32</v>
      </c>
      <c r="N2017">
        <v>1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1</v>
      </c>
      <c r="X2017">
        <v>1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1</v>
      </c>
    </row>
    <row r="2018" spans="1:30" ht="14.4" customHeight="1" x14ac:dyDescent="0.3">
      <c r="A2018">
        <v>2017</v>
      </c>
      <c r="B2018">
        <v>1</v>
      </c>
      <c r="C2018">
        <v>21200.974077766699</v>
      </c>
      <c r="D2018">
        <v>42529154</v>
      </c>
      <c r="E2018" t="s">
        <v>11</v>
      </c>
      <c r="F2018">
        <v>5.9852359999999996</v>
      </c>
      <c r="G2018">
        <v>97</v>
      </c>
      <c r="H2018" t="s">
        <v>13</v>
      </c>
      <c r="I2018" t="s">
        <v>2361</v>
      </c>
      <c r="J2018" s="9">
        <v>6086508</v>
      </c>
      <c r="K2018">
        <f>J2018/D2018</f>
        <v>0.14311378025530438</v>
      </c>
      <c r="L2018">
        <v>2006</v>
      </c>
      <c r="M2018" t="s">
        <v>15</v>
      </c>
      <c r="N2018">
        <v>1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1</v>
      </c>
      <c r="Y2018">
        <v>1</v>
      </c>
      <c r="Z2018">
        <v>0</v>
      </c>
      <c r="AA2018">
        <v>0</v>
      </c>
      <c r="AB2018">
        <v>0</v>
      </c>
      <c r="AC2018">
        <v>0</v>
      </c>
      <c r="AD2018">
        <v>0</v>
      </c>
    </row>
    <row r="2019" spans="1:30" ht="14.4" customHeight="1" x14ac:dyDescent="0.3">
      <c r="A2019">
        <v>2018</v>
      </c>
      <c r="B2019">
        <v>0</v>
      </c>
      <c r="C2019">
        <v>1998.0019980019899</v>
      </c>
      <c r="D2019">
        <v>4000000</v>
      </c>
      <c r="E2019" t="s">
        <v>11</v>
      </c>
      <c r="F2019">
        <v>10.936826999999999</v>
      </c>
      <c r="G2019">
        <v>104</v>
      </c>
      <c r="H2019" t="s">
        <v>13</v>
      </c>
      <c r="I2019" t="s">
        <v>2362</v>
      </c>
      <c r="J2019" s="9">
        <v>9304609</v>
      </c>
      <c r="K2019">
        <f>J2019/D2019</f>
        <v>2.3261522499999998</v>
      </c>
      <c r="L2019">
        <v>2002</v>
      </c>
      <c r="M2019" t="s">
        <v>15</v>
      </c>
      <c r="N2019">
        <v>1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1</v>
      </c>
      <c r="W2019">
        <v>1</v>
      </c>
      <c r="X2019">
        <v>1</v>
      </c>
      <c r="Y2019">
        <v>1</v>
      </c>
      <c r="Z2019">
        <v>0</v>
      </c>
      <c r="AA2019">
        <v>0</v>
      </c>
      <c r="AB2019">
        <v>0</v>
      </c>
      <c r="AC2019">
        <v>0</v>
      </c>
      <c r="AD2019">
        <v>0</v>
      </c>
    </row>
    <row r="2020" spans="1:30" ht="14.4" customHeight="1" x14ac:dyDescent="0.3">
      <c r="A2020">
        <v>2019</v>
      </c>
      <c r="B2020">
        <v>0</v>
      </c>
      <c r="C2020">
        <v>3980.0995024875601</v>
      </c>
      <c r="D2020">
        <v>8000000</v>
      </c>
      <c r="E2020" t="s">
        <v>11</v>
      </c>
      <c r="F2020">
        <v>5.0006570000000004</v>
      </c>
      <c r="G2020">
        <v>129</v>
      </c>
      <c r="H2020" t="s">
        <v>13</v>
      </c>
      <c r="I2020" t="s">
        <v>2363</v>
      </c>
      <c r="J2020" s="9">
        <v>18124262</v>
      </c>
      <c r="K2020">
        <f>J2020/D2020</f>
        <v>2.2655327500000002</v>
      </c>
      <c r="L2020">
        <v>2010</v>
      </c>
      <c r="M2020" t="s">
        <v>15</v>
      </c>
      <c r="N2020">
        <v>0</v>
      </c>
      <c r="O2020">
        <v>1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1</v>
      </c>
      <c r="X2020">
        <v>1</v>
      </c>
      <c r="Y2020">
        <v>1</v>
      </c>
      <c r="Z2020">
        <v>0</v>
      </c>
      <c r="AA2020">
        <v>0</v>
      </c>
      <c r="AB2020">
        <v>0</v>
      </c>
      <c r="AC2020">
        <v>0</v>
      </c>
      <c r="AD2020">
        <v>0</v>
      </c>
    </row>
    <row r="2021" spans="1:30" ht="14.4" customHeight="1" x14ac:dyDescent="0.3">
      <c r="A2021">
        <v>2020</v>
      </c>
      <c r="B2021">
        <v>0</v>
      </c>
      <c r="C2021">
        <v>7463.2969300452896</v>
      </c>
      <c r="D2021">
        <v>14829571</v>
      </c>
      <c r="E2021" t="s">
        <v>11</v>
      </c>
      <c r="F2021">
        <v>10.134408000000001</v>
      </c>
      <c r="G2021">
        <v>120</v>
      </c>
      <c r="H2021" t="s">
        <v>13</v>
      </c>
      <c r="I2021" t="s">
        <v>2364</v>
      </c>
      <c r="J2021" s="9">
        <v>25893810</v>
      </c>
      <c r="K2021">
        <f>J2021/D2021</f>
        <v>1.7460929921708457</v>
      </c>
      <c r="L2021">
        <v>1987</v>
      </c>
      <c r="M2021" t="s">
        <v>46</v>
      </c>
      <c r="N2021">
        <v>1</v>
      </c>
      <c r="O2021">
        <v>0</v>
      </c>
      <c r="P2021">
        <v>0</v>
      </c>
      <c r="Q2021">
        <v>0</v>
      </c>
      <c r="R2021">
        <v>1</v>
      </c>
      <c r="S2021">
        <v>0</v>
      </c>
      <c r="T2021">
        <v>0</v>
      </c>
      <c r="U2021">
        <v>1</v>
      </c>
      <c r="V2021">
        <v>0</v>
      </c>
      <c r="W2021">
        <v>0</v>
      </c>
      <c r="X2021">
        <v>1</v>
      </c>
      <c r="Y2021">
        <v>0</v>
      </c>
      <c r="Z2021">
        <v>0</v>
      </c>
      <c r="AA2021">
        <v>0</v>
      </c>
      <c r="AB2021">
        <v>0</v>
      </c>
      <c r="AC2021">
        <v>1</v>
      </c>
      <c r="AD2021">
        <v>0</v>
      </c>
    </row>
    <row r="2022" spans="1:30" ht="14.4" customHeight="1" x14ac:dyDescent="0.3">
      <c r="A2022">
        <v>2021</v>
      </c>
      <c r="B2022">
        <v>0</v>
      </c>
      <c r="C2022">
        <v>2468.0298885511602</v>
      </c>
      <c r="D2022">
        <v>4871891</v>
      </c>
      <c r="E2022" t="s">
        <v>11</v>
      </c>
      <c r="F2022">
        <v>8.2838630000000002</v>
      </c>
      <c r="G2022">
        <v>115</v>
      </c>
      <c r="H2022" t="s">
        <v>13</v>
      </c>
      <c r="I2022" t="s">
        <v>2365</v>
      </c>
      <c r="J2022" s="9">
        <v>21700000</v>
      </c>
      <c r="K2022">
        <f>J2022/D2022</f>
        <v>4.4541226394432885</v>
      </c>
      <c r="L2022">
        <v>1974</v>
      </c>
      <c r="M2022" t="s">
        <v>25</v>
      </c>
      <c r="N2022">
        <v>1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0</v>
      </c>
      <c r="X2022">
        <v>1</v>
      </c>
      <c r="Y2022">
        <v>0</v>
      </c>
      <c r="Z2022">
        <v>0</v>
      </c>
      <c r="AA2022">
        <v>0</v>
      </c>
      <c r="AB2022">
        <v>1</v>
      </c>
      <c r="AC2022">
        <v>0</v>
      </c>
      <c r="AD2022">
        <v>0</v>
      </c>
    </row>
    <row r="2023" spans="1:30" ht="14.4" customHeight="1" x14ac:dyDescent="0.3">
      <c r="A2023">
        <v>2022</v>
      </c>
      <c r="B2023">
        <v>1</v>
      </c>
      <c r="C2023">
        <v>44798.407167745099</v>
      </c>
      <c r="D2023">
        <v>90000000</v>
      </c>
      <c r="E2023" t="s">
        <v>11</v>
      </c>
      <c r="F2023">
        <v>12.980624000000001</v>
      </c>
      <c r="G2023">
        <v>94</v>
      </c>
      <c r="H2023" t="s">
        <v>13</v>
      </c>
      <c r="I2023" t="s">
        <v>2366</v>
      </c>
      <c r="J2023" s="9">
        <v>886686817</v>
      </c>
      <c r="K2023">
        <f>J2023/D2023</f>
        <v>9.8520757444444449</v>
      </c>
      <c r="L2023">
        <v>2009</v>
      </c>
      <c r="M2023" t="s">
        <v>53</v>
      </c>
      <c r="N2023">
        <v>1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1</v>
      </c>
      <c r="Y2023">
        <v>0</v>
      </c>
      <c r="Z2023">
        <v>1</v>
      </c>
      <c r="AA2023">
        <v>0</v>
      </c>
      <c r="AB2023">
        <v>0</v>
      </c>
      <c r="AC2023">
        <v>0</v>
      </c>
      <c r="AD2023">
        <v>0</v>
      </c>
    </row>
    <row r="2024" spans="1:30" ht="14.4" customHeight="1" x14ac:dyDescent="0.3">
      <c r="A2024">
        <v>2023</v>
      </c>
      <c r="B2024">
        <v>0</v>
      </c>
      <c r="C2024">
        <v>14932.8023892483</v>
      </c>
      <c r="D2024">
        <v>30000000</v>
      </c>
      <c r="E2024" t="s">
        <v>11</v>
      </c>
      <c r="F2024">
        <v>6.7939720000000001</v>
      </c>
      <c r="G2024">
        <v>109</v>
      </c>
      <c r="H2024" t="s">
        <v>2367</v>
      </c>
      <c r="I2024" t="s">
        <v>2368</v>
      </c>
      <c r="J2024" s="9">
        <v>95714875</v>
      </c>
      <c r="K2024">
        <f>J2024/D2024</f>
        <v>3.1904958333333333</v>
      </c>
      <c r="L2024">
        <v>2009</v>
      </c>
      <c r="M2024" t="s">
        <v>15</v>
      </c>
      <c r="N2024">
        <v>1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1</v>
      </c>
      <c r="X2024">
        <v>0</v>
      </c>
      <c r="Y2024">
        <v>1</v>
      </c>
      <c r="Z2024">
        <v>0</v>
      </c>
      <c r="AA2024">
        <v>0</v>
      </c>
      <c r="AB2024">
        <v>0</v>
      </c>
      <c r="AC2024">
        <v>0</v>
      </c>
      <c r="AD2024">
        <v>0</v>
      </c>
    </row>
    <row r="2025" spans="1:30" x14ac:dyDescent="0.3">
      <c r="A2025">
        <v>2024</v>
      </c>
      <c r="B2025">
        <v>1</v>
      </c>
      <c r="C2025">
        <v>3910.8662994491701</v>
      </c>
      <c r="D2025">
        <v>7810000</v>
      </c>
      <c r="E2025" t="s">
        <v>230</v>
      </c>
      <c r="F2025">
        <v>6.2282549999999999</v>
      </c>
      <c r="G2025">
        <v>87</v>
      </c>
      <c r="H2025" t="s">
        <v>231</v>
      </c>
      <c r="I2025" t="s">
        <v>2369</v>
      </c>
      <c r="J2025" s="9">
        <v>20000000</v>
      </c>
      <c r="K2025">
        <f>J2025/D2025</f>
        <v>2.5608194622279128</v>
      </c>
      <c r="L2025">
        <v>1997</v>
      </c>
      <c r="M2025" t="s">
        <v>49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1</v>
      </c>
      <c r="X2025">
        <v>0</v>
      </c>
      <c r="Y2025">
        <v>0</v>
      </c>
      <c r="Z2025">
        <v>0</v>
      </c>
      <c r="AA2025">
        <v>1</v>
      </c>
      <c r="AB2025">
        <v>0</v>
      </c>
      <c r="AC2025">
        <v>0</v>
      </c>
      <c r="AD2025">
        <v>0</v>
      </c>
    </row>
    <row r="2026" spans="1:30" ht="14.4" customHeight="1" x14ac:dyDescent="0.3">
      <c r="A2026">
        <v>2025</v>
      </c>
      <c r="B2026">
        <v>0</v>
      </c>
      <c r="C2026">
        <v>3731.3432835820799</v>
      </c>
      <c r="D2026">
        <v>7500000</v>
      </c>
      <c r="E2026" t="s">
        <v>18</v>
      </c>
      <c r="F2026">
        <v>0.49404700000000001</v>
      </c>
      <c r="G2026">
        <v>155</v>
      </c>
      <c r="H2026" t="s">
        <v>264</v>
      </c>
      <c r="I2026" t="s">
        <v>2370</v>
      </c>
      <c r="J2026" s="9">
        <v>10000000</v>
      </c>
      <c r="K2026">
        <f>J2026/D2026</f>
        <v>1.3333333333333333</v>
      </c>
      <c r="L2026">
        <v>2010</v>
      </c>
      <c r="M2026" t="s">
        <v>15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1</v>
      </c>
      <c r="X2026">
        <v>1</v>
      </c>
      <c r="Y2026">
        <v>1</v>
      </c>
      <c r="Z2026">
        <v>0</v>
      </c>
      <c r="AA2026">
        <v>0</v>
      </c>
      <c r="AB2026">
        <v>0</v>
      </c>
      <c r="AC2026">
        <v>0</v>
      </c>
      <c r="AD2026">
        <v>0</v>
      </c>
    </row>
    <row r="2027" spans="1:30" ht="14.4" customHeight="1" x14ac:dyDescent="0.3">
      <c r="A2027">
        <v>2026</v>
      </c>
      <c r="B2027">
        <v>1</v>
      </c>
      <c r="C2027">
        <v>2798.9821882951601</v>
      </c>
      <c r="D2027">
        <v>5500000</v>
      </c>
      <c r="E2027" t="s">
        <v>11</v>
      </c>
      <c r="F2027">
        <v>10.517835</v>
      </c>
      <c r="G2027">
        <v>130</v>
      </c>
      <c r="H2027" t="s">
        <v>59</v>
      </c>
      <c r="I2027" t="s">
        <v>2371</v>
      </c>
      <c r="J2027" s="9">
        <v>141195658</v>
      </c>
      <c r="K2027">
        <f>J2027/D2027</f>
        <v>25.671937818181817</v>
      </c>
      <c r="L2027">
        <v>1965</v>
      </c>
      <c r="M2027" t="s">
        <v>25</v>
      </c>
      <c r="N2027">
        <v>1</v>
      </c>
      <c r="O2027">
        <v>1</v>
      </c>
      <c r="P2027">
        <v>0</v>
      </c>
      <c r="Q2027">
        <v>0</v>
      </c>
      <c r="R2027">
        <v>0</v>
      </c>
      <c r="S2027">
        <v>0</v>
      </c>
      <c r="T2027">
        <v>1</v>
      </c>
      <c r="U2027">
        <v>1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1</v>
      </c>
      <c r="AC2027">
        <v>0</v>
      </c>
      <c r="AD2027">
        <v>0</v>
      </c>
    </row>
    <row r="2028" spans="1:30" ht="14.4" customHeight="1" x14ac:dyDescent="0.3">
      <c r="A2028">
        <v>2027</v>
      </c>
      <c r="B2028">
        <v>1</v>
      </c>
      <c r="C2028">
        <v>2497.5024975024899</v>
      </c>
      <c r="D2028">
        <v>5000000</v>
      </c>
      <c r="E2028" t="s">
        <v>230</v>
      </c>
      <c r="F2028">
        <v>4.2811029999999999</v>
      </c>
      <c r="G2028">
        <v>129</v>
      </c>
      <c r="H2028" t="s">
        <v>231</v>
      </c>
      <c r="I2028" t="s">
        <v>2372</v>
      </c>
      <c r="J2028" s="9">
        <v>7338987</v>
      </c>
      <c r="K2028">
        <f>J2028/D2028</f>
        <v>1.4677974</v>
      </c>
      <c r="L2028">
        <v>2002</v>
      </c>
      <c r="M2028" t="s">
        <v>49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1</v>
      </c>
      <c r="V2028">
        <v>1</v>
      </c>
      <c r="W2028">
        <v>1</v>
      </c>
      <c r="X2028">
        <v>0</v>
      </c>
      <c r="Y2028">
        <v>0</v>
      </c>
      <c r="Z2028">
        <v>0</v>
      </c>
      <c r="AA2028">
        <v>1</v>
      </c>
      <c r="AB2028">
        <v>0</v>
      </c>
      <c r="AC2028">
        <v>0</v>
      </c>
      <c r="AD2028">
        <v>0</v>
      </c>
    </row>
    <row r="2029" spans="1:30" ht="14.4" customHeight="1" x14ac:dyDescent="0.3">
      <c r="A2029">
        <v>2028</v>
      </c>
      <c r="B2029">
        <v>1</v>
      </c>
      <c r="C2029">
        <v>17491.254372813499</v>
      </c>
      <c r="D2029">
        <v>35000000</v>
      </c>
      <c r="E2029" t="s">
        <v>11</v>
      </c>
      <c r="F2029">
        <v>9.5767449999999901</v>
      </c>
      <c r="G2029">
        <v>88</v>
      </c>
      <c r="H2029" t="s">
        <v>80</v>
      </c>
      <c r="I2029" t="s">
        <v>2373</v>
      </c>
      <c r="J2029" s="9">
        <v>147934180</v>
      </c>
      <c r="K2029">
        <f>J2029/D2029</f>
        <v>4.2266908571428567</v>
      </c>
      <c r="L2029">
        <v>2001</v>
      </c>
      <c r="M2029" t="s">
        <v>34</v>
      </c>
      <c r="N2029">
        <v>1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1</v>
      </c>
      <c r="V2029">
        <v>0</v>
      </c>
      <c r="W2029">
        <v>0</v>
      </c>
      <c r="X2029">
        <v>1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</row>
    <row r="2030" spans="1:30" ht="14.4" customHeight="1" x14ac:dyDescent="0.3">
      <c r="A2030">
        <v>2029</v>
      </c>
      <c r="B2030">
        <v>0</v>
      </c>
      <c r="C2030">
        <v>29850.746268656701</v>
      </c>
      <c r="D2030">
        <v>60000000</v>
      </c>
      <c r="E2030" t="s">
        <v>11</v>
      </c>
      <c r="F2030">
        <v>15.904833999999999</v>
      </c>
      <c r="G2030">
        <v>133</v>
      </c>
      <c r="H2030" t="s">
        <v>2374</v>
      </c>
      <c r="I2030" t="s">
        <v>2375</v>
      </c>
      <c r="J2030" s="9">
        <v>204594016</v>
      </c>
      <c r="K2030">
        <f>J2030/D2030</f>
        <v>3.4099002666666665</v>
      </c>
      <c r="L2030">
        <v>2010</v>
      </c>
      <c r="M2030" t="s">
        <v>25</v>
      </c>
      <c r="N2030">
        <v>1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1</v>
      </c>
      <c r="X2030">
        <v>0</v>
      </c>
      <c r="Y2030">
        <v>0</v>
      </c>
      <c r="Z2030">
        <v>0</v>
      </c>
      <c r="AA2030">
        <v>0</v>
      </c>
      <c r="AB2030">
        <v>1</v>
      </c>
      <c r="AC2030">
        <v>0</v>
      </c>
      <c r="AD2030">
        <v>0</v>
      </c>
    </row>
    <row r="2031" spans="1:30" ht="14.4" customHeight="1" x14ac:dyDescent="0.3">
      <c r="A2031">
        <v>2030</v>
      </c>
      <c r="B2031">
        <v>0</v>
      </c>
      <c r="C2031">
        <v>40080.160320641196</v>
      </c>
      <c r="D2031">
        <v>80000000</v>
      </c>
      <c r="E2031" t="s">
        <v>11</v>
      </c>
      <c r="F2031">
        <v>8.7721879999999999</v>
      </c>
      <c r="G2031">
        <v>117</v>
      </c>
      <c r="H2031" t="s">
        <v>13</v>
      </c>
      <c r="I2031" t="s">
        <v>2376</v>
      </c>
      <c r="J2031" s="9">
        <v>309492681</v>
      </c>
      <c r="K2031">
        <f>J2031/D2031</f>
        <v>3.8686585125000001</v>
      </c>
      <c r="L2031">
        <v>1996</v>
      </c>
      <c r="M2031" t="s">
        <v>15</v>
      </c>
      <c r="N2031">
        <v>1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</v>
      </c>
      <c r="U2031">
        <v>1</v>
      </c>
      <c r="V2031">
        <v>0</v>
      </c>
      <c r="W2031">
        <v>0</v>
      </c>
      <c r="X2031">
        <v>0</v>
      </c>
      <c r="Y2031">
        <v>1</v>
      </c>
      <c r="Z2031">
        <v>0</v>
      </c>
      <c r="AA2031">
        <v>0</v>
      </c>
      <c r="AB2031">
        <v>0</v>
      </c>
      <c r="AC2031">
        <v>0</v>
      </c>
      <c r="AD2031">
        <v>0</v>
      </c>
    </row>
    <row r="2032" spans="1:30" ht="14.4" customHeight="1" x14ac:dyDescent="0.3">
      <c r="A2032">
        <v>2031</v>
      </c>
      <c r="B2032">
        <v>0</v>
      </c>
      <c r="C2032">
        <v>8941.8777943368095</v>
      </c>
      <c r="D2032">
        <v>18000000</v>
      </c>
      <c r="E2032" t="s">
        <v>11</v>
      </c>
      <c r="F2032">
        <v>6.1086460000000002</v>
      </c>
      <c r="G2032">
        <v>111</v>
      </c>
      <c r="H2032" t="s">
        <v>13</v>
      </c>
      <c r="I2032" t="s">
        <v>2377</v>
      </c>
      <c r="J2032" s="9">
        <v>20275812</v>
      </c>
      <c r="K2032">
        <f>J2032/D2032</f>
        <v>1.1264339999999999</v>
      </c>
      <c r="L2032">
        <v>2013</v>
      </c>
      <c r="M2032" t="s">
        <v>15</v>
      </c>
      <c r="N2032">
        <v>1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1</v>
      </c>
      <c r="X2032">
        <v>0</v>
      </c>
      <c r="Y2032">
        <v>1</v>
      </c>
      <c r="Z2032">
        <v>0</v>
      </c>
      <c r="AA2032">
        <v>0</v>
      </c>
      <c r="AB2032">
        <v>0</v>
      </c>
      <c r="AC2032">
        <v>0</v>
      </c>
      <c r="AD2032">
        <v>0</v>
      </c>
    </row>
    <row r="2033" spans="1:30" ht="14.4" customHeight="1" x14ac:dyDescent="0.3">
      <c r="A2033">
        <v>2032</v>
      </c>
      <c r="B2033">
        <v>0</v>
      </c>
      <c r="C2033">
        <v>30090.270812437298</v>
      </c>
      <c r="D2033">
        <v>60000000</v>
      </c>
      <c r="E2033" t="s">
        <v>11</v>
      </c>
      <c r="F2033">
        <v>6.7102149999999998</v>
      </c>
      <c r="G2033">
        <v>109</v>
      </c>
      <c r="H2033" t="s">
        <v>13</v>
      </c>
      <c r="I2033" t="s">
        <v>2378</v>
      </c>
      <c r="J2033" s="9">
        <v>37000000</v>
      </c>
      <c r="K2033">
        <f>J2033/D2033</f>
        <v>0.6166666666666667</v>
      </c>
      <c r="L2033">
        <v>1994</v>
      </c>
      <c r="M2033" t="s">
        <v>46</v>
      </c>
      <c r="N2033">
        <v>1</v>
      </c>
      <c r="O2033">
        <v>0</v>
      </c>
      <c r="P2033">
        <v>0</v>
      </c>
      <c r="Q2033">
        <v>0</v>
      </c>
      <c r="R2033">
        <v>0</v>
      </c>
      <c r="S2033">
        <v>1</v>
      </c>
      <c r="T2033">
        <v>0</v>
      </c>
      <c r="U2033">
        <v>0</v>
      </c>
      <c r="V2033">
        <v>1</v>
      </c>
      <c r="W2033">
        <v>0</v>
      </c>
      <c r="X2033">
        <v>1</v>
      </c>
      <c r="Y2033">
        <v>0</v>
      </c>
      <c r="Z2033">
        <v>0</v>
      </c>
      <c r="AA2033">
        <v>0</v>
      </c>
      <c r="AB2033">
        <v>0</v>
      </c>
      <c r="AC2033">
        <v>1</v>
      </c>
      <c r="AD2033">
        <v>0</v>
      </c>
    </row>
    <row r="2034" spans="1:30" ht="14.4" customHeight="1" x14ac:dyDescent="0.3">
      <c r="A2034">
        <v>2033</v>
      </c>
      <c r="B2034">
        <v>0</v>
      </c>
      <c r="C2034">
        <v>29940.119760479</v>
      </c>
      <c r="D2034">
        <v>60000000</v>
      </c>
      <c r="E2034" t="s">
        <v>11</v>
      </c>
      <c r="F2034">
        <v>10.776138</v>
      </c>
      <c r="G2034">
        <v>101</v>
      </c>
      <c r="H2034" t="s">
        <v>861</v>
      </c>
      <c r="I2034" t="s">
        <v>2379</v>
      </c>
      <c r="J2034" s="9">
        <v>170268750</v>
      </c>
      <c r="K2034">
        <f>J2034/D2034</f>
        <v>2.8378125000000001</v>
      </c>
      <c r="L2034">
        <v>2004</v>
      </c>
      <c r="M2034" t="s">
        <v>15</v>
      </c>
      <c r="N2034">
        <v>1</v>
      </c>
      <c r="O2034">
        <v>0</v>
      </c>
      <c r="P2034">
        <v>0</v>
      </c>
      <c r="Q2034">
        <v>0</v>
      </c>
      <c r="R2034">
        <v>1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1</v>
      </c>
      <c r="Y2034">
        <v>1</v>
      </c>
      <c r="Z2034">
        <v>0</v>
      </c>
      <c r="AA2034">
        <v>0</v>
      </c>
      <c r="AB2034">
        <v>0</v>
      </c>
      <c r="AC2034">
        <v>0</v>
      </c>
      <c r="AD2034">
        <v>0</v>
      </c>
    </row>
    <row r="2035" spans="1:30" ht="14.4" customHeight="1" x14ac:dyDescent="0.3">
      <c r="A2035">
        <v>2034</v>
      </c>
      <c r="B2035">
        <v>0</v>
      </c>
      <c r="C2035">
        <v>23618.090452261298</v>
      </c>
      <c r="D2035">
        <v>47000000</v>
      </c>
      <c r="E2035" t="s">
        <v>11</v>
      </c>
      <c r="F2035">
        <v>5.5070819999999996</v>
      </c>
      <c r="G2035">
        <v>125</v>
      </c>
      <c r="H2035" t="s">
        <v>13</v>
      </c>
      <c r="I2035" t="s">
        <v>2380</v>
      </c>
      <c r="J2035" s="9">
        <v>15691192</v>
      </c>
      <c r="K2035">
        <f>J2035/D2035</f>
        <v>0.33385514893617019</v>
      </c>
      <c r="L2035">
        <v>1990</v>
      </c>
      <c r="M2035" t="s">
        <v>15</v>
      </c>
      <c r="N2035">
        <v>1</v>
      </c>
      <c r="O2035">
        <v>0</v>
      </c>
      <c r="P2035">
        <v>0</v>
      </c>
      <c r="Q2035">
        <v>0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1</v>
      </c>
      <c r="X2035">
        <v>1</v>
      </c>
      <c r="Y2035">
        <v>1</v>
      </c>
      <c r="Z2035">
        <v>0</v>
      </c>
      <c r="AA2035">
        <v>0</v>
      </c>
      <c r="AB2035">
        <v>0</v>
      </c>
      <c r="AC2035">
        <v>0</v>
      </c>
      <c r="AD2035">
        <v>0</v>
      </c>
    </row>
    <row r="2036" spans="1:30" ht="14.4" customHeight="1" x14ac:dyDescent="0.3">
      <c r="A2036">
        <v>2035</v>
      </c>
      <c r="B2036">
        <v>0</v>
      </c>
      <c r="C2036">
        <v>18407.960199004901</v>
      </c>
      <c r="D2036">
        <v>37000000</v>
      </c>
      <c r="E2036" t="s">
        <v>11</v>
      </c>
      <c r="F2036">
        <v>13.081203</v>
      </c>
      <c r="G2036">
        <v>125</v>
      </c>
      <c r="H2036" t="s">
        <v>13</v>
      </c>
      <c r="I2036" t="s">
        <v>2381</v>
      </c>
      <c r="J2036" s="9">
        <v>154026136</v>
      </c>
      <c r="K2036">
        <f>J2036/D2036</f>
        <v>4.1628685405405408</v>
      </c>
      <c r="L2036">
        <v>2010</v>
      </c>
      <c r="M2036" t="s">
        <v>32</v>
      </c>
      <c r="N2036">
        <v>1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1</v>
      </c>
      <c r="U2036">
        <v>0</v>
      </c>
      <c r="V2036">
        <v>0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1</v>
      </c>
    </row>
    <row r="2037" spans="1:30" ht="14.4" customHeight="1" x14ac:dyDescent="0.3">
      <c r="A2037">
        <v>2036</v>
      </c>
      <c r="B2037">
        <v>0</v>
      </c>
      <c r="C2037">
        <v>1984.12698412698</v>
      </c>
      <c r="D2037">
        <v>4000000</v>
      </c>
      <c r="E2037" t="s">
        <v>11</v>
      </c>
      <c r="F2037">
        <v>14.171675</v>
      </c>
      <c r="G2037">
        <v>111</v>
      </c>
      <c r="H2037" t="s">
        <v>13</v>
      </c>
      <c r="I2037" t="s">
        <v>2382</v>
      </c>
      <c r="J2037" s="9">
        <v>65046687</v>
      </c>
      <c r="K2037">
        <f>J2037/D2037</f>
        <v>16.261671750000001</v>
      </c>
      <c r="L2037">
        <v>2016</v>
      </c>
      <c r="M2037" t="s">
        <v>15</v>
      </c>
      <c r="N2037">
        <v>1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1</v>
      </c>
      <c r="X2037">
        <v>0</v>
      </c>
      <c r="Y2037">
        <v>1</v>
      </c>
      <c r="Z2037">
        <v>0</v>
      </c>
      <c r="AA2037">
        <v>0</v>
      </c>
      <c r="AB2037">
        <v>0</v>
      </c>
      <c r="AC2037">
        <v>0</v>
      </c>
      <c r="AD2037">
        <v>0</v>
      </c>
    </row>
    <row r="2038" spans="1:30" ht="14.4" customHeight="1" x14ac:dyDescent="0.3">
      <c r="A2038">
        <v>2037</v>
      </c>
      <c r="B2038">
        <v>0</v>
      </c>
      <c r="C2038">
        <v>12235.0170597089</v>
      </c>
      <c r="D2038">
        <v>24384389</v>
      </c>
      <c r="E2038" t="s">
        <v>11</v>
      </c>
      <c r="F2038">
        <v>1.132307</v>
      </c>
      <c r="G2038">
        <v>99</v>
      </c>
      <c r="H2038" t="s">
        <v>13</v>
      </c>
      <c r="I2038" t="s">
        <v>2383</v>
      </c>
      <c r="J2038" s="9">
        <v>1884814</v>
      </c>
      <c r="K2038">
        <f>J2038/D2038</f>
        <v>7.7295928965043989E-2</v>
      </c>
      <c r="L2038">
        <v>1993</v>
      </c>
      <c r="M2038" t="s">
        <v>15</v>
      </c>
      <c r="N2038">
        <v>1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1</v>
      </c>
      <c r="W2038">
        <v>1</v>
      </c>
      <c r="X2038">
        <v>1</v>
      </c>
      <c r="Y2038">
        <v>1</v>
      </c>
      <c r="Z2038">
        <v>0</v>
      </c>
      <c r="AA2038">
        <v>0</v>
      </c>
      <c r="AB2038">
        <v>0</v>
      </c>
      <c r="AC2038">
        <v>0</v>
      </c>
      <c r="AD2038">
        <v>0</v>
      </c>
    </row>
    <row r="2039" spans="1:30" x14ac:dyDescent="0.3">
      <c r="A2039">
        <v>2038</v>
      </c>
      <c r="B2039">
        <v>0</v>
      </c>
      <c r="C2039">
        <v>8036.16273229532</v>
      </c>
      <c r="D2039">
        <v>16000000</v>
      </c>
      <c r="E2039" t="s">
        <v>11</v>
      </c>
      <c r="F2039">
        <v>5.8573680000000001</v>
      </c>
      <c r="G2039">
        <v>91</v>
      </c>
      <c r="H2039" t="s">
        <v>13</v>
      </c>
      <c r="I2039" t="s">
        <v>2384</v>
      </c>
      <c r="J2039" s="9">
        <v>4409328</v>
      </c>
      <c r="K2039">
        <f>J2039/D2039</f>
        <v>0.27558300000000002</v>
      </c>
      <c r="L2039">
        <v>1991</v>
      </c>
      <c r="M2039" t="s">
        <v>15</v>
      </c>
      <c r="N2039"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1</v>
      </c>
      <c r="U2039">
        <v>1</v>
      </c>
      <c r="V2039">
        <v>0</v>
      </c>
      <c r="W2039">
        <v>1</v>
      </c>
      <c r="X2039">
        <v>0</v>
      </c>
      <c r="Y2039">
        <v>1</v>
      </c>
      <c r="Z2039">
        <v>0</v>
      </c>
      <c r="AA2039">
        <v>0</v>
      </c>
      <c r="AB2039">
        <v>0</v>
      </c>
      <c r="AC2039">
        <v>0</v>
      </c>
      <c r="AD2039">
        <v>0</v>
      </c>
    </row>
    <row r="2040" spans="1:30" x14ac:dyDescent="0.3">
      <c r="A2040">
        <v>2039</v>
      </c>
      <c r="B2040">
        <v>0</v>
      </c>
      <c r="C2040">
        <v>16000</v>
      </c>
      <c r="D2040">
        <v>32000000</v>
      </c>
      <c r="E2040" t="s">
        <v>11</v>
      </c>
      <c r="F2040">
        <v>7.1776489999999997</v>
      </c>
      <c r="G2040">
        <v>129</v>
      </c>
      <c r="H2040" t="s">
        <v>13</v>
      </c>
      <c r="I2040" t="s">
        <v>2385</v>
      </c>
      <c r="J2040" s="9">
        <v>48814909</v>
      </c>
      <c r="K2040">
        <f>J2040/D2040</f>
        <v>1.52546590625</v>
      </c>
      <c r="L2040">
        <v>2000</v>
      </c>
      <c r="M2040" t="s">
        <v>32</v>
      </c>
      <c r="N2040">
        <v>1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1</v>
      </c>
    </row>
    <row r="2041" spans="1:30" ht="14.4" customHeight="1" x14ac:dyDescent="0.3">
      <c r="A2041">
        <v>2040</v>
      </c>
      <c r="B2041">
        <v>0</v>
      </c>
      <c r="C2041">
        <v>9955.2015928322508</v>
      </c>
      <c r="D2041">
        <v>20000000</v>
      </c>
      <c r="E2041" t="s">
        <v>11</v>
      </c>
      <c r="F2041">
        <v>6.3122059999999998</v>
      </c>
      <c r="G2041">
        <v>90</v>
      </c>
      <c r="H2041" t="s">
        <v>13</v>
      </c>
      <c r="I2041" t="s">
        <v>2386</v>
      </c>
      <c r="J2041" s="9">
        <v>18599102</v>
      </c>
      <c r="K2041">
        <f>J2041/D2041</f>
        <v>0.92995510000000003</v>
      </c>
      <c r="L2041">
        <v>2009</v>
      </c>
      <c r="M2041" t="s">
        <v>15</v>
      </c>
      <c r="N2041">
        <v>1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1</v>
      </c>
      <c r="Y2041">
        <v>1</v>
      </c>
      <c r="Z2041">
        <v>0</v>
      </c>
      <c r="AA2041">
        <v>0</v>
      </c>
      <c r="AB2041">
        <v>0</v>
      </c>
      <c r="AC2041">
        <v>0</v>
      </c>
      <c r="AD2041">
        <v>0</v>
      </c>
    </row>
    <row r="2042" spans="1:30" ht="14.4" customHeight="1" x14ac:dyDescent="0.3">
      <c r="A2042">
        <v>2041</v>
      </c>
      <c r="B2042">
        <v>1</v>
      </c>
      <c r="C2042">
        <v>30090.270812437298</v>
      </c>
      <c r="D2042">
        <v>60000000</v>
      </c>
      <c r="E2042" t="s">
        <v>11</v>
      </c>
      <c r="F2042">
        <v>11.970205</v>
      </c>
      <c r="G2042">
        <v>123</v>
      </c>
      <c r="H2042" t="s">
        <v>59</v>
      </c>
      <c r="I2042" t="s">
        <v>2387</v>
      </c>
      <c r="J2042" s="9">
        <v>223664608</v>
      </c>
      <c r="K2042">
        <f>J2042/D2042</f>
        <v>3.7277434666666664</v>
      </c>
      <c r="L2042">
        <v>1994</v>
      </c>
      <c r="M2042" t="s">
        <v>15</v>
      </c>
      <c r="N2042">
        <v>1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1</v>
      </c>
      <c r="W2042">
        <v>0</v>
      </c>
      <c r="X2042">
        <v>0</v>
      </c>
      <c r="Y2042">
        <v>1</v>
      </c>
      <c r="Z2042">
        <v>0</v>
      </c>
      <c r="AA2042">
        <v>0</v>
      </c>
      <c r="AB2042">
        <v>0</v>
      </c>
      <c r="AC2042">
        <v>0</v>
      </c>
      <c r="AD2042">
        <v>0</v>
      </c>
    </row>
    <row r="2043" spans="1:30" ht="14.4" customHeight="1" x14ac:dyDescent="0.3">
      <c r="A2043">
        <v>2042</v>
      </c>
      <c r="B2043">
        <v>0</v>
      </c>
      <c r="C2043">
        <v>32306.163021868699</v>
      </c>
      <c r="D2043">
        <v>65000000</v>
      </c>
      <c r="E2043" t="s">
        <v>11</v>
      </c>
      <c r="F2043">
        <v>5.6277869999999997</v>
      </c>
      <c r="G2043">
        <v>93</v>
      </c>
      <c r="H2043" t="s">
        <v>861</v>
      </c>
      <c r="I2043" t="s">
        <v>736</v>
      </c>
      <c r="J2043" s="9">
        <v>44806783</v>
      </c>
      <c r="K2043">
        <f>J2043/D2043</f>
        <v>0.68933512307692313</v>
      </c>
      <c r="L2043">
        <v>2012</v>
      </c>
      <c r="M2043" t="s">
        <v>32</v>
      </c>
      <c r="N2043">
        <v>1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1</v>
      </c>
      <c r="U2043">
        <v>1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1</v>
      </c>
    </row>
    <row r="2044" spans="1:30" ht="14.4" customHeight="1" x14ac:dyDescent="0.3">
      <c r="A2044">
        <v>2043</v>
      </c>
      <c r="B2044">
        <v>0</v>
      </c>
      <c r="C2044">
        <v>1712.8463476070499</v>
      </c>
      <c r="D2044">
        <v>3400000</v>
      </c>
      <c r="E2044" t="s">
        <v>11</v>
      </c>
      <c r="F2044">
        <v>0.40318999999999999</v>
      </c>
      <c r="G2044">
        <v>112</v>
      </c>
      <c r="H2044" t="s">
        <v>13</v>
      </c>
      <c r="I2044" t="s">
        <v>2388</v>
      </c>
      <c r="J2044" s="9">
        <v>660537</v>
      </c>
      <c r="K2044">
        <f>J2044/D2044</f>
        <v>0.19427558823529412</v>
      </c>
      <c r="L2044">
        <v>1985</v>
      </c>
      <c r="M2044" t="s">
        <v>15</v>
      </c>
      <c r="N2044">
        <v>0</v>
      </c>
      <c r="O2044">
        <v>1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1</v>
      </c>
      <c r="W2044">
        <v>1</v>
      </c>
      <c r="X2044">
        <v>1</v>
      </c>
      <c r="Y2044">
        <v>1</v>
      </c>
      <c r="Z2044">
        <v>0</v>
      </c>
      <c r="AA2044">
        <v>0</v>
      </c>
      <c r="AB2044">
        <v>0</v>
      </c>
      <c r="AC2044">
        <v>0</v>
      </c>
      <c r="AD2044">
        <v>0</v>
      </c>
    </row>
    <row r="2045" spans="1:30" ht="14.4" customHeight="1" x14ac:dyDescent="0.3">
      <c r="A2045">
        <v>2044</v>
      </c>
      <c r="B2045">
        <v>0</v>
      </c>
      <c r="C2045">
        <v>4925.6831733198496</v>
      </c>
      <c r="D2045">
        <v>9747927</v>
      </c>
      <c r="E2045" t="s">
        <v>11</v>
      </c>
      <c r="F2045">
        <v>5.9161869999999999</v>
      </c>
      <c r="G2045">
        <v>122</v>
      </c>
      <c r="H2045" t="s">
        <v>13</v>
      </c>
      <c r="I2045" t="s">
        <v>2389</v>
      </c>
      <c r="J2045" s="9">
        <v>61801971</v>
      </c>
      <c r="K2045">
        <f>J2045/D2045</f>
        <v>6.3400116763287206</v>
      </c>
      <c r="L2045">
        <v>1979</v>
      </c>
      <c r="M2045" t="s">
        <v>15</v>
      </c>
      <c r="N2045">
        <v>1</v>
      </c>
      <c r="O2045">
        <v>0</v>
      </c>
      <c r="P2045">
        <v>0</v>
      </c>
      <c r="Q2045">
        <v>0</v>
      </c>
      <c r="R2045">
        <v>0</v>
      </c>
      <c r="S2045">
        <v>1</v>
      </c>
      <c r="T2045">
        <v>0</v>
      </c>
      <c r="U2045">
        <v>0</v>
      </c>
      <c r="V2045">
        <v>1</v>
      </c>
      <c r="W2045">
        <v>1</v>
      </c>
      <c r="X2045">
        <v>1</v>
      </c>
      <c r="Y2045">
        <v>1</v>
      </c>
      <c r="Z2045">
        <v>0</v>
      </c>
      <c r="AA2045">
        <v>0</v>
      </c>
      <c r="AB2045">
        <v>0</v>
      </c>
      <c r="AC2045">
        <v>0</v>
      </c>
      <c r="AD2045">
        <v>0</v>
      </c>
    </row>
    <row r="2046" spans="1:30" ht="14.4" customHeight="1" x14ac:dyDescent="0.3">
      <c r="A2046">
        <v>2045</v>
      </c>
      <c r="B2046">
        <v>0</v>
      </c>
      <c r="C2046">
        <v>12235.0170597089</v>
      </c>
      <c r="D2046">
        <v>24384389</v>
      </c>
      <c r="E2046" t="s">
        <v>11</v>
      </c>
      <c r="F2046">
        <v>10.597116</v>
      </c>
      <c r="G2046">
        <v>98</v>
      </c>
      <c r="H2046" t="s">
        <v>354</v>
      </c>
      <c r="I2046" t="s">
        <v>2390</v>
      </c>
      <c r="J2046" s="9">
        <v>23202734</v>
      </c>
      <c r="K2046">
        <f>J2046/D2046</f>
        <v>0.95154051225150649</v>
      </c>
      <c r="L2046">
        <v>1993</v>
      </c>
      <c r="M2046" t="s">
        <v>15</v>
      </c>
      <c r="N2046">
        <v>1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1</v>
      </c>
      <c r="W2046">
        <v>1</v>
      </c>
      <c r="X2046">
        <v>1</v>
      </c>
      <c r="Y2046">
        <v>1</v>
      </c>
      <c r="Z2046">
        <v>0</v>
      </c>
      <c r="AA2046">
        <v>0</v>
      </c>
      <c r="AB2046">
        <v>0</v>
      </c>
      <c r="AC2046">
        <v>0</v>
      </c>
      <c r="AD2046">
        <v>0</v>
      </c>
    </row>
    <row r="2047" spans="1:30" ht="14.4" customHeight="1" x14ac:dyDescent="0.3">
      <c r="A2047">
        <v>2046</v>
      </c>
      <c r="B2047">
        <v>0</v>
      </c>
      <c r="C2047">
        <v>1240.6947890818799</v>
      </c>
      <c r="D2047">
        <v>2500000</v>
      </c>
      <c r="E2047" t="s">
        <v>11</v>
      </c>
      <c r="F2047">
        <v>11.898793</v>
      </c>
      <c r="G2047">
        <v>99</v>
      </c>
      <c r="H2047" t="s">
        <v>80</v>
      </c>
      <c r="I2047" t="s">
        <v>2391</v>
      </c>
      <c r="J2047" s="9">
        <v>6341684</v>
      </c>
      <c r="K2047">
        <f>J2047/D2047</f>
        <v>2.5366735999999999</v>
      </c>
      <c r="L2047">
        <v>2015</v>
      </c>
      <c r="M2047" t="s">
        <v>15</v>
      </c>
      <c r="N2047">
        <v>1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</v>
      </c>
      <c r="U2047">
        <v>0</v>
      </c>
      <c r="V2047">
        <v>0</v>
      </c>
      <c r="W2047">
        <v>1</v>
      </c>
      <c r="X2047">
        <v>0</v>
      </c>
      <c r="Y2047">
        <v>1</v>
      </c>
      <c r="Z2047">
        <v>0</v>
      </c>
      <c r="AA2047">
        <v>0</v>
      </c>
      <c r="AB2047">
        <v>0</v>
      </c>
      <c r="AC2047">
        <v>0</v>
      </c>
      <c r="AD2047">
        <v>0</v>
      </c>
    </row>
    <row r="2048" spans="1:30" ht="14.4" customHeight="1" x14ac:dyDescent="0.3">
      <c r="A2048">
        <v>2047</v>
      </c>
      <c r="B2048">
        <v>0</v>
      </c>
      <c r="C2048">
        <v>1522.0700152207</v>
      </c>
      <c r="D2048">
        <v>3000000</v>
      </c>
      <c r="E2048" t="s">
        <v>11</v>
      </c>
      <c r="F2048">
        <v>12.416634999999999</v>
      </c>
      <c r="G2048">
        <v>100</v>
      </c>
      <c r="H2048" t="s">
        <v>561</v>
      </c>
      <c r="I2048" t="s">
        <v>2392</v>
      </c>
      <c r="J2048" s="9">
        <v>4000000</v>
      </c>
      <c r="K2048">
        <f>J2048/D2048</f>
        <v>1.3333333333333333</v>
      </c>
      <c r="L2048">
        <v>1971</v>
      </c>
      <c r="M2048" t="s">
        <v>46</v>
      </c>
      <c r="N2048">
        <v>1</v>
      </c>
      <c r="O2048">
        <v>0</v>
      </c>
      <c r="P2048">
        <v>0</v>
      </c>
      <c r="Q2048">
        <v>1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1</v>
      </c>
      <c r="AD2048">
        <v>0</v>
      </c>
    </row>
    <row r="2049" spans="1:30" ht="14.4" customHeight="1" x14ac:dyDescent="0.3">
      <c r="A2049">
        <v>2048</v>
      </c>
      <c r="B2049">
        <v>1</v>
      </c>
      <c r="C2049">
        <v>17543.859649122802</v>
      </c>
      <c r="D2049">
        <v>35000000</v>
      </c>
      <c r="E2049" t="s">
        <v>11</v>
      </c>
      <c r="F2049">
        <v>13.492845000000001</v>
      </c>
      <c r="G2049">
        <v>108</v>
      </c>
      <c r="H2049" t="s">
        <v>13</v>
      </c>
      <c r="I2049" t="s">
        <v>2393</v>
      </c>
      <c r="J2049" s="9">
        <v>113374103</v>
      </c>
      <c r="K2049">
        <f>J2049/D2049</f>
        <v>3.2392600857142857</v>
      </c>
      <c r="L2049">
        <v>1995</v>
      </c>
      <c r="M2049" t="s">
        <v>15</v>
      </c>
      <c r="N2049">
        <v>1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1</v>
      </c>
      <c r="V2049">
        <v>0</v>
      </c>
      <c r="W2049">
        <v>0</v>
      </c>
      <c r="X2049">
        <v>0</v>
      </c>
      <c r="Y2049">
        <v>1</v>
      </c>
      <c r="Z2049">
        <v>0</v>
      </c>
      <c r="AA2049">
        <v>0</v>
      </c>
      <c r="AB2049">
        <v>0</v>
      </c>
      <c r="AC2049">
        <v>0</v>
      </c>
      <c r="AD2049">
        <v>0</v>
      </c>
    </row>
    <row r="2050" spans="1:30" ht="14.4" customHeight="1" x14ac:dyDescent="0.3">
      <c r="A2050">
        <v>2049</v>
      </c>
      <c r="B2050">
        <v>0</v>
      </c>
      <c r="C2050">
        <v>27555.110220440802</v>
      </c>
      <c r="D2050">
        <v>55000000</v>
      </c>
      <c r="E2050" t="s">
        <v>11</v>
      </c>
      <c r="F2050">
        <v>6.709803</v>
      </c>
      <c r="G2050">
        <v>134</v>
      </c>
      <c r="H2050" t="s">
        <v>99</v>
      </c>
      <c r="I2050" t="s">
        <v>2394</v>
      </c>
      <c r="J2050" s="9">
        <v>141047179</v>
      </c>
      <c r="K2050">
        <f>J2050/D2050</f>
        <v>2.5644941636363638</v>
      </c>
      <c r="L2050">
        <v>1996</v>
      </c>
      <c r="M2050" t="s">
        <v>49</v>
      </c>
      <c r="N2050">
        <v>1</v>
      </c>
      <c r="O2050">
        <v>1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0</v>
      </c>
      <c r="Y2050">
        <v>0</v>
      </c>
      <c r="Z2050">
        <v>0</v>
      </c>
      <c r="AA2050">
        <v>1</v>
      </c>
      <c r="AB2050">
        <v>0</v>
      </c>
      <c r="AC2050">
        <v>0</v>
      </c>
      <c r="AD2050">
        <v>0</v>
      </c>
    </row>
    <row r="2051" spans="1:30" ht="14.4" customHeight="1" x14ac:dyDescent="0.3">
      <c r="A2051">
        <v>2050</v>
      </c>
      <c r="B2051">
        <v>1</v>
      </c>
      <c r="C2051">
        <v>1991.04031856645</v>
      </c>
      <c r="D2051">
        <v>4000000</v>
      </c>
      <c r="E2051" t="s">
        <v>11</v>
      </c>
      <c r="F2051">
        <v>7.9599649999999897</v>
      </c>
      <c r="G2051">
        <v>103</v>
      </c>
      <c r="H2051" t="s">
        <v>13</v>
      </c>
      <c r="I2051" t="s">
        <v>2395</v>
      </c>
      <c r="J2051" s="9">
        <v>4100000</v>
      </c>
      <c r="K2051">
        <f>J2051/D2051</f>
        <v>1.0249999999999999</v>
      </c>
      <c r="L2051">
        <v>2009</v>
      </c>
      <c r="M2051" t="s">
        <v>46</v>
      </c>
      <c r="N2051">
        <v>1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1</v>
      </c>
      <c r="AD2051">
        <v>0</v>
      </c>
    </row>
    <row r="2052" spans="1:30" x14ac:dyDescent="0.3">
      <c r="A2052">
        <v>2051</v>
      </c>
      <c r="B2052">
        <v>0</v>
      </c>
      <c r="C2052">
        <v>6496.2276585122299</v>
      </c>
      <c r="D2052">
        <v>13011944</v>
      </c>
      <c r="E2052" t="s">
        <v>58</v>
      </c>
      <c r="F2052">
        <v>8.2608230000000002</v>
      </c>
      <c r="G2052">
        <v>94</v>
      </c>
      <c r="H2052" t="s">
        <v>2396</v>
      </c>
      <c r="I2052" t="s">
        <v>2397</v>
      </c>
      <c r="J2052" s="9">
        <v>11576431</v>
      </c>
      <c r="K2052">
        <f>J2052/D2052</f>
        <v>0.88967728419366088</v>
      </c>
      <c r="L2052">
        <v>2003</v>
      </c>
      <c r="M2052" t="s">
        <v>32</v>
      </c>
      <c r="N2052">
        <v>0</v>
      </c>
      <c r="O2052">
        <v>1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1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1</v>
      </c>
    </row>
    <row r="2053" spans="1:30" ht="14.4" customHeight="1" x14ac:dyDescent="0.3">
      <c r="A2053">
        <v>2052</v>
      </c>
      <c r="B2053">
        <v>1</v>
      </c>
      <c r="C2053">
        <v>6575.5920322743304</v>
      </c>
      <c r="D2053">
        <v>13039399</v>
      </c>
      <c r="E2053" t="s">
        <v>11</v>
      </c>
      <c r="F2053">
        <v>3.6597449999999898</v>
      </c>
      <c r="G2053">
        <v>102</v>
      </c>
      <c r="H2053" t="s">
        <v>59</v>
      </c>
      <c r="I2053" t="s">
        <v>2398</v>
      </c>
      <c r="J2053" s="9">
        <v>6347072</v>
      </c>
      <c r="K2053">
        <f>J2053/D2053</f>
        <v>0.48676108461747353</v>
      </c>
      <c r="L2053">
        <v>1983</v>
      </c>
      <c r="M2053" t="s">
        <v>15</v>
      </c>
      <c r="N2053">
        <v>1</v>
      </c>
      <c r="O2053">
        <v>0</v>
      </c>
      <c r="P2053">
        <v>0</v>
      </c>
      <c r="Q2053">
        <v>0</v>
      </c>
      <c r="R2053">
        <v>0</v>
      </c>
      <c r="S2053">
        <v>1</v>
      </c>
      <c r="T2053">
        <v>0</v>
      </c>
      <c r="U2053">
        <v>1</v>
      </c>
      <c r="V2053">
        <v>0</v>
      </c>
      <c r="W2053">
        <v>1</v>
      </c>
      <c r="X2053">
        <v>1</v>
      </c>
      <c r="Y2053">
        <v>1</v>
      </c>
      <c r="Z2053">
        <v>0</v>
      </c>
      <c r="AA2053">
        <v>0</v>
      </c>
      <c r="AB2053">
        <v>0</v>
      </c>
      <c r="AC2053">
        <v>0</v>
      </c>
      <c r="AD2053">
        <v>0</v>
      </c>
    </row>
    <row r="2054" spans="1:30" ht="14.4" customHeight="1" x14ac:dyDescent="0.3">
      <c r="A2054">
        <v>2053</v>
      </c>
      <c r="B2054">
        <v>0</v>
      </c>
      <c r="C2054">
        <v>250.125062531265</v>
      </c>
      <c r="D2054">
        <v>500000</v>
      </c>
      <c r="E2054" t="s">
        <v>11</v>
      </c>
      <c r="F2054">
        <v>0.493342</v>
      </c>
      <c r="G2054">
        <v>157</v>
      </c>
      <c r="H2054" t="s">
        <v>395</v>
      </c>
      <c r="I2054" t="s">
        <v>2399</v>
      </c>
      <c r="J2054" s="9">
        <v>500000</v>
      </c>
      <c r="K2054">
        <f>J2054/D2054</f>
        <v>1</v>
      </c>
      <c r="L2054">
        <v>1999</v>
      </c>
      <c r="M2054" t="s">
        <v>32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1</v>
      </c>
    </row>
    <row r="2055" spans="1:30" ht="14.4" customHeight="1" x14ac:dyDescent="0.3">
      <c r="A2055">
        <v>2054</v>
      </c>
      <c r="B2055">
        <v>0</v>
      </c>
      <c r="C2055">
        <v>30015.0075037518</v>
      </c>
      <c r="D2055">
        <v>60000000</v>
      </c>
      <c r="E2055" t="s">
        <v>11</v>
      </c>
      <c r="F2055">
        <v>7.4936149999999904</v>
      </c>
      <c r="G2055">
        <v>105</v>
      </c>
      <c r="H2055" t="s">
        <v>13</v>
      </c>
      <c r="I2055" t="s">
        <v>2400</v>
      </c>
      <c r="J2055" s="9">
        <v>73648228</v>
      </c>
      <c r="K2055">
        <f>J2055/D2055</f>
        <v>1.2274704666666667</v>
      </c>
      <c r="L2055">
        <v>1999</v>
      </c>
      <c r="M2055" t="s">
        <v>32</v>
      </c>
      <c r="N2055">
        <v>1</v>
      </c>
      <c r="O2055">
        <v>1</v>
      </c>
      <c r="P2055">
        <v>0</v>
      </c>
      <c r="Q2055">
        <v>0</v>
      </c>
      <c r="R2055">
        <v>1</v>
      </c>
      <c r="S2055">
        <v>0</v>
      </c>
      <c r="T2055">
        <v>1</v>
      </c>
      <c r="U2055">
        <v>1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1</v>
      </c>
    </row>
    <row r="2056" spans="1:30" ht="14.4" customHeight="1" x14ac:dyDescent="0.3">
      <c r="A2056">
        <v>2055</v>
      </c>
      <c r="B2056">
        <v>1</v>
      </c>
      <c r="C2056">
        <v>7463.2969300452896</v>
      </c>
      <c r="D2056">
        <v>14829571</v>
      </c>
      <c r="E2056" t="s">
        <v>11</v>
      </c>
      <c r="F2056">
        <v>5.9523919999999997</v>
      </c>
      <c r="G2056">
        <v>88</v>
      </c>
      <c r="H2056" t="s">
        <v>13</v>
      </c>
      <c r="I2056" t="s">
        <v>2401</v>
      </c>
      <c r="J2056" s="9">
        <v>28061343</v>
      </c>
      <c r="K2056">
        <f>J2056/D2056</f>
        <v>1.8922558852174483</v>
      </c>
      <c r="L2056">
        <v>1987</v>
      </c>
      <c r="M2056" t="s">
        <v>25</v>
      </c>
      <c r="N2056">
        <v>1</v>
      </c>
      <c r="O2056">
        <v>0</v>
      </c>
      <c r="P2056">
        <v>0</v>
      </c>
      <c r="Q2056">
        <v>0</v>
      </c>
      <c r="R2056">
        <v>1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1</v>
      </c>
      <c r="Y2056">
        <v>0</v>
      </c>
      <c r="Z2056">
        <v>0</v>
      </c>
      <c r="AA2056">
        <v>0</v>
      </c>
      <c r="AB2056">
        <v>1</v>
      </c>
      <c r="AC2056">
        <v>0</v>
      </c>
      <c r="AD2056">
        <v>0</v>
      </c>
    </row>
    <row r="2057" spans="1:30" ht="14.4" customHeight="1" x14ac:dyDescent="0.3">
      <c r="A2057">
        <v>2056</v>
      </c>
      <c r="B2057">
        <v>1</v>
      </c>
      <c r="C2057">
        <v>986.05395864851198</v>
      </c>
      <c r="D2057">
        <v>1955345</v>
      </c>
      <c r="E2057" t="s">
        <v>107</v>
      </c>
      <c r="F2057">
        <v>2.1579999999999998E-2</v>
      </c>
      <c r="G2057">
        <v>105</v>
      </c>
      <c r="H2057" t="s">
        <v>496</v>
      </c>
      <c r="I2057" t="s">
        <v>2402</v>
      </c>
      <c r="J2057" s="9">
        <v>1334173</v>
      </c>
      <c r="K2057">
        <f>J2057/D2057</f>
        <v>0.68232102263283456</v>
      </c>
      <c r="L2057">
        <v>1983</v>
      </c>
      <c r="M2057" t="s">
        <v>34</v>
      </c>
      <c r="N2057">
        <v>0</v>
      </c>
      <c r="O2057">
        <v>1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1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</row>
    <row r="2058" spans="1:30" ht="14.4" customHeight="1" x14ac:dyDescent="0.3">
      <c r="A2058">
        <v>2057</v>
      </c>
      <c r="B2058">
        <v>0</v>
      </c>
      <c r="C2058">
        <v>16181.2239478957</v>
      </c>
      <c r="D2058">
        <v>32297723</v>
      </c>
      <c r="E2058" t="s">
        <v>11</v>
      </c>
      <c r="F2058">
        <v>8.6857609999999994</v>
      </c>
      <c r="G2058">
        <v>108</v>
      </c>
      <c r="H2058" t="s">
        <v>13</v>
      </c>
      <c r="I2058" t="s">
        <v>2403</v>
      </c>
      <c r="J2058" s="9">
        <v>34585416</v>
      </c>
      <c r="K2058">
        <f>J2058/D2058</f>
        <v>1.07083140195363</v>
      </c>
      <c r="L2058">
        <v>1996</v>
      </c>
      <c r="M2058" t="s">
        <v>15</v>
      </c>
      <c r="N2058">
        <v>1</v>
      </c>
      <c r="O2058">
        <v>0</v>
      </c>
      <c r="P2058">
        <v>1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1</v>
      </c>
      <c r="X2058">
        <v>1</v>
      </c>
      <c r="Y2058">
        <v>1</v>
      </c>
      <c r="Z2058">
        <v>0</v>
      </c>
      <c r="AA2058">
        <v>0</v>
      </c>
      <c r="AB2058">
        <v>0</v>
      </c>
      <c r="AC2058">
        <v>0</v>
      </c>
      <c r="AD2058">
        <v>0</v>
      </c>
    </row>
    <row r="2059" spans="1:30" ht="14.4" customHeight="1" x14ac:dyDescent="0.3">
      <c r="A2059">
        <v>2058</v>
      </c>
      <c r="B2059">
        <v>0</v>
      </c>
      <c r="C2059">
        <v>7492.5074925074896</v>
      </c>
      <c r="D2059">
        <v>15000000</v>
      </c>
      <c r="E2059" t="s">
        <v>11</v>
      </c>
      <c r="F2059">
        <v>5.951492</v>
      </c>
      <c r="G2059">
        <v>90</v>
      </c>
      <c r="H2059" t="s">
        <v>59</v>
      </c>
      <c r="I2059" t="s">
        <v>2404</v>
      </c>
      <c r="J2059" s="9">
        <v>19158074</v>
      </c>
      <c r="K2059">
        <f>J2059/D2059</f>
        <v>1.2772049333333333</v>
      </c>
      <c r="L2059">
        <v>2002</v>
      </c>
      <c r="M2059" t="s">
        <v>15</v>
      </c>
      <c r="N2059">
        <v>1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1</v>
      </c>
      <c r="W2059">
        <v>1</v>
      </c>
      <c r="X2059">
        <v>0</v>
      </c>
      <c r="Y2059">
        <v>1</v>
      </c>
      <c r="Z2059">
        <v>0</v>
      </c>
      <c r="AA2059">
        <v>0</v>
      </c>
      <c r="AB2059">
        <v>0</v>
      </c>
      <c r="AC2059">
        <v>0</v>
      </c>
      <c r="AD2059">
        <v>0</v>
      </c>
    </row>
    <row r="2060" spans="1:30" x14ac:dyDescent="0.3">
      <c r="A2060">
        <v>2059</v>
      </c>
      <c r="B2060">
        <v>0</v>
      </c>
      <c r="C2060">
        <v>8660.2139582271993</v>
      </c>
      <c r="D2060">
        <v>17000000</v>
      </c>
      <c r="E2060" t="s">
        <v>11</v>
      </c>
      <c r="F2060">
        <v>2.9725290000000002</v>
      </c>
      <c r="G2060">
        <v>154</v>
      </c>
      <c r="H2060" t="s">
        <v>13</v>
      </c>
      <c r="I2060" t="s">
        <v>2405</v>
      </c>
      <c r="J2060" s="9">
        <v>10000000</v>
      </c>
      <c r="K2060">
        <f>J2060/D2060</f>
        <v>0.58823529411764708</v>
      </c>
      <c r="L2060">
        <v>1963</v>
      </c>
      <c r="M2060" t="s">
        <v>53</v>
      </c>
      <c r="N2060">
        <v>1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1</v>
      </c>
      <c r="V2060">
        <v>0</v>
      </c>
      <c r="W2060">
        <v>1</v>
      </c>
      <c r="X2060">
        <v>0</v>
      </c>
      <c r="Y2060">
        <v>0</v>
      </c>
      <c r="Z2060">
        <v>1</v>
      </c>
      <c r="AA2060">
        <v>0</v>
      </c>
      <c r="AB2060">
        <v>0</v>
      </c>
      <c r="AC2060">
        <v>0</v>
      </c>
      <c r="AD2060">
        <v>0</v>
      </c>
    </row>
    <row r="2061" spans="1:30" ht="14.4" customHeight="1" x14ac:dyDescent="0.3">
      <c r="A2061">
        <v>2060</v>
      </c>
      <c r="B2061">
        <v>1</v>
      </c>
      <c r="C2061">
        <v>19841.269841269801</v>
      </c>
      <c r="D2061">
        <v>40000000</v>
      </c>
      <c r="E2061" t="s">
        <v>11</v>
      </c>
      <c r="F2061">
        <v>14.767317</v>
      </c>
      <c r="G2061">
        <v>134</v>
      </c>
      <c r="H2061" t="s">
        <v>13</v>
      </c>
      <c r="I2061" t="s">
        <v>2406</v>
      </c>
      <c r="J2061" s="9">
        <v>320170008</v>
      </c>
      <c r="K2061">
        <f>J2061/D2061</f>
        <v>8.0042501999999995</v>
      </c>
      <c r="L2061">
        <v>2016</v>
      </c>
      <c r="M2061" t="s">
        <v>15</v>
      </c>
      <c r="N2061">
        <v>1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1</v>
      </c>
      <c r="Z2061">
        <v>0</v>
      </c>
      <c r="AA2061">
        <v>0</v>
      </c>
      <c r="AB2061">
        <v>0</v>
      </c>
      <c r="AC2061">
        <v>0</v>
      </c>
      <c r="AD2061">
        <v>0</v>
      </c>
    </row>
    <row r="2062" spans="1:30" x14ac:dyDescent="0.3">
      <c r="A2062">
        <v>2061</v>
      </c>
      <c r="B2062">
        <v>1</v>
      </c>
      <c r="C2062">
        <v>3763.1710988459599</v>
      </c>
      <c r="D2062">
        <v>7500000</v>
      </c>
      <c r="E2062" t="s">
        <v>129</v>
      </c>
      <c r="F2062">
        <v>3.7826149999999998</v>
      </c>
      <c r="G2062">
        <v>106</v>
      </c>
      <c r="H2062" t="s">
        <v>1001</v>
      </c>
      <c r="I2062" t="s">
        <v>2407</v>
      </c>
      <c r="J2062" s="9">
        <v>3956913</v>
      </c>
      <c r="K2062">
        <f>J2062/D2062</f>
        <v>0.52758839999999996</v>
      </c>
      <c r="L2062">
        <v>1993</v>
      </c>
      <c r="M2062" t="s">
        <v>25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1</v>
      </c>
      <c r="V2062">
        <v>0</v>
      </c>
      <c r="W2062">
        <v>0</v>
      </c>
      <c r="X2062">
        <v>1</v>
      </c>
      <c r="Y2062">
        <v>0</v>
      </c>
      <c r="Z2062">
        <v>0</v>
      </c>
      <c r="AA2062">
        <v>0</v>
      </c>
      <c r="AB2062">
        <v>1</v>
      </c>
      <c r="AC2062">
        <v>0</v>
      </c>
      <c r="AD2062">
        <v>0</v>
      </c>
    </row>
    <row r="2063" spans="1:30" ht="14.4" customHeight="1" x14ac:dyDescent="0.3">
      <c r="A2063">
        <v>2062</v>
      </c>
      <c r="B2063">
        <v>0</v>
      </c>
      <c r="C2063">
        <v>2132.9365079365002</v>
      </c>
      <c r="D2063">
        <v>4300000</v>
      </c>
      <c r="E2063" t="s">
        <v>18</v>
      </c>
      <c r="F2063">
        <v>3.69955199999999</v>
      </c>
      <c r="G2063">
        <v>149</v>
      </c>
      <c r="H2063" t="s">
        <v>264</v>
      </c>
      <c r="I2063" t="s">
        <v>2408</v>
      </c>
      <c r="J2063" s="9">
        <v>3376375</v>
      </c>
      <c r="K2063">
        <f>J2063/D2063</f>
        <v>0.78520348837209297</v>
      </c>
      <c r="L2063">
        <v>2016</v>
      </c>
      <c r="M2063" t="s">
        <v>25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1</v>
      </c>
      <c r="W2063">
        <v>1</v>
      </c>
      <c r="X2063">
        <v>0</v>
      </c>
      <c r="Y2063">
        <v>0</v>
      </c>
      <c r="Z2063">
        <v>0</v>
      </c>
      <c r="AA2063">
        <v>0</v>
      </c>
      <c r="AB2063">
        <v>1</v>
      </c>
      <c r="AC2063">
        <v>0</v>
      </c>
      <c r="AD2063">
        <v>0</v>
      </c>
    </row>
    <row r="2064" spans="1:30" x14ac:dyDescent="0.3">
      <c r="A2064">
        <v>2063</v>
      </c>
      <c r="B2064">
        <v>0</v>
      </c>
      <c r="C2064">
        <v>60000</v>
      </c>
      <c r="D2064">
        <v>120000000</v>
      </c>
      <c r="E2064" t="s">
        <v>11</v>
      </c>
      <c r="F2064">
        <v>18.911960999999899</v>
      </c>
      <c r="G2064">
        <v>130</v>
      </c>
      <c r="H2064" t="s">
        <v>13</v>
      </c>
      <c r="I2064" t="s">
        <v>2409</v>
      </c>
      <c r="J2064" s="9">
        <v>325756637</v>
      </c>
      <c r="K2064">
        <f>J2064/D2064</f>
        <v>2.7146386416666668</v>
      </c>
      <c r="L2064">
        <v>2000</v>
      </c>
      <c r="M2064" t="s">
        <v>32</v>
      </c>
      <c r="N2064">
        <v>1</v>
      </c>
      <c r="O2064">
        <v>0</v>
      </c>
      <c r="P2064">
        <v>0</v>
      </c>
      <c r="Q2064">
        <v>0</v>
      </c>
      <c r="R2064">
        <v>1</v>
      </c>
      <c r="S2064">
        <v>0</v>
      </c>
      <c r="T2064">
        <v>0</v>
      </c>
      <c r="U2064">
        <v>0</v>
      </c>
      <c r="V2064">
        <v>0</v>
      </c>
      <c r="W2064">
        <v>1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1</v>
      </c>
    </row>
    <row r="2065" spans="1:30" ht="14.4" customHeight="1" x14ac:dyDescent="0.3">
      <c r="A2065">
        <v>2064</v>
      </c>
      <c r="B2065">
        <v>0</v>
      </c>
      <c r="C2065">
        <v>3222.5579053373599</v>
      </c>
      <c r="D2065">
        <v>6400000</v>
      </c>
      <c r="E2065" t="s">
        <v>11</v>
      </c>
      <c r="F2065">
        <v>9.5787399999999998</v>
      </c>
      <c r="G2065">
        <v>107</v>
      </c>
      <c r="H2065" t="s">
        <v>13</v>
      </c>
      <c r="I2065" t="s">
        <v>2410</v>
      </c>
      <c r="J2065" s="9">
        <v>40084041</v>
      </c>
      <c r="K2065">
        <f>J2065/D2065</f>
        <v>6.2631314062500003</v>
      </c>
      <c r="L2065">
        <v>1986</v>
      </c>
      <c r="M2065" t="s">
        <v>15</v>
      </c>
      <c r="N2065">
        <v>1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1</v>
      </c>
      <c r="X2065">
        <v>1</v>
      </c>
      <c r="Y2065">
        <v>1</v>
      </c>
      <c r="Z2065">
        <v>0</v>
      </c>
      <c r="AA2065">
        <v>0</v>
      </c>
      <c r="AB2065">
        <v>0</v>
      </c>
      <c r="AC2065">
        <v>0</v>
      </c>
      <c r="AD2065">
        <v>0</v>
      </c>
    </row>
    <row r="2066" spans="1:30" ht="14.4" customHeight="1" x14ac:dyDescent="0.3">
      <c r="A2066">
        <v>2065</v>
      </c>
      <c r="B2066">
        <v>0</v>
      </c>
      <c r="C2066">
        <v>24975.024975024899</v>
      </c>
      <c r="D2066">
        <v>50000000</v>
      </c>
      <c r="E2066" t="s">
        <v>11</v>
      </c>
      <c r="F2066">
        <v>5.8522629999999998</v>
      </c>
      <c r="G2066">
        <v>110</v>
      </c>
      <c r="H2066" t="s">
        <v>99</v>
      </c>
      <c r="I2066" t="s">
        <v>2411</v>
      </c>
      <c r="J2066" s="9">
        <v>26199517</v>
      </c>
      <c r="K2066">
        <f>J2066/D2066</f>
        <v>0.52399034</v>
      </c>
      <c r="L2066">
        <v>2002</v>
      </c>
      <c r="M2066" t="s">
        <v>34</v>
      </c>
      <c r="N2066">
        <v>1</v>
      </c>
      <c r="O2066">
        <v>0</v>
      </c>
      <c r="P2066">
        <v>0</v>
      </c>
      <c r="Q2066">
        <v>0</v>
      </c>
      <c r="R2066">
        <v>1</v>
      </c>
      <c r="S2066">
        <v>0</v>
      </c>
      <c r="T2066">
        <v>1</v>
      </c>
      <c r="U2066">
        <v>0</v>
      </c>
      <c r="V2066">
        <v>0</v>
      </c>
      <c r="W2066">
        <v>1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</row>
    <row r="2067" spans="1:30" x14ac:dyDescent="0.3">
      <c r="A2067">
        <v>2066</v>
      </c>
      <c r="B2067">
        <v>0</v>
      </c>
      <c r="C2067">
        <v>13459.6211365902</v>
      </c>
      <c r="D2067">
        <v>27000000</v>
      </c>
      <c r="E2067" t="s">
        <v>11</v>
      </c>
      <c r="F2067">
        <v>11.150919999999999</v>
      </c>
      <c r="G2067">
        <v>110</v>
      </c>
      <c r="H2067" t="s">
        <v>13</v>
      </c>
      <c r="I2067" t="s">
        <v>2412</v>
      </c>
      <c r="J2067" s="9">
        <v>56308881</v>
      </c>
      <c r="K2067">
        <f>J2067/D2067</f>
        <v>2.0855141111111113</v>
      </c>
      <c r="L2067">
        <v>2006</v>
      </c>
      <c r="M2067" t="s">
        <v>15</v>
      </c>
      <c r="N2067">
        <v>1</v>
      </c>
      <c r="O2067">
        <v>1</v>
      </c>
      <c r="P2067">
        <v>0</v>
      </c>
      <c r="Q2067">
        <v>0</v>
      </c>
      <c r="R2067">
        <v>0</v>
      </c>
      <c r="S2067">
        <v>0</v>
      </c>
      <c r="T2067">
        <v>1</v>
      </c>
      <c r="U2067">
        <v>0</v>
      </c>
      <c r="V2067">
        <v>0</v>
      </c>
      <c r="W2067">
        <v>1</v>
      </c>
      <c r="X2067">
        <v>0</v>
      </c>
      <c r="Y2067">
        <v>1</v>
      </c>
      <c r="Z2067">
        <v>0</v>
      </c>
      <c r="AA2067">
        <v>0</v>
      </c>
      <c r="AB2067">
        <v>0</v>
      </c>
      <c r="AC2067">
        <v>0</v>
      </c>
      <c r="AD2067">
        <v>0</v>
      </c>
    </row>
    <row r="2068" spans="1:30" ht="14.4" customHeight="1" x14ac:dyDescent="0.3">
      <c r="A2068">
        <v>2067</v>
      </c>
      <c r="B2068">
        <v>0</v>
      </c>
      <c r="C2068">
        <v>1512.0967741935401</v>
      </c>
      <c r="D2068">
        <v>3000000</v>
      </c>
      <c r="E2068" t="s">
        <v>11</v>
      </c>
      <c r="F2068">
        <v>4.9470429999999999</v>
      </c>
      <c r="G2068">
        <v>95</v>
      </c>
      <c r="H2068" t="s">
        <v>13</v>
      </c>
      <c r="I2068" t="s">
        <v>2413</v>
      </c>
      <c r="J2068" s="9">
        <v>14418922</v>
      </c>
      <c r="K2068">
        <f>J2068/D2068</f>
        <v>4.8063073333333337</v>
      </c>
      <c r="L2068">
        <v>1984</v>
      </c>
      <c r="M2068" t="s">
        <v>15</v>
      </c>
      <c r="N2068">
        <v>1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  <c r="Y2068">
        <v>1</v>
      </c>
      <c r="Z2068">
        <v>0</v>
      </c>
      <c r="AA2068">
        <v>0</v>
      </c>
      <c r="AB2068">
        <v>0</v>
      </c>
      <c r="AC2068">
        <v>0</v>
      </c>
      <c r="AD2068">
        <v>0</v>
      </c>
    </row>
    <row r="2069" spans="1:30" ht="14.4" customHeight="1" x14ac:dyDescent="0.3">
      <c r="A2069">
        <v>2068</v>
      </c>
      <c r="B2069">
        <v>0</v>
      </c>
      <c r="C2069">
        <v>24888.003982080601</v>
      </c>
      <c r="D2069">
        <v>50000000</v>
      </c>
      <c r="E2069" t="s">
        <v>11</v>
      </c>
      <c r="F2069">
        <v>8.1761470000000003</v>
      </c>
      <c r="G2069">
        <v>98</v>
      </c>
      <c r="H2069" t="s">
        <v>13</v>
      </c>
      <c r="I2069" t="s">
        <v>2414</v>
      </c>
      <c r="J2069" s="9">
        <v>106303988</v>
      </c>
      <c r="K2069">
        <f>J2069/D2069</f>
        <v>2.1260797600000001</v>
      </c>
      <c r="L2069">
        <v>2009</v>
      </c>
      <c r="M2069" t="s">
        <v>25</v>
      </c>
      <c r="N2069">
        <v>1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1</v>
      </c>
      <c r="U2069">
        <v>1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1</v>
      </c>
      <c r="AC2069">
        <v>0</v>
      </c>
      <c r="AD2069">
        <v>0</v>
      </c>
    </row>
    <row r="2070" spans="1:30" ht="14.4" customHeight="1" x14ac:dyDescent="0.3">
      <c r="A2070">
        <v>2069</v>
      </c>
      <c r="B2070">
        <v>1</v>
      </c>
      <c r="C2070">
        <v>33830.845771144202</v>
      </c>
      <c r="D2070">
        <v>68000000</v>
      </c>
      <c r="E2070" t="s">
        <v>11</v>
      </c>
      <c r="F2070">
        <v>34.047398999999999</v>
      </c>
      <c r="G2070">
        <v>124</v>
      </c>
      <c r="H2070" t="s">
        <v>13</v>
      </c>
      <c r="I2070" t="s">
        <v>2415</v>
      </c>
      <c r="J2070" s="9">
        <v>698491347</v>
      </c>
      <c r="K2070">
        <f>J2070/D2070</f>
        <v>10.271931573529411</v>
      </c>
      <c r="L2070">
        <v>2010</v>
      </c>
      <c r="M2070" t="s">
        <v>32</v>
      </c>
      <c r="N2070">
        <v>1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1</v>
      </c>
      <c r="W2070">
        <v>1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1</v>
      </c>
    </row>
    <row r="2071" spans="1:30" x14ac:dyDescent="0.3">
      <c r="A2071">
        <v>2070</v>
      </c>
      <c r="B2071">
        <v>0</v>
      </c>
      <c r="C2071">
        <v>6575.5920322743304</v>
      </c>
      <c r="D2071">
        <v>13039399</v>
      </c>
      <c r="E2071" t="s">
        <v>11</v>
      </c>
      <c r="F2071">
        <v>2.55558499999999</v>
      </c>
      <c r="G2071">
        <v>112</v>
      </c>
      <c r="H2071" t="s">
        <v>13</v>
      </c>
      <c r="I2071" t="s">
        <v>2416</v>
      </c>
      <c r="J2071" s="9">
        <v>694497</v>
      </c>
      <c r="K2071">
        <f>J2071/D2071</f>
        <v>5.3261427156266944E-2</v>
      </c>
      <c r="L2071">
        <v>1983</v>
      </c>
      <c r="M2071" t="s">
        <v>15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1</v>
      </c>
      <c r="W2071">
        <v>0</v>
      </c>
      <c r="X2071">
        <v>1</v>
      </c>
      <c r="Y2071">
        <v>1</v>
      </c>
      <c r="Z2071">
        <v>0</v>
      </c>
      <c r="AA2071">
        <v>0</v>
      </c>
      <c r="AB2071">
        <v>0</v>
      </c>
      <c r="AC2071">
        <v>0</v>
      </c>
      <c r="AD2071">
        <v>0</v>
      </c>
    </row>
    <row r="2072" spans="1:30" ht="14.4" customHeight="1" x14ac:dyDescent="0.3">
      <c r="A2072">
        <v>2071</v>
      </c>
      <c r="B2072">
        <v>1</v>
      </c>
      <c r="C2072">
        <v>8048.2897384305797</v>
      </c>
      <c r="D2072">
        <v>16000000</v>
      </c>
      <c r="E2072" t="s">
        <v>11</v>
      </c>
      <c r="F2072">
        <v>15.133316000000001</v>
      </c>
      <c r="G2072">
        <v>91</v>
      </c>
      <c r="H2072" t="s">
        <v>13</v>
      </c>
      <c r="I2072" t="s">
        <v>2417</v>
      </c>
      <c r="J2072" s="9">
        <v>32155047</v>
      </c>
      <c r="K2072">
        <f>J2072/D2072</f>
        <v>2.0096904375000002</v>
      </c>
      <c r="L2072">
        <v>1988</v>
      </c>
      <c r="M2072" t="s">
        <v>15</v>
      </c>
      <c r="N2072">
        <v>1</v>
      </c>
      <c r="O2072">
        <v>0</v>
      </c>
      <c r="P2072">
        <v>1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0</v>
      </c>
      <c r="W2072">
        <v>0</v>
      </c>
      <c r="X2072">
        <v>0</v>
      </c>
      <c r="Y2072">
        <v>1</v>
      </c>
      <c r="Z2072">
        <v>0</v>
      </c>
      <c r="AA2072">
        <v>0</v>
      </c>
      <c r="AB2072">
        <v>0</v>
      </c>
      <c r="AC2072">
        <v>0</v>
      </c>
      <c r="AD2072">
        <v>0</v>
      </c>
    </row>
    <row r="2073" spans="1:30" x14ac:dyDescent="0.3">
      <c r="A2073">
        <v>2072</v>
      </c>
      <c r="B2073">
        <v>0</v>
      </c>
      <c r="C2073">
        <v>2300.6134969325099</v>
      </c>
      <c r="D2073">
        <v>4500000</v>
      </c>
      <c r="E2073" t="s">
        <v>11</v>
      </c>
      <c r="F2073">
        <v>4.3158300000000001</v>
      </c>
      <c r="G2073">
        <v>116</v>
      </c>
      <c r="H2073" t="s">
        <v>13</v>
      </c>
      <c r="I2073" t="s">
        <v>2418</v>
      </c>
      <c r="J2073" s="9">
        <v>10400000</v>
      </c>
      <c r="K2073">
        <f>J2073/D2073</f>
        <v>2.3111111111111109</v>
      </c>
      <c r="L2073">
        <v>1956</v>
      </c>
      <c r="M2073" t="s">
        <v>32</v>
      </c>
      <c r="N2073">
        <v>1</v>
      </c>
      <c r="O2073">
        <v>0</v>
      </c>
      <c r="P2073">
        <v>0</v>
      </c>
      <c r="Q2073">
        <v>0</v>
      </c>
      <c r="R2073">
        <v>1</v>
      </c>
      <c r="S2073">
        <v>0</v>
      </c>
      <c r="T2073">
        <v>0</v>
      </c>
      <c r="U2073">
        <v>0</v>
      </c>
      <c r="V2073">
        <v>0</v>
      </c>
      <c r="W2073">
        <v>1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1</v>
      </c>
    </row>
    <row r="2074" spans="1:30" ht="14.4" customHeight="1" x14ac:dyDescent="0.3">
      <c r="A2074">
        <v>2073</v>
      </c>
      <c r="B2074">
        <v>0</v>
      </c>
      <c r="C2074">
        <v>3736.9207772795198</v>
      </c>
      <c r="D2074">
        <v>7500000</v>
      </c>
      <c r="E2074" t="s">
        <v>11</v>
      </c>
      <c r="F2074">
        <v>11.791591</v>
      </c>
      <c r="G2074">
        <v>96</v>
      </c>
      <c r="H2074" t="s">
        <v>13</v>
      </c>
      <c r="I2074" t="s">
        <v>2419</v>
      </c>
      <c r="J2074" s="9">
        <v>231411584</v>
      </c>
      <c r="K2074">
        <f>J2074/D2074</f>
        <v>30.854877866666666</v>
      </c>
      <c r="L2074">
        <v>2007</v>
      </c>
      <c r="M2074" t="s">
        <v>32</v>
      </c>
      <c r="N2074">
        <v>1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1</v>
      </c>
      <c r="W2074">
        <v>1</v>
      </c>
      <c r="X2074">
        <v>1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1</v>
      </c>
    </row>
    <row r="2075" spans="1:30" ht="14.4" customHeight="1" x14ac:dyDescent="0.3">
      <c r="A2075">
        <v>2074</v>
      </c>
      <c r="B2075">
        <v>0</v>
      </c>
      <c r="C2075">
        <v>29985.007496251801</v>
      </c>
      <c r="D2075">
        <v>60000000</v>
      </c>
      <c r="E2075" t="s">
        <v>11</v>
      </c>
      <c r="F2075">
        <v>12.149946</v>
      </c>
      <c r="G2075">
        <v>120</v>
      </c>
      <c r="H2075" t="s">
        <v>2420</v>
      </c>
      <c r="I2075" t="s">
        <v>2421</v>
      </c>
      <c r="J2075" s="9">
        <v>56359980</v>
      </c>
      <c r="K2075">
        <f>J2075/D2075</f>
        <v>0.93933299999999997</v>
      </c>
      <c r="L2075">
        <v>2001</v>
      </c>
      <c r="M2075" t="s">
        <v>25</v>
      </c>
      <c r="N2075">
        <v>1</v>
      </c>
      <c r="O2075">
        <v>1</v>
      </c>
      <c r="P2075">
        <v>0</v>
      </c>
      <c r="Q2075">
        <v>0</v>
      </c>
      <c r="R2075">
        <v>0</v>
      </c>
      <c r="S2075">
        <v>0</v>
      </c>
      <c r="T2075">
        <v>1</v>
      </c>
      <c r="U2075">
        <v>1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1</v>
      </c>
      <c r="AC2075">
        <v>0</v>
      </c>
      <c r="AD2075">
        <v>0</v>
      </c>
    </row>
    <row r="2076" spans="1:30" ht="14.4" customHeight="1" x14ac:dyDescent="0.3">
      <c r="A2076">
        <v>2075</v>
      </c>
      <c r="B2076">
        <v>0</v>
      </c>
      <c r="C2076">
        <v>17500</v>
      </c>
      <c r="D2076">
        <v>35000000</v>
      </c>
      <c r="E2076" t="s">
        <v>11</v>
      </c>
      <c r="F2076">
        <v>13.349518</v>
      </c>
      <c r="G2076">
        <v>106</v>
      </c>
      <c r="H2076" t="s">
        <v>13</v>
      </c>
      <c r="I2076" t="s">
        <v>2422</v>
      </c>
      <c r="J2076" s="9">
        <v>36779296</v>
      </c>
      <c r="K2076">
        <f>J2076/D2076</f>
        <v>1.0508370285714286</v>
      </c>
      <c r="L2076">
        <v>2000</v>
      </c>
      <c r="M2076" t="s">
        <v>32</v>
      </c>
      <c r="N2076">
        <v>1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1</v>
      </c>
      <c r="W2076">
        <v>1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1</v>
      </c>
    </row>
    <row r="2077" spans="1:30" ht="14.4" customHeight="1" x14ac:dyDescent="0.3">
      <c r="A2077">
        <v>2076</v>
      </c>
      <c r="B2077">
        <v>0</v>
      </c>
      <c r="C2077">
        <v>933.39415684264395</v>
      </c>
      <c r="D2077">
        <v>1821052</v>
      </c>
      <c r="E2077" t="s">
        <v>11</v>
      </c>
      <c r="F2077">
        <v>11.046411000000001</v>
      </c>
      <c r="G2077">
        <v>111</v>
      </c>
      <c r="H2077" t="s">
        <v>2423</v>
      </c>
      <c r="I2077" t="s">
        <v>2424</v>
      </c>
      <c r="J2077" s="9">
        <v>1300000</v>
      </c>
      <c r="K2077">
        <f>J2077/D2077</f>
        <v>0.71387307995598148</v>
      </c>
      <c r="L2077">
        <v>1951</v>
      </c>
      <c r="M2077" t="s">
        <v>15</v>
      </c>
      <c r="N2077">
        <v>1</v>
      </c>
      <c r="O2077">
        <v>0</v>
      </c>
      <c r="P2077">
        <v>0</v>
      </c>
      <c r="Q2077">
        <v>1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1</v>
      </c>
      <c r="X2077">
        <v>0</v>
      </c>
      <c r="Y2077">
        <v>1</v>
      </c>
      <c r="Z2077">
        <v>0</v>
      </c>
      <c r="AA2077">
        <v>0</v>
      </c>
      <c r="AB2077">
        <v>0</v>
      </c>
      <c r="AC2077">
        <v>0</v>
      </c>
      <c r="AD2077">
        <v>0</v>
      </c>
    </row>
    <row r="2078" spans="1:30" ht="14.4" customHeight="1" x14ac:dyDescent="0.3">
      <c r="A2078">
        <v>2077</v>
      </c>
      <c r="B2078">
        <v>1</v>
      </c>
      <c r="C2078">
        <v>18398.806563898499</v>
      </c>
      <c r="D2078">
        <v>37000000</v>
      </c>
      <c r="E2078" t="s">
        <v>11</v>
      </c>
      <c r="F2078">
        <v>6.6952289999999897</v>
      </c>
      <c r="G2078">
        <v>113</v>
      </c>
      <c r="H2078" t="s">
        <v>13</v>
      </c>
      <c r="I2078" t="s">
        <v>2425</v>
      </c>
      <c r="J2078" s="9">
        <v>95404397</v>
      </c>
      <c r="K2078">
        <f>J2078/D2078</f>
        <v>2.5784972162162161</v>
      </c>
      <c r="L2078">
        <v>2011</v>
      </c>
      <c r="M2078" t="s">
        <v>15</v>
      </c>
      <c r="N2078">
        <v>1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1</v>
      </c>
      <c r="X2078">
        <v>0</v>
      </c>
      <c r="Y2078">
        <v>1</v>
      </c>
      <c r="Z2078">
        <v>0</v>
      </c>
      <c r="AA2078">
        <v>0</v>
      </c>
      <c r="AB2078">
        <v>0</v>
      </c>
      <c r="AC2078">
        <v>0</v>
      </c>
      <c r="AD2078">
        <v>0</v>
      </c>
    </row>
    <row r="2079" spans="1:30" ht="14.4" customHeight="1" x14ac:dyDescent="0.3">
      <c r="A2079">
        <v>2078</v>
      </c>
      <c r="B2079">
        <v>0</v>
      </c>
      <c r="C2079">
        <v>7485.0299401197599</v>
      </c>
      <c r="D2079">
        <v>15000000</v>
      </c>
      <c r="E2079" t="s">
        <v>11</v>
      </c>
      <c r="F2079">
        <v>7.6654309999999999</v>
      </c>
      <c r="G2079">
        <v>89</v>
      </c>
      <c r="H2079" t="s">
        <v>13</v>
      </c>
      <c r="I2079" t="s">
        <v>2426</v>
      </c>
      <c r="J2079" s="9">
        <v>1914166</v>
      </c>
      <c r="K2079">
        <f>J2079/D2079</f>
        <v>0.12761106666666666</v>
      </c>
      <c r="L2079">
        <v>2004</v>
      </c>
      <c r="M2079" t="s">
        <v>34</v>
      </c>
      <c r="N2079">
        <v>1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1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</row>
    <row r="2080" spans="1:30" ht="14.4" customHeight="1" x14ac:dyDescent="0.3">
      <c r="A2080">
        <v>2079</v>
      </c>
      <c r="B2080">
        <v>0</v>
      </c>
      <c r="C2080">
        <v>28812.717337307498</v>
      </c>
      <c r="D2080">
        <v>58000000</v>
      </c>
      <c r="E2080" t="s">
        <v>11</v>
      </c>
      <c r="F2080">
        <v>0.39386500000000002</v>
      </c>
      <c r="G2080">
        <v>119</v>
      </c>
      <c r="H2080" t="s">
        <v>13</v>
      </c>
      <c r="I2080" t="s">
        <v>2427</v>
      </c>
      <c r="J2080" s="9">
        <v>44000000</v>
      </c>
      <c r="K2080">
        <f>J2080/D2080</f>
        <v>0.75862068965517238</v>
      </c>
      <c r="L2080">
        <v>2013</v>
      </c>
      <c r="M2080" t="s">
        <v>15</v>
      </c>
      <c r="N2080">
        <v>1</v>
      </c>
      <c r="O2080">
        <v>0</v>
      </c>
      <c r="P2080">
        <v>1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1</v>
      </c>
      <c r="Y2080">
        <v>1</v>
      </c>
      <c r="Z2080">
        <v>0</v>
      </c>
      <c r="AA2080">
        <v>0</v>
      </c>
      <c r="AB2080">
        <v>0</v>
      </c>
      <c r="AC2080">
        <v>0</v>
      </c>
      <c r="AD2080">
        <v>0</v>
      </c>
    </row>
    <row r="2081" spans="1:30" x14ac:dyDescent="0.3">
      <c r="A2081">
        <v>2080</v>
      </c>
      <c r="B2081">
        <v>1</v>
      </c>
      <c r="C2081">
        <v>24850.894632206699</v>
      </c>
      <c r="D2081">
        <v>50000000</v>
      </c>
      <c r="E2081" t="s">
        <v>11</v>
      </c>
      <c r="F2081">
        <v>19.638604999999998</v>
      </c>
      <c r="G2081">
        <v>106</v>
      </c>
      <c r="H2081" t="s">
        <v>13</v>
      </c>
      <c r="I2081" t="s">
        <v>2428</v>
      </c>
      <c r="J2081" s="9">
        <v>549368315</v>
      </c>
      <c r="K2081">
        <f>J2081/D2081</f>
        <v>10.9873663</v>
      </c>
      <c r="L2081">
        <v>2012</v>
      </c>
      <c r="M2081" t="s">
        <v>15</v>
      </c>
      <c r="N2081">
        <v>1</v>
      </c>
      <c r="O2081">
        <v>0</v>
      </c>
      <c r="P2081">
        <v>0</v>
      </c>
      <c r="Q2081">
        <v>0</v>
      </c>
      <c r="R2081">
        <v>0</v>
      </c>
      <c r="S2081">
        <v>1</v>
      </c>
      <c r="T2081">
        <v>0</v>
      </c>
      <c r="U2081">
        <v>0</v>
      </c>
      <c r="V2081">
        <v>0</v>
      </c>
      <c r="W2081">
        <v>0</v>
      </c>
      <c r="X2081">
        <v>1</v>
      </c>
      <c r="Y2081">
        <v>1</v>
      </c>
      <c r="Z2081">
        <v>0</v>
      </c>
      <c r="AA2081">
        <v>0</v>
      </c>
      <c r="AB2081">
        <v>0</v>
      </c>
      <c r="AC2081">
        <v>0</v>
      </c>
      <c r="AD2081">
        <v>0</v>
      </c>
    </row>
    <row r="2082" spans="1:30" x14ac:dyDescent="0.3">
      <c r="A2082">
        <v>2081</v>
      </c>
      <c r="B2082">
        <v>0</v>
      </c>
      <c r="C2082">
        <v>6982.5436408977503</v>
      </c>
      <c r="D2082">
        <v>14000000</v>
      </c>
      <c r="E2082" t="s">
        <v>11</v>
      </c>
      <c r="F2082">
        <v>2.308846</v>
      </c>
      <c r="G2082">
        <v>104</v>
      </c>
      <c r="H2082" t="s">
        <v>13</v>
      </c>
      <c r="I2082" t="s">
        <v>2429</v>
      </c>
      <c r="J2082" s="9">
        <v>6856989</v>
      </c>
      <c r="K2082">
        <f>J2082/D2082</f>
        <v>0.48978492857142858</v>
      </c>
      <c r="L2082">
        <v>2005</v>
      </c>
      <c r="M2082" t="s">
        <v>49</v>
      </c>
      <c r="N2082">
        <v>1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1</v>
      </c>
      <c r="X2082">
        <v>0</v>
      </c>
      <c r="Y2082">
        <v>0</v>
      </c>
      <c r="Z2082">
        <v>0</v>
      </c>
      <c r="AA2082">
        <v>1</v>
      </c>
      <c r="AB2082">
        <v>0</v>
      </c>
      <c r="AC2082">
        <v>0</v>
      </c>
      <c r="AD2082">
        <v>0</v>
      </c>
    </row>
    <row r="2083" spans="1:30" ht="14.4" customHeight="1" x14ac:dyDescent="0.3">
      <c r="A2083">
        <v>2082</v>
      </c>
      <c r="B2083">
        <v>0</v>
      </c>
      <c r="C2083">
        <v>22836.756944444402</v>
      </c>
      <c r="D2083">
        <v>46038902</v>
      </c>
      <c r="E2083" t="s">
        <v>11</v>
      </c>
      <c r="F2083">
        <v>9.4491029999999991</v>
      </c>
      <c r="G2083">
        <v>97</v>
      </c>
      <c r="H2083" t="s">
        <v>13</v>
      </c>
      <c r="I2083" t="s">
        <v>2430</v>
      </c>
      <c r="J2083" s="9">
        <v>3295624</v>
      </c>
      <c r="K2083">
        <f>J2083/D2083</f>
        <v>7.158346217726913E-2</v>
      </c>
      <c r="L2083">
        <v>2016</v>
      </c>
      <c r="M2083" t="s">
        <v>25</v>
      </c>
      <c r="N2083">
        <v>1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1</v>
      </c>
      <c r="X2083">
        <v>0</v>
      </c>
      <c r="Y2083">
        <v>0</v>
      </c>
      <c r="Z2083">
        <v>0</v>
      </c>
      <c r="AA2083">
        <v>0</v>
      </c>
      <c r="AB2083">
        <v>1</v>
      </c>
      <c r="AC2083">
        <v>0</v>
      </c>
      <c r="AD2083">
        <v>0</v>
      </c>
    </row>
    <row r="2084" spans="1:30" ht="14.4" customHeight="1" x14ac:dyDescent="0.3">
      <c r="A2084">
        <v>2083</v>
      </c>
      <c r="B2084">
        <v>0</v>
      </c>
      <c r="C2084">
        <v>49677.098857426703</v>
      </c>
      <c r="D2084">
        <v>100000000</v>
      </c>
      <c r="E2084" t="s">
        <v>11</v>
      </c>
      <c r="F2084">
        <v>11.913404999999999</v>
      </c>
      <c r="G2084">
        <v>102</v>
      </c>
      <c r="H2084" t="s">
        <v>13</v>
      </c>
      <c r="I2084" t="s">
        <v>2431</v>
      </c>
      <c r="J2084" s="9">
        <v>268426634</v>
      </c>
      <c r="K2084">
        <f>J2084/D2084</f>
        <v>2.6842663400000002</v>
      </c>
      <c r="L2084">
        <v>2013</v>
      </c>
      <c r="M2084" t="s">
        <v>32</v>
      </c>
      <c r="N2084">
        <v>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1</v>
      </c>
    </row>
    <row r="2085" spans="1:30" ht="14.4" customHeight="1" x14ac:dyDescent="0.3">
      <c r="A2085">
        <v>2084</v>
      </c>
      <c r="B2085">
        <v>0</v>
      </c>
      <c r="C2085">
        <v>12468.827930174501</v>
      </c>
      <c r="D2085">
        <v>25000000</v>
      </c>
      <c r="E2085" t="s">
        <v>11</v>
      </c>
      <c r="F2085">
        <v>11.556483999999999</v>
      </c>
      <c r="G2085">
        <v>129</v>
      </c>
      <c r="H2085" t="s">
        <v>2432</v>
      </c>
      <c r="I2085" t="s">
        <v>2433</v>
      </c>
      <c r="J2085" s="9">
        <v>82466670</v>
      </c>
      <c r="K2085">
        <f>J2085/D2085</f>
        <v>3.2986667999999999</v>
      </c>
      <c r="L2085">
        <v>2005</v>
      </c>
      <c r="M2085" t="s">
        <v>32</v>
      </c>
      <c r="N2085">
        <v>1</v>
      </c>
      <c r="O2085">
        <v>1</v>
      </c>
      <c r="P2085">
        <v>0</v>
      </c>
      <c r="Q2085">
        <v>0</v>
      </c>
      <c r="R2085">
        <v>0</v>
      </c>
      <c r="S2085">
        <v>0</v>
      </c>
      <c r="T2085">
        <v>1</v>
      </c>
      <c r="U2085">
        <v>0</v>
      </c>
      <c r="V2085">
        <v>0</v>
      </c>
      <c r="W2085">
        <v>1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1</v>
      </c>
    </row>
    <row r="2086" spans="1:30" x14ac:dyDescent="0.3">
      <c r="A2086">
        <v>2085</v>
      </c>
      <c r="B2086">
        <v>0</v>
      </c>
      <c r="C2086">
        <v>950</v>
      </c>
      <c r="D2086">
        <v>1900000</v>
      </c>
      <c r="E2086" t="s">
        <v>102</v>
      </c>
      <c r="F2086">
        <v>0.65327100000000005</v>
      </c>
      <c r="G2086">
        <v>102</v>
      </c>
      <c r="H2086" t="s">
        <v>670</v>
      </c>
      <c r="I2086" t="s">
        <v>2434</v>
      </c>
      <c r="J2086" s="9">
        <v>240093</v>
      </c>
      <c r="K2086">
        <f>J2086/D2086</f>
        <v>0.12636473684210525</v>
      </c>
      <c r="L2086">
        <v>2000</v>
      </c>
      <c r="M2086" t="s">
        <v>34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1</v>
      </c>
      <c r="X2086">
        <v>1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</row>
    <row r="2087" spans="1:30" ht="14.4" customHeight="1" x14ac:dyDescent="0.3">
      <c r="A2087">
        <v>2086</v>
      </c>
      <c r="B2087">
        <v>0</v>
      </c>
      <c r="C2087">
        <v>8928.5714285714294</v>
      </c>
      <c r="D2087">
        <v>18000000</v>
      </c>
      <c r="E2087" t="s">
        <v>11</v>
      </c>
      <c r="F2087">
        <v>12.682926999999999</v>
      </c>
      <c r="G2087">
        <v>112</v>
      </c>
      <c r="H2087" t="s">
        <v>13</v>
      </c>
      <c r="I2087" t="s">
        <v>2435</v>
      </c>
      <c r="J2087" s="9">
        <v>6212282</v>
      </c>
      <c r="K2087">
        <f>J2087/D2087</f>
        <v>0.34512677777777778</v>
      </c>
      <c r="L2087">
        <v>2016</v>
      </c>
      <c r="M2087" t="s">
        <v>25</v>
      </c>
      <c r="N2087">
        <v>1</v>
      </c>
      <c r="O2087">
        <v>0</v>
      </c>
      <c r="P2087">
        <v>0</v>
      </c>
      <c r="Q2087">
        <v>0</v>
      </c>
      <c r="R2087">
        <v>1</v>
      </c>
      <c r="S2087">
        <v>0</v>
      </c>
      <c r="T2087">
        <v>0</v>
      </c>
      <c r="U2087">
        <v>0</v>
      </c>
      <c r="V2087">
        <v>0</v>
      </c>
      <c r="W2087">
        <v>1</v>
      </c>
      <c r="X2087">
        <v>0</v>
      </c>
      <c r="Y2087">
        <v>0</v>
      </c>
      <c r="Z2087">
        <v>0</v>
      </c>
      <c r="AA2087">
        <v>0</v>
      </c>
      <c r="AB2087">
        <v>1</v>
      </c>
      <c r="AC2087">
        <v>0</v>
      </c>
      <c r="AD2087">
        <v>0</v>
      </c>
    </row>
    <row r="2088" spans="1:30" x14ac:dyDescent="0.3">
      <c r="A2088">
        <v>2087</v>
      </c>
      <c r="B2088">
        <v>0</v>
      </c>
      <c r="C2088">
        <v>11055.2763819095</v>
      </c>
      <c r="D2088">
        <v>22000000</v>
      </c>
      <c r="E2088" t="s">
        <v>11</v>
      </c>
      <c r="F2088">
        <v>11.654349</v>
      </c>
      <c r="G2088">
        <v>181</v>
      </c>
      <c r="H2088" t="s">
        <v>13</v>
      </c>
      <c r="I2088" t="s">
        <v>2436</v>
      </c>
      <c r="J2088" s="9">
        <v>424208848</v>
      </c>
      <c r="K2088">
        <f>J2088/D2088</f>
        <v>19.282220363636362</v>
      </c>
      <c r="L2088">
        <v>1990</v>
      </c>
      <c r="M2088" t="s">
        <v>15</v>
      </c>
      <c r="N2088">
        <v>1</v>
      </c>
      <c r="O2088">
        <v>1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1</v>
      </c>
      <c r="X2088">
        <v>0</v>
      </c>
      <c r="Y2088">
        <v>1</v>
      </c>
      <c r="Z2088">
        <v>0</v>
      </c>
      <c r="AA2088">
        <v>0</v>
      </c>
      <c r="AB2088">
        <v>0</v>
      </c>
      <c r="AC2088">
        <v>0</v>
      </c>
      <c r="AD2088">
        <v>0</v>
      </c>
    </row>
    <row r="2089" spans="1:30" x14ac:dyDescent="0.3">
      <c r="A2089">
        <v>2088</v>
      </c>
      <c r="B2089">
        <v>0</v>
      </c>
      <c r="C2089">
        <v>9448.0358030830394</v>
      </c>
      <c r="D2089">
        <v>19000000</v>
      </c>
      <c r="E2089" t="s">
        <v>11</v>
      </c>
      <c r="F2089">
        <v>8.1328110000000002</v>
      </c>
      <c r="G2089">
        <v>97</v>
      </c>
      <c r="H2089" t="s">
        <v>13</v>
      </c>
      <c r="I2089" t="s">
        <v>2437</v>
      </c>
      <c r="J2089" s="9">
        <v>6928068</v>
      </c>
      <c r="K2089">
        <f>J2089/D2089</f>
        <v>0.36463515789473683</v>
      </c>
      <c r="L2089">
        <v>2011</v>
      </c>
      <c r="M2089" t="s">
        <v>15</v>
      </c>
      <c r="N2089">
        <v>1</v>
      </c>
      <c r="O2089">
        <v>1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1</v>
      </c>
      <c r="W2089">
        <v>1</v>
      </c>
      <c r="X2089">
        <v>1</v>
      </c>
      <c r="Y2089">
        <v>1</v>
      </c>
      <c r="Z2089">
        <v>0</v>
      </c>
      <c r="AA2089">
        <v>0</v>
      </c>
      <c r="AB2089">
        <v>0</v>
      </c>
      <c r="AC2089">
        <v>0</v>
      </c>
      <c r="AD2089">
        <v>0</v>
      </c>
    </row>
    <row r="2090" spans="1:30" ht="14.4" customHeight="1" x14ac:dyDescent="0.3">
      <c r="A2090">
        <v>2089</v>
      </c>
      <c r="B2090">
        <v>0</v>
      </c>
      <c r="C2090">
        <v>18362.282878411901</v>
      </c>
      <c r="D2090">
        <v>37000000</v>
      </c>
      <c r="E2090" t="s">
        <v>11</v>
      </c>
      <c r="F2090">
        <v>8.4512970000000003</v>
      </c>
      <c r="G2090">
        <v>105</v>
      </c>
      <c r="H2090" t="s">
        <v>414</v>
      </c>
      <c r="I2090" t="s">
        <v>2438</v>
      </c>
      <c r="J2090" s="9">
        <v>26250020</v>
      </c>
      <c r="K2090">
        <f>J2090/D2090</f>
        <v>0.70945999999999998</v>
      </c>
      <c r="L2090">
        <v>2015</v>
      </c>
      <c r="M2090" t="s">
        <v>32</v>
      </c>
      <c r="N2090">
        <v>1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1</v>
      </c>
      <c r="W2090">
        <v>1</v>
      </c>
      <c r="X2090">
        <v>1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1</v>
      </c>
    </row>
    <row r="2091" spans="1:30" ht="14.4" customHeight="1" x14ac:dyDescent="0.3">
      <c r="A2091">
        <v>2090</v>
      </c>
      <c r="B2091">
        <v>0</v>
      </c>
      <c r="C2091">
        <v>9063.4441087613195</v>
      </c>
      <c r="D2091">
        <v>18000000</v>
      </c>
      <c r="E2091" t="s">
        <v>11</v>
      </c>
      <c r="F2091">
        <v>7.4716550000000002</v>
      </c>
      <c r="G2091">
        <v>103</v>
      </c>
      <c r="H2091" t="s">
        <v>13</v>
      </c>
      <c r="I2091" t="s">
        <v>2439</v>
      </c>
      <c r="J2091" s="9">
        <v>41382841</v>
      </c>
      <c r="K2091">
        <f>J2091/D2091</f>
        <v>2.2990467222222222</v>
      </c>
      <c r="L2091">
        <v>1986</v>
      </c>
      <c r="M2091" t="s">
        <v>34</v>
      </c>
      <c r="N2091">
        <v>1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1</v>
      </c>
      <c r="W2091">
        <v>1</v>
      </c>
      <c r="X2091">
        <v>1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</row>
    <row r="2092" spans="1:30" ht="14.4" customHeight="1" x14ac:dyDescent="0.3">
      <c r="A2092">
        <v>2091</v>
      </c>
      <c r="B2092">
        <v>1</v>
      </c>
      <c r="C2092">
        <v>12525.0501002004</v>
      </c>
      <c r="D2092">
        <v>25000000</v>
      </c>
      <c r="E2092" t="s">
        <v>11</v>
      </c>
      <c r="F2092">
        <v>6.4975909999999999</v>
      </c>
      <c r="G2092">
        <v>115</v>
      </c>
      <c r="H2092" t="s">
        <v>13</v>
      </c>
      <c r="I2092" t="s">
        <v>2440</v>
      </c>
      <c r="J2092" s="9">
        <v>14048372</v>
      </c>
      <c r="K2092">
        <f>J2092/D2092</f>
        <v>0.56193488000000003</v>
      </c>
      <c r="L2092">
        <v>1996</v>
      </c>
      <c r="M2092" t="s">
        <v>15</v>
      </c>
      <c r="N2092">
        <v>1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1</v>
      </c>
      <c r="U2092">
        <v>1</v>
      </c>
      <c r="V2092">
        <v>0</v>
      </c>
      <c r="W2092">
        <v>0</v>
      </c>
      <c r="X2092">
        <v>0</v>
      </c>
      <c r="Y2092">
        <v>1</v>
      </c>
      <c r="Z2092">
        <v>0</v>
      </c>
      <c r="AA2092">
        <v>0</v>
      </c>
      <c r="AB2092">
        <v>0</v>
      </c>
      <c r="AC2092">
        <v>0</v>
      </c>
      <c r="AD2092">
        <v>0</v>
      </c>
    </row>
    <row r="2093" spans="1:30" ht="14.4" customHeight="1" x14ac:dyDescent="0.3">
      <c r="A2093">
        <v>2092</v>
      </c>
      <c r="B2093">
        <v>0</v>
      </c>
      <c r="C2093">
        <v>42457.542457542397</v>
      </c>
      <c r="D2093">
        <v>85000000</v>
      </c>
      <c r="E2093" t="s">
        <v>11</v>
      </c>
      <c r="F2093">
        <v>10.1755029999999</v>
      </c>
      <c r="G2093">
        <v>108</v>
      </c>
      <c r="H2093" t="s">
        <v>99</v>
      </c>
      <c r="I2093" t="s">
        <v>2441</v>
      </c>
      <c r="J2093" s="9">
        <v>78382433</v>
      </c>
      <c r="K2093">
        <f>J2093/D2093</f>
        <v>0.92214627058823528</v>
      </c>
      <c r="L2093">
        <v>2002</v>
      </c>
      <c r="M2093" t="s">
        <v>32</v>
      </c>
      <c r="N2093">
        <v>1</v>
      </c>
      <c r="O2093">
        <v>0</v>
      </c>
      <c r="P2093">
        <v>0</v>
      </c>
      <c r="Q2093">
        <v>0</v>
      </c>
      <c r="R2093">
        <v>1</v>
      </c>
      <c r="S2093">
        <v>0</v>
      </c>
      <c r="T2093">
        <v>1</v>
      </c>
      <c r="U2093">
        <v>1</v>
      </c>
      <c r="V2093">
        <v>0</v>
      </c>
      <c r="W2093">
        <v>1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1</v>
      </c>
    </row>
    <row r="2094" spans="1:30" ht="14.4" customHeight="1" x14ac:dyDescent="0.3">
      <c r="A2094">
        <v>2093</v>
      </c>
      <c r="B2094">
        <v>1</v>
      </c>
      <c r="C2094">
        <v>1263.2642748863</v>
      </c>
      <c r="D2094">
        <v>2500000</v>
      </c>
      <c r="E2094" t="s">
        <v>11</v>
      </c>
      <c r="F2094">
        <v>3.0844259999999899</v>
      </c>
      <c r="G2094">
        <v>110</v>
      </c>
      <c r="H2094" t="s">
        <v>13</v>
      </c>
      <c r="I2094" t="s">
        <v>2442</v>
      </c>
      <c r="J2094" s="9">
        <v>15014674</v>
      </c>
      <c r="K2094">
        <f>J2094/D2094</f>
        <v>6.0058695999999996</v>
      </c>
      <c r="L2094">
        <v>1979</v>
      </c>
      <c r="M2094" t="s">
        <v>15</v>
      </c>
      <c r="N2094">
        <v>1</v>
      </c>
      <c r="O2094">
        <v>0</v>
      </c>
      <c r="P2094">
        <v>0</v>
      </c>
      <c r="Q2094">
        <v>0</v>
      </c>
      <c r="R2094">
        <v>0</v>
      </c>
      <c r="S2094">
        <v>1</v>
      </c>
      <c r="T2094">
        <v>0</v>
      </c>
      <c r="U2094">
        <v>0</v>
      </c>
      <c r="V2094">
        <v>0</v>
      </c>
      <c r="W2094">
        <v>1</v>
      </c>
      <c r="X2094">
        <v>1</v>
      </c>
      <c r="Y2094">
        <v>1</v>
      </c>
      <c r="Z2094">
        <v>0</v>
      </c>
      <c r="AA2094">
        <v>0</v>
      </c>
      <c r="AB2094">
        <v>0</v>
      </c>
      <c r="AC2094">
        <v>0</v>
      </c>
      <c r="AD2094">
        <v>0</v>
      </c>
    </row>
    <row r="2095" spans="1:30" ht="14.4" customHeight="1" x14ac:dyDescent="0.3">
      <c r="A2095">
        <v>2094</v>
      </c>
      <c r="B2095">
        <v>0</v>
      </c>
      <c r="C2095">
        <v>13993.0034982508</v>
      </c>
      <c r="D2095">
        <v>28000000</v>
      </c>
      <c r="E2095" t="s">
        <v>11</v>
      </c>
      <c r="F2095">
        <v>7.0585990000000001</v>
      </c>
      <c r="G2095">
        <v>98</v>
      </c>
      <c r="H2095" t="s">
        <v>13</v>
      </c>
      <c r="I2095" t="s">
        <v>2443</v>
      </c>
      <c r="J2095" s="9">
        <v>14010832</v>
      </c>
      <c r="K2095">
        <f>J2095/D2095</f>
        <v>0.50038685714285713</v>
      </c>
      <c r="L2095">
        <v>2001</v>
      </c>
      <c r="M2095" t="s">
        <v>15</v>
      </c>
      <c r="N2095">
        <v>1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1</v>
      </c>
      <c r="V2095">
        <v>0</v>
      </c>
      <c r="W2095">
        <v>0</v>
      </c>
      <c r="X2095">
        <v>0</v>
      </c>
      <c r="Y2095">
        <v>1</v>
      </c>
      <c r="Z2095">
        <v>0</v>
      </c>
      <c r="AA2095">
        <v>0</v>
      </c>
      <c r="AB2095">
        <v>0</v>
      </c>
      <c r="AC2095">
        <v>0</v>
      </c>
      <c r="AD2095">
        <v>0</v>
      </c>
    </row>
    <row r="2096" spans="1:30" ht="14.4" customHeight="1" x14ac:dyDescent="0.3">
      <c r="A2096">
        <v>2095</v>
      </c>
      <c r="B2096">
        <v>0</v>
      </c>
      <c r="C2096">
        <v>86848.635235731999</v>
      </c>
      <c r="D2096">
        <v>175000000</v>
      </c>
      <c r="E2096" t="s">
        <v>11</v>
      </c>
      <c r="F2096">
        <v>12.319595</v>
      </c>
      <c r="G2096">
        <v>93</v>
      </c>
      <c r="H2096" t="s">
        <v>13</v>
      </c>
      <c r="I2096" t="s">
        <v>2444</v>
      </c>
      <c r="J2096" s="9">
        <v>331926147</v>
      </c>
      <c r="K2096">
        <f>J2096/D2096</f>
        <v>1.89672084</v>
      </c>
      <c r="L2096">
        <v>2015</v>
      </c>
      <c r="M2096" t="s">
        <v>49</v>
      </c>
      <c r="N2096">
        <v>1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1</v>
      </c>
      <c r="AB2096">
        <v>0</v>
      </c>
      <c r="AC2096">
        <v>0</v>
      </c>
      <c r="AD2096">
        <v>0</v>
      </c>
    </row>
    <row r="2097" spans="1:30" ht="14.4" customHeight="1" x14ac:dyDescent="0.3">
      <c r="A2097">
        <v>2096</v>
      </c>
      <c r="B2097">
        <v>0</v>
      </c>
      <c r="C2097">
        <v>249.750249750249</v>
      </c>
      <c r="D2097">
        <v>500000</v>
      </c>
      <c r="E2097" t="s">
        <v>11</v>
      </c>
      <c r="F2097">
        <v>8.3981580000000005</v>
      </c>
      <c r="G2097">
        <v>93</v>
      </c>
      <c r="H2097" t="s">
        <v>13</v>
      </c>
      <c r="I2097" t="s">
        <v>2445</v>
      </c>
      <c r="J2097" s="9">
        <v>150277</v>
      </c>
      <c r="K2097">
        <f>J2097/D2097</f>
        <v>0.30055399999999999</v>
      </c>
      <c r="L2097">
        <v>2002</v>
      </c>
      <c r="M2097" t="s">
        <v>34</v>
      </c>
      <c r="N2097">
        <v>1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1</v>
      </c>
      <c r="U2097">
        <v>0</v>
      </c>
      <c r="V2097">
        <v>1</v>
      </c>
      <c r="W2097">
        <v>1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</row>
    <row r="2098" spans="1:30" x14ac:dyDescent="0.3">
      <c r="A2098">
        <v>2097</v>
      </c>
      <c r="B2098">
        <v>1</v>
      </c>
      <c r="C2098">
        <v>65541.211519364399</v>
      </c>
      <c r="D2098">
        <v>132000000</v>
      </c>
      <c r="E2098" t="s">
        <v>11</v>
      </c>
      <c r="F2098">
        <v>22.201606999999999</v>
      </c>
      <c r="G2098">
        <v>92</v>
      </c>
      <c r="H2098" t="s">
        <v>13</v>
      </c>
      <c r="I2098" t="s">
        <v>2446</v>
      </c>
      <c r="J2098" s="9">
        <v>373552094</v>
      </c>
      <c r="K2098">
        <f>J2098/D2098</f>
        <v>2.8299401060606062</v>
      </c>
      <c r="L2098">
        <v>2014</v>
      </c>
      <c r="M2098" t="s">
        <v>49</v>
      </c>
      <c r="N2098">
        <v>1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1</v>
      </c>
      <c r="Y2098">
        <v>0</v>
      </c>
      <c r="Z2098">
        <v>0</v>
      </c>
      <c r="AA2098">
        <v>1</v>
      </c>
      <c r="AB2098">
        <v>0</v>
      </c>
      <c r="AC2098">
        <v>0</v>
      </c>
      <c r="AD2098">
        <v>0</v>
      </c>
    </row>
    <row r="2099" spans="1:30" ht="14.4" customHeight="1" x14ac:dyDescent="0.3">
      <c r="A2099">
        <v>2098</v>
      </c>
      <c r="B2099">
        <v>1</v>
      </c>
      <c r="C2099">
        <v>15037.593984962399</v>
      </c>
      <c r="D2099">
        <v>30000000</v>
      </c>
      <c r="E2099" t="s">
        <v>11</v>
      </c>
      <c r="F2099">
        <v>8.2054479999999899</v>
      </c>
      <c r="G2099">
        <v>90</v>
      </c>
      <c r="H2099" t="s">
        <v>13</v>
      </c>
      <c r="I2099" t="s">
        <v>2447</v>
      </c>
      <c r="J2099" s="9">
        <v>212385533</v>
      </c>
      <c r="K2099">
        <f>J2099/D2099</f>
        <v>7.0795177666666671</v>
      </c>
      <c r="L2099">
        <v>1995</v>
      </c>
      <c r="M2099" t="s">
        <v>15</v>
      </c>
      <c r="N2099">
        <v>1</v>
      </c>
      <c r="O2099">
        <v>0</v>
      </c>
      <c r="P2099">
        <v>0</v>
      </c>
      <c r="Q2099">
        <v>0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1</v>
      </c>
      <c r="Y2099">
        <v>1</v>
      </c>
      <c r="Z2099">
        <v>0</v>
      </c>
      <c r="AA2099">
        <v>0</v>
      </c>
      <c r="AB2099">
        <v>0</v>
      </c>
      <c r="AC2099">
        <v>0</v>
      </c>
      <c r="AD2099">
        <v>0</v>
      </c>
    </row>
    <row r="2100" spans="1:30" ht="14.4" customHeight="1" x14ac:dyDescent="0.3">
      <c r="A2100">
        <v>2099</v>
      </c>
      <c r="B2100">
        <v>0</v>
      </c>
      <c r="C2100">
        <v>8377.7536450477601</v>
      </c>
      <c r="D2100">
        <v>16663352</v>
      </c>
      <c r="E2100" t="s">
        <v>11</v>
      </c>
      <c r="F2100">
        <v>3.4442659999999998</v>
      </c>
      <c r="G2100">
        <v>117</v>
      </c>
      <c r="H2100" t="s">
        <v>13</v>
      </c>
      <c r="I2100" t="s">
        <v>2448</v>
      </c>
      <c r="J2100" s="9">
        <v>19131000</v>
      </c>
      <c r="K2100">
        <f>J2100/D2100</f>
        <v>1.1480883318074298</v>
      </c>
      <c r="L2100">
        <v>1989</v>
      </c>
      <c r="M2100" t="s">
        <v>15</v>
      </c>
      <c r="N2100">
        <v>1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1</v>
      </c>
      <c r="X2100">
        <v>0</v>
      </c>
      <c r="Y2100">
        <v>1</v>
      </c>
      <c r="Z2100">
        <v>0</v>
      </c>
      <c r="AA2100">
        <v>0</v>
      </c>
      <c r="AB2100">
        <v>0</v>
      </c>
      <c r="AC2100">
        <v>0</v>
      </c>
      <c r="AD2100">
        <v>0</v>
      </c>
    </row>
    <row r="2101" spans="1:30" ht="14.4" customHeight="1" x14ac:dyDescent="0.3">
      <c r="A2101">
        <v>2100</v>
      </c>
      <c r="B2101">
        <v>0</v>
      </c>
      <c r="C2101">
        <v>11946.2419113987</v>
      </c>
      <c r="D2101">
        <v>24000000</v>
      </c>
      <c r="E2101" t="s">
        <v>11</v>
      </c>
      <c r="F2101">
        <v>6.2530839999999897</v>
      </c>
      <c r="G2101">
        <v>93</v>
      </c>
      <c r="H2101" t="s">
        <v>13</v>
      </c>
      <c r="I2101" t="s">
        <v>2449</v>
      </c>
      <c r="J2101" s="9">
        <v>68729358</v>
      </c>
      <c r="K2101">
        <f>J2101/D2101</f>
        <v>2.8637232500000001</v>
      </c>
      <c r="L2101">
        <v>2009</v>
      </c>
      <c r="M2101" t="s">
        <v>49</v>
      </c>
      <c r="N2101">
        <v>1</v>
      </c>
      <c r="O2101">
        <v>1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1</v>
      </c>
      <c r="Y2101">
        <v>0</v>
      </c>
      <c r="Z2101">
        <v>0</v>
      </c>
      <c r="AA2101">
        <v>1</v>
      </c>
      <c r="AB2101">
        <v>0</v>
      </c>
      <c r="AC2101">
        <v>0</v>
      </c>
      <c r="AD2101">
        <v>0</v>
      </c>
    </row>
    <row r="2102" spans="1:30" ht="14.4" customHeight="1" x14ac:dyDescent="0.3">
      <c r="A2102">
        <v>2101</v>
      </c>
      <c r="B2102">
        <v>0</v>
      </c>
      <c r="C2102">
        <v>35035.035035034998</v>
      </c>
      <c r="D2102">
        <v>70000000</v>
      </c>
      <c r="E2102" t="s">
        <v>353</v>
      </c>
      <c r="F2102">
        <v>9.3534989999999993</v>
      </c>
      <c r="G2102">
        <v>115</v>
      </c>
      <c r="H2102" t="s">
        <v>13</v>
      </c>
      <c r="I2102" t="s">
        <v>2450</v>
      </c>
      <c r="J2102" s="9">
        <v>56702901</v>
      </c>
      <c r="K2102">
        <f>J2102/D2102</f>
        <v>0.81004144285714286</v>
      </c>
      <c r="L2102">
        <v>1998</v>
      </c>
      <c r="M2102" t="s">
        <v>25</v>
      </c>
      <c r="N2102">
        <v>1</v>
      </c>
      <c r="O2102">
        <v>0</v>
      </c>
      <c r="P2102">
        <v>0</v>
      </c>
      <c r="Q2102">
        <v>1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0</v>
      </c>
      <c r="Y2102">
        <v>0</v>
      </c>
      <c r="Z2102">
        <v>0</v>
      </c>
      <c r="AA2102">
        <v>0</v>
      </c>
      <c r="AB2102">
        <v>1</v>
      </c>
      <c r="AC2102">
        <v>0</v>
      </c>
      <c r="AD2102">
        <v>0</v>
      </c>
    </row>
    <row r="2103" spans="1:30" ht="14.4" customHeight="1" x14ac:dyDescent="0.3">
      <c r="A2103">
        <v>2102</v>
      </c>
      <c r="B2103">
        <v>0</v>
      </c>
      <c r="C2103">
        <v>3180.9145129224598</v>
      </c>
      <c r="D2103">
        <v>6400000</v>
      </c>
      <c r="E2103" t="s">
        <v>18</v>
      </c>
      <c r="F2103">
        <v>7.950488</v>
      </c>
      <c r="G2103">
        <v>144</v>
      </c>
      <c r="H2103" t="s">
        <v>264</v>
      </c>
      <c r="I2103" t="s">
        <v>2451</v>
      </c>
      <c r="J2103" s="9">
        <v>18800000</v>
      </c>
      <c r="K2103">
        <f>J2103/D2103</f>
        <v>2.9375</v>
      </c>
      <c r="L2103">
        <v>2012</v>
      </c>
      <c r="M2103" t="s">
        <v>15</v>
      </c>
      <c r="N2103">
        <v>0</v>
      </c>
      <c r="O2103">
        <v>1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1</v>
      </c>
      <c r="W2103">
        <v>1</v>
      </c>
      <c r="X2103">
        <v>1</v>
      </c>
      <c r="Y2103">
        <v>1</v>
      </c>
      <c r="Z2103">
        <v>0</v>
      </c>
      <c r="AA2103">
        <v>0</v>
      </c>
      <c r="AB2103">
        <v>0</v>
      </c>
      <c r="AC2103">
        <v>0</v>
      </c>
      <c r="AD2103">
        <v>0</v>
      </c>
    </row>
    <row r="2104" spans="1:30" ht="14.4" customHeight="1" x14ac:dyDescent="0.3">
      <c r="A2104">
        <v>2103</v>
      </c>
      <c r="B2104">
        <v>0</v>
      </c>
      <c r="C2104">
        <v>14925.3731343283</v>
      </c>
      <c r="D2104">
        <v>30000000</v>
      </c>
      <c r="E2104" t="s">
        <v>11</v>
      </c>
      <c r="F2104">
        <v>9.5914249999999992</v>
      </c>
      <c r="G2104">
        <v>133</v>
      </c>
      <c r="H2104" t="s">
        <v>13</v>
      </c>
      <c r="I2104" t="s">
        <v>2452</v>
      </c>
      <c r="J2104" s="9">
        <v>51148651</v>
      </c>
      <c r="K2104">
        <f>J2104/D2104</f>
        <v>1.7049550333333334</v>
      </c>
      <c r="L2104">
        <v>2010</v>
      </c>
      <c r="M2104" t="s">
        <v>25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1</v>
      </c>
      <c r="U2104">
        <v>0</v>
      </c>
      <c r="V2104">
        <v>1</v>
      </c>
      <c r="W2104">
        <v>1</v>
      </c>
      <c r="X2104">
        <v>0</v>
      </c>
      <c r="Y2104">
        <v>0</v>
      </c>
      <c r="Z2104">
        <v>0</v>
      </c>
      <c r="AA2104">
        <v>0</v>
      </c>
      <c r="AB2104">
        <v>1</v>
      </c>
      <c r="AC2104">
        <v>0</v>
      </c>
      <c r="AD2104">
        <v>0</v>
      </c>
    </row>
    <row r="2105" spans="1:30" ht="14.4" customHeight="1" x14ac:dyDescent="0.3">
      <c r="A2105">
        <v>2104</v>
      </c>
      <c r="B2105">
        <v>0</v>
      </c>
      <c r="C2105">
        <v>21446.3840399002</v>
      </c>
      <c r="D2105">
        <v>43000000</v>
      </c>
      <c r="E2105" t="s">
        <v>11</v>
      </c>
      <c r="F2105">
        <v>13.802674</v>
      </c>
      <c r="G2105">
        <v>97</v>
      </c>
      <c r="H2105" t="s">
        <v>55</v>
      </c>
      <c r="I2105" t="s">
        <v>2453</v>
      </c>
      <c r="J2105" s="9">
        <v>56681566</v>
      </c>
      <c r="K2105">
        <f>J2105/D2105</f>
        <v>1.3181759534883721</v>
      </c>
      <c r="L2105">
        <v>2005</v>
      </c>
      <c r="M2105" t="s">
        <v>25</v>
      </c>
      <c r="N2105">
        <v>1</v>
      </c>
      <c r="O2105">
        <v>0</v>
      </c>
      <c r="P2105">
        <v>1</v>
      </c>
      <c r="Q2105">
        <v>0</v>
      </c>
      <c r="R2105">
        <v>0</v>
      </c>
      <c r="S2105">
        <v>0</v>
      </c>
      <c r="T2105">
        <v>0</v>
      </c>
      <c r="U2105">
        <v>1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1</v>
      </c>
      <c r="AC2105">
        <v>0</v>
      </c>
      <c r="AD2105">
        <v>0</v>
      </c>
    </row>
    <row r="2106" spans="1:30" ht="14.4" customHeight="1" x14ac:dyDescent="0.3">
      <c r="A2106">
        <v>2105</v>
      </c>
      <c r="B2106">
        <v>1</v>
      </c>
      <c r="C2106">
        <v>3765.06024096385</v>
      </c>
      <c r="D2106">
        <v>7500000</v>
      </c>
      <c r="E2106" t="s">
        <v>129</v>
      </c>
      <c r="F2106">
        <v>3.6066879999999899</v>
      </c>
      <c r="G2106">
        <v>113</v>
      </c>
      <c r="H2106" t="s">
        <v>130</v>
      </c>
      <c r="I2106" t="s">
        <v>2454</v>
      </c>
      <c r="J2106" s="9">
        <v>30399676</v>
      </c>
      <c r="K2106">
        <f>J2106/D2106</f>
        <v>4.0532901333333333</v>
      </c>
      <c r="L2106">
        <v>1992</v>
      </c>
      <c r="M2106" t="s">
        <v>32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1</v>
      </c>
      <c r="V2106">
        <v>0</v>
      </c>
      <c r="W2106">
        <v>0</v>
      </c>
      <c r="X2106">
        <v>1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1</v>
      </c>
    </row>
    <row r="2107" spans="1:30" ht="14.4" customHeight="1" x14ac:dyDescent="0.3">
      <c r="A2107">
        <v>2106</v>
      </c>
      <c r="B2107">
        <v>0</v>
      </c>
      <c r="C2107">
        <v>62065.541211519303</v>
      </c>
      <c r="D2107">
        <v>125000000</v>
      </c>
      <c r="E2107" t="s">
        <v>11</v>
      </c>
      <c r="F2107">
        <v>14.924486999999999</v>
      </c>
      <c r="G2107">
        <v>139</v>
      </c>
      <c r="H2107" t="s">
        <v>13</v>
      </c>
      <c r="I2107" t="s">
        <v>2455</v>
      </c>
      <c r="J2107" s="9">
        <v>362637473</v>
      </c>
      <c r="K2107">
        <f>J2107/D2107</f>
        <v>2.9010997839999999</v>
      </c>
      <c r="L2107">
        <v>2014</v>
      </c>
      <c r="M2107" t="s">
        <v>25</v>
      </c>
      <c r="N2107">
        <v>1</v>
      </c>
      <c r="O2107">
        <v>0</v>
      </c>
      <c r="P2107">
        <v>0</v>
      </c>
      <c r="Q2107">
        <v>1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1</v>
      </c>
      <c r="X2107">
        <v>0</v>
      </c>
      <c r="Y2107">
        <v>0</v>
      </c>
      <c r="Z2107">
        <v>0</v>
      </c>
      <c r="AA2107">
        <v>0</v>
      </c>
      <c r="AB2107">
        <v>1</v>
      </c>
      <c r="AC2107">
        <v>0</v>
      </c>
      <c r="AD2107">
        <v>0</v>
      </c>
    </row>
    <row r="2108" spans="1:30" ht="14.4" customHeight="1" x14ac:dyDescent="0.3">
      <c r="A2108">
        <v>2107</v>
      </c>
      <c r="B2108">
        <v>0</v>
      </c>
      <c r="C2108">
        <v>59760.956175298801</v>
      </c>
      <c r="D2108">
        <v>120000000</v>
      </c>
      <c r="E2108" t="s">
        <v>11</v>
      </c>
      <c r="F2108">
        <v>7.1341679999999901</v>
      </c>
      <c r="G2108">
        <v>135</v>
      </c>
      <c r="H2108" t="s">
        <v>13</v>
      </c>
      <c r="I2108" t="s">
        <v>2456</v>
      </c>
      <c r="J2108" s="9">
        <v>93945766</v>
      </c>
      <c r="K2108">
        <f>J2108/D2108</f>
        <v>0.78288138333333335</v>
      </c>
      <c r="L2108">
        <v>2008</v>
      </c>
      <c r="M2108" t="s">
        <v>15</v>
      </c>
      <c r="N2108">
        <v>1</v>
      </c>
      <c r="O2108">
        <v>1</v>
      </c>
      <c r="P2108">
        <v>0</v>
      </c>
      <c r="Q2108">
        <v>0</v>
      </c>
      <c r="R2108">
        <v>1</v>
      </c>
      <c r="S2108">
        <v>0</v>
      </c>
      <c r="T2108">
        <v>0</v>
      </c>
      <c r="U2108">
        <v>1</v>
      </c>
      <c r="V2108">
        <v>0</v>
      </c>
      <c r="W2108">
        <v>0</v>
      </c>
      <c r="X2108">
        <v>0</v>
      </c>
      <c r="Y2108">
        <v>1</v>
      </c>
      <c r="Z2108">
        <v>0</v>
      </c>
      <c r="AA2108">
        <v>0</v>
      </c>
      <c r="AB2108">
        <v>0</v>
      </c>
      <c r="AC2108">
        <v>0</v>
      </c>
      <c r="AD2108">
        <v>0</v>
      </c>
    </row>
    <row r="2109" spans="1:30" ht="14.4" customHeight="1" x14ac:dyDescent="0.3">
      <c r="A2109">
        <v>2108</v>
      </c>
      <c r="B2109">
        <v>0</v>
      </c>
      <c r="C2109">
        <v>617.99845758354695</v>
      </c>
      <c r="D2109">
        <v>1202007</v>
      </c>
      <c r="E2109" t="s">
        <v>11</v>
      </c>
      <c r="F2109">
        <v>6.3607459999999998</v>
      </c>
      <c r="G2109">
        <v>103</v>
      </c>
      <c r="H2109" t="s">
        <v>13</v>
      </c>
      <c r="I2109" t="s">
        <v>2457</v>
      </c>
      <c r="J2109" s="9">
        <v>2948386</v>
      </c>
      <c r="K2109">
        <f>J2109/D2109</f>
        <v>2.4528858816961963</v>
      </c>
      <c r="L2109">
        <v>1945</v>
      </c>
      <c r="M2109" t="s">
        <v>15</v>
      </c>
      <c r="N2109">
        <v>1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1</v>
      </c>
      <c r="X2109">
        <v>0</v>
      </c>
      <c r="Y2109">
        <v>1</v>
      </c>
      <c r="Z2109">
        <v>0</v>
      </c>
      <c r="AA2109">
        <v>0</v>
      </c>
      <c r="AB2109">
        <v>0</v>
      </c>
      <c r="AC2109">
        <v>0</v>
      </c>
      <c r="AD2109">
        <v>0</v>
      </c>
    </row>
    <row r="2110" spans="1:30" ht="14.4" customHeight="1" x14ac:dyDescent="0.3">
      <c r="A2110">
        <v>2109</v>
      </c>
      <c r="B2110">
        <v>0</v>
      </c>
      <c r="C2110">
        <v>11747.137879542001</v>
      </c>
      <c r="D2110">
        <v>23600000</v>
      </c>
      <c r="E2110" t="s">
        <v>11</v>
      </c>
      <c r="F2110">
        <v>11.063029</v>
      </c>
      <c r="G2110">
        <v>88</v>
      </c>
      <c r="H2110" t="s">
        <v>13</v>
      </c>
      <c r="I2110" t="s">
        <v>2458</v>
      </c>
      <c r="J2110" s="9">
        <v>102391382</v>
      </c>
      <c r="K2110">
        <f>J2110/D2110</f>
        <v>4.3386178813559324</v>
      </c>
      <c r="L2110">
        <v>2009</v>
      </c>
      <c r="M2110" t="s">
        <v>32</v>
      </c>
      <c r="N2110">
        <v>1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1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1</v>
      </c>
    </row>
    <row r="2111" spans="1:30" ht="14.4" customHeight="1" x14ac:dyDescent="0.3">
      <c r="A2111">
        <v>2110</v>
      </c>
      <c r="B2111">
        <v>1</v>
      </c>
      <c r="C2111">
        <v>10907.2880515617</v>
      </c>
      <c r="D2111">
        <v>22000000</v>
      </c>
      <c r="E2111" t="s">
        <v>11</v>
      </c>
      <c r="F2111">
        <v>28.176991999999998</v>
      </c>
      <c r="G2111">
        <v>91</v>
      </c>
      <c r="H2111" t="s">
        <v>13</v>
      </c>
      <c r="I2111" t="s">
        <v>2459</v>
      </c>
      <c r="J2111" s="9">
        <v>40120144</v>
      </c>
      <c r="K2111">
        <f>J2111/D2111</f>
        <v>1.823642909090909</v>
      </c>
      <c r="L2111">
        <v>2017</v>
      </c>
      <c r="M2111" t="s">
        <v>15</v>
      </c>
      <c r="N2111">
        <v>1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1</v>
      </c>
      <c r="Y2111">
        <v>1</v>
      </c>
      <c r="Z2111">
        <v>0</v>
      </c>
      <c r="AA2111">
        <v>0</v>
      </c>
      <c r="AB2111">
        <v>0</v>
      </c>
      <c r="AC2111">
        <v>0</v>
      </c>
      <c r="AD2111">
        <v>0</v>
      </c>
    </row>
    <row r="2112" spans="1:30" ht="14.4" customHeight="1" x14ac:dyDescent="0.3">
      <c r="A2112">
        <v>2111</v>
      </c>
      <c r="B2112">
        <v>0</v>
      </c>
      <c r="C2112">
        <v>67.164179104477597</v>
      </c>
      <c r="D2112">
        <v>135000</v>
      </c>
      <c r="E2112" t="s">
        <v>11</v>
      </c>
      <c r="F2112">
        <v>0.58887199999999995</v>
      </c>
      <c r="G2112">
        <v>94</v>
      </c>
      <c r="H2112" t="s">
        <v>13</v>
      </c>
      <c r="I2112" t="s">
        <v>1804</v>
      </c>
      <c r="J2112" s="9">
        <v>10474</v>
      </c>
      <c r="K2112">
        <f>J2112/D2112</f>
        <v>7.7585185185185188E-2</v>
      </c>
      <c r="L2112">
        <v>2010</v>
      </c>
      <c r="M2112" t="s">
        <v>15</v>
      </c>
      <c r="N2112">
        <v>1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1</v>
      </c>
      <c r="X2112">
        <v>1</v>
      </c>
      <c r="Y2112">
        <v>1</v>
      </c>
      <c r="Z2112">
        <v>0</v>
      </c>
      <c r="AA2112">
        <v>0</v>
      </c>
      <c r="AB2112">
        <v>0</v>
      </c>
      <c r="AC2112">
        <v>0</v>
      </c>
      <c r="AD2112">
        <v>0</v>
      </c>
    </row>
    <row r="2113" spans="1:30" ht="14.4" customHeight="1" x14ac:dyDescent="0.3">
      <c r="A2113">
        <v>2112</v>
      </c>
      <c r="B2113">
        <v>0</v>
      </c>
      <c r="C2113">
        <v>596.12518628912005</v>
      </c>
      <c r="D2113">
        <v>1200000</v>
      </c>
      <c r="E2113" t="s">
        <v>11</v>
      </c>
      <c r="F2113">
        <v>1.4724629999999901</v>
      </c>
      <c r="G2113">
        <v>114</v>
      </c>
      <c r="H2113" t="s">
        <v>410</v>
      </c>
      <c r="I2113" t="s">
        <v>2460</v>
      </c>
      <c r="J2113" s="9">
        <v>2861020</v>
      </c>
      <c r="K2113">
        <f>J2113/D2113</f>
        <v>2.3841833333333335</v>
      </c>
      <c r="L2113">
        <v>2013</v>
      </c>
      <c r="M2113" t="s">
        <v>15</v>
      </c>
      <c r="N2113">
        <v>1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1</v>
      </c>
      <c r="X2113">
        <v>0</v>
      </c>
      <c r="Y2113">
        <v>1</v>
      </c>
      <c r="Z2113">
        <v>0</v>
      </c>
      <c r="AA2113">
        <v>0</v>
      </c>
      <c r="AB2113">
        <v>0</v>
      </c>
      <c r="AC2113">
        <v>0</v>
      </c>
      <c r="AD2113">
        <v>0</v>
      </c>
    </row>
    <row r="2114" spans="1:30" ht="14.4" customHeight="1" x14ac:dyDescent="0.3">
      <c r="A2114">
        <v>2113</v>
      </c>
      <c r="B2114">
        <v>0</v>
      </c>
      <c r="C2114">
        <v>249.625561657513</v>
      </c>
      <c r="D2114">
        <v>500000</v>
      </c>
      <c r="E2114" t="s">
        <v>11</v>
      </c>
      <c r="F2114">
        <v>5.8546899999999997</v>
      </c>
      <c r="G2114">
        <v>88</v>
      </c>
      <c r="H2114" t="s">
        <v>13</v>
      </c>
      <c r="I2114" t="s">
        <v>2461</v>
      </c>
      <c r="J2114" s="9">
        <v>8679814</v>
      </c>
      <c r="K2114">
        <f>J2114/D2114</f>
        <v>17.359628000000001</v>
      </c>
      <c r="L2114">
        <v>2003</v>
      </c>
      <c r="M2114" t="s">
        <v>34</v>
      </c>
      <c r="N2114">
        <v>1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1</v>
      </c>
      <c r="X2114">
        <v>1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</row>
    <row r="2115" spans="1:30" ht="14.4" customHeight="1" x14ac:dyDescent="0.3">
      <c r="A2115">
        <v>2114</v>
      </c>
      <c r="B2115">
        <v>0</v>
      </c>
      <c r="C2115">
        <v>1258.17815802717</v>
      </c>
      <c r="D2115">
        <v>2500000</v>
      </c>
      <c r="E2115" t="s">
        <v>305</v>
      </c>
      <c r="F2115">
        <v>6.3573209999999998</v>
      </c>
      <c r="G2115">
        <v>128</v>
      </c>
      <c r="H2115" t="s">
        <v>561</v>
      </c>
      <c r="I2115" t="s">
        <v>2462</v>
      </c>
      <c r="J2115" s="9">
        <v>3200000</v>
      </c>
      <c r="K2115">
        <f>J2115/D2115</f>
        <v>1.28</v>
      </c>
      <c r="L2115">
        <v>1987</v>
      </c>
      <c r="M2115" t="s">
        <v>25</v>
      </c>
      <c r="N2115">
        <v>0</v>
      </c>
      <c r="O2115">
        <v>1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1</v>
      </c>
      <c r="W2115">
        <v>1</v>
      </c>
      <c r="X2115">
        <v>0</v>
      </c>
      <c r="Y2115">
        <v>0</v>
      </c>
      <c r="Z2115">
        <v>0</v>
      </c>
      <c r="AA2115">
        <v>0</v>
      </c>
      <c r="AB2115">
        <v>1</v>
      </c>
      <c r="AC2115">
        <v>0</v>
      </c>
      <c r="AD2115">
        <v>0</v>
      </c>
    </row>
    <row r="2116" spans="1:30" ht="14.4" customHeight="1" x14ac:dyDescent="0.3">
      <c r="A2116">
        <v>2115</v>
      </c>
      <c r="B2116">
        <v>0</v>
      </c>
      <c r="C2116">
        <v>17526.2894341512</v>
      </c>
      <c r="D2116">
        <v>35000000</v>
      </c>
      <c r="E2116" t="s">
        <v>11</v>
      </c>
      <c r="F2116">
        <v>12.201953999999899</v>
      </c>
      <c r="G2116">
        <v>127</v>
      </c>
      <c r="H2116" t="s">
        <v>2463</v>
      </c>
      <c r="I2116" t="s">
        <v>2464</v>
      </c>
      <c r="J2116" s="9">
        <v>41954997</v>
      </c>
      <c r="K2116">
        <f>J2116/D2116</f>
        <v>1.1987142</v>
      </c>
      <c r="L2116">
        <v>1997</v>
      </c>
      <c r="M2116" t="s">
        <v>25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1</v>
      </c>
      <c r="U2116">
        <v>0</v>
      </c>
      <c r="V2116">
        <v>0</v>
      </c>
      <c r="W2116">
        <v>1</v>
      </c>
      <c r="X2116">
        <v>0</v>
      </c>
      <c r="Y2116">
        <v>0</v>
      </c>
      <c r="Z2116">
        <v>0</v>
      </c>
      <c r="AA2116">
        <v>0</v>
      </c>
      <c r="AB2116">
        <v>1</v>
      </c>
      <c r="AC2116">
        <v>0</v>
      </c>
      <c r="AD2116">
        <v>0</v>
      </c>
    </row>
    <row r="2117" spans="1:30" x14ac:dyDescent="0.3">
      <c r="A2117">
        <v>2116</v>
      </c>
      <c r="B2117">
        <v>1</v>
      </c>
      <c r="C2117">
        <v>1741.2935323383001</v>
      </c>
      <c r="D2117">
        <v>3500000</v>
      </c>
      <c r="E2117" t="s">
        <v>142</v>
      </c>
      <c r="F2117">
        <v>0.88424099999999894</v>
      </c>
      <c r="G2117">
        <v>108.14452434773</v>
      </c>
      <c r="H2117" t="s">
        <v>143</v>
      </c>
      <c r="I2117" t="s">
        <v>2465</v>
      </c>
      <c r="J2117" s="9">
        <v>2294357</v>
      </c>
      <c r="K2117">
        <f>J2117/D2117</f>
        <v>0.65553057142857141</v>
      </c>
      <c r="L2117">
        <v>2010</v>
      </c>
      <c r="M2117" t="s">
        <v>25</v>
      </c>
      <c r="N2117">
        <v>0</v>
      </c>
      <c r="O2117">
        <v>1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1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1</v>
      </c>
      <c r="AC2117">
        <v>0</v>
      </c>
      <c r="AD2117">
        <v>0</v>
      </c>
    </row>
    <row r="2118" spans="1:30" ht="14.4" customHeight="1" x14ac:dyDescent="0.3">
      <c r="A2118">
        <v>2117</v>
      </c>
      <c r="B2118">
        <v>0</v>
      </c>
      <c r="C2118">
        <v>15045.1354062186</v>
      </c>
      <c r="D2118">
        <v>30000000</v>
      </c>
      <c r="E2118" t="s">
        <v>11</v>
      </c>
      <c r="F2118">
        <v>12.199047</v>
      </c>
      <c r="G2118">
        <v>133</v>
      </c>
      <c r="H2118" t="s">
        <v>2466</v>
      </c>
      <c r="I2118" t="s">
        <v>2467</v>
      </c>
      <c r="J2118" s="9">
        <v>160638883</v>
      </c>
      <c r="K2118">
        <f>J2118/D2118</f>
        <v>5.3546294333333337</v>
      </c>
      <c r="L2118">
        <v>1994</v>
      </c>
      <c r="M2118" t="s">
        <v>15</v>
      </c>
      <c r="N2118">
        <v>1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1</v>
      </c>
      <c r="W2118">
        <v>1</v>
      </c>
      <c r="X2118">
        <v>0</v>
      </c>
      <c r="Y2118">
        <v>1</v>
      </c>
      <c r="Z2118">
        <v>0</v>
      </c>
      <c r="AA2118">
        <v>0</v>
      </c>
      <c r="AB2118">
        <v>0</v>
      </c>
      <c r="AC2118">
        <v>0</v>
      </c>
      <c r="AD2118">
        <v>0</v>
      </c>
    </row>
    <row r="2119" spans="1:30" ht="14.4" customHeight="1" x14ac:dyDescent="0.3">
      <c r="A2119">
        <v>2118</v>
      </c>
      <c r="B2119">
        <v>0</v>
      </c>
      <c r="C2119">
        <v>12437.810945273601</v>
      </c>
      <c r="D2119">
        <v>25000000</v>
      </c>
      <c r="E2119" t="s">
        <v>11</v>
      </c>
      <c r="F2119">
        <v>5.2829759999999997</v>
      </c>
      <c r="G2119">
        <v>107</v>
      </c>
      <c r="H2119" t="s">
        <v>13</v>
      </c>
      <c r="I2119" t="s">
        <v>2468</v>
      </c>
      <c r="J2119" s="9">
        <v>19829957</v>
      </c>
      <c r="K2119">
        <f>J2119/D2119</f>
        <v>0.79319828000000003</v>
      </c>
      <c r="L2119">
        <v>2010</v>
      </c>
      <c r="M2119" t="s">
        <v>15</v>
      </c>
      <c r="N2119">
        <v>1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1</v>
      </c>
      <c r="U2119">
        <v>0</v>
      </c>
      <c r="V2119">
        <v>0</v>
      </c>
      <c r="W2119">
        <v>1</v>
      </c>
      <c r="X2119">
        <v>0</v>
      </c>
      <c r="Y2119">
        <v>1</v>
      </c>
      <c r="Z2119">
        <v>0</v>
      </c>
      <c r="AA2119">
        <v>0</v>
      </c>
      <c r="AB2119">
        <v>0</v>
      </c>
      <c r="AC2119">
        <v>0</v>
      </c>
      <c r="AD2119">
        <v>0</v>
      </c>
    </row>
    <row r="2120" spans="1:30" ht="14.4" customHeight="1" x14ac:dyDescent="0.3">
      <c r="A2120">
        <v>2119</v>
      </c>
      <c r="B2120">
        <v>0</v>
      </c>
      <c r="C2120">
        <v>20100.158548707699</v>
      </c>
      <c r="D2120">
        <v>40441519</v>
      </c>
      <c r="E2120" t="s">
        <v>11</v>
      </c>
      <c r="F2120">
        <v>3.7242069999999998</v>
      </c>
      <c r="G2120">
        <v>94</v>
      </c>
      <c r="H2120" t="s">
        <v>13</v>
      </c>
      <c r="I2120" t="s">
        <v>2469</v>
      </c>
      <c r="J2120" s="9">
        <v>8887603</v>
      </c>
      <c r="K2120">
        <f>J2120/D2120</f>
        <v>0.21976432190887785</v>
      </c>
      <c r="L2120">
        <v>2012</v>
      </c>
      <c r="M2120" t="s">
        <v>15</v>
      </c>
      <c r="N2120">
        <v>0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1</v>
      </c>
      <c r="X2120">
        <v>1</v>
      </c>
      <c r="Y2120">
        <v>1</v>
      </c>
      <c r="Z2120">
        <v>0</v>
      </c>
      <c r="AA2120">
        <v>0</v>
      </c>
      <c r="AB2120">
        <v>0</v>
      </c>
      <c r="AC2120">
        <v>0</v>
      </c>
      <c r="AD2120">
        <v>0</v>
      </c>
    </row>
    <row r="2121" spans="1:30" x14ac:dyDescent="0.3">
      <c r="A2121">
        <v>2120</v>
      </c>
      <c r="B2121">
        <v>1</v>
      </c>
      <c r="C2121">
        <v>1754.3859649122801</v>
      </c>
      <c r="D2121">
        <v>3500000</v>
      </c>
      <c r="E2121" t="s">
        <v>11</v>
      </c>
      <c r="F2121">
        <v>14.569649999999999</v>
      </c>
      <c r="G2121">
        <v>91</v>
      </c>
      <c r="H2121" t="s">
        <v>13</v>
      </c>
      <c r="I2121" t="s">
        <v>15</v>
      </c>
      <c r="J2121" s="9">
        <v>28215918</v>
      </c>
      <c r="K2121">
        <f>J2121/D2121</f>
        <v>8.0616908571428567</v>
      </c>
      <c r="L2121">
        <v>1995</v>
      </c>
      <c r="M2121" t="s">
        <v>32</v>
      </c>
      <c r="N2121">
        <v>1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1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1</v>
      </c>
    </row>
    <row r="2122" spans="1:30" ht="14.4" customHeight="1" x14ac:dyDescent="0.3">
      <c r="A2122">
        <v>2121</v>
      </c>
      <c r="B2122">
        <v>1</v>
      </c>
      <c r="C2122">
        <v>6953.4675062972201</v>
      </c>
      <c r="D2122">
        <v>13802633</v>
      </c>
      <c r="E2122" t="s">
        <v>11</v>
      </c>
      <c r="F2122">
        <v>11.457485</v>
      </c>
      <c r="G2122">
        <v>95</v>
      </c>
      <c r="H2122" t="s">
        <v>13</v>
      </c>
      <c r="I2122" t="s">
        <v>2470</v>
      </c>
      <c r="J2122" s="9">
        <v>49364621</v>
      </c>
      <c r="K2122">
        <f>J2122/D2122</f>
        <v>3.5764640702973121</v>
      </c>
      <c r="L2122">
        <v>1985</v>
      </c>
      <c r="M2122" t="s">
        <v>25</v>
      </c>
      <c r="N2122">
        <v>1</v>
      </c>
      <c r="O2122">
        <v>0</v>
      </c>
      <c r="P2122">
        <v>0</v>
      </c>
      <c r="Q2122">
        <v>0</v>
      </c>
      <c r="R2122">
        <v>1</v>
      </c>
      <c r="S2122">
        <v>0</v>
      </c>
      <c r="T2122">
        <v>0</v>
      </c>
      <c r="U2122">
        <v>0</v>
      </c>
      <c r="V2122">
        <v>1</v>
      </c>
      <c r="W2122">
        <v>0</v>
      </c>
      <c r="X2122">
        <v>1</v>
      </c>
      <c r="Y2122">
        <v>0</v>
      </c>
      <c r="Z2122">
        <v>0</v>
      </c>
      <c r="AA2122">
        <v>0</v>
      </c>
      <c r="AB2122">
        <v>1</v>
      </c>
      <c r="AC2122">
        <v>0</v>
      </c>
      <c r="AD2122">
        <v>0</v>
      </c>
    </row>
    <row r="2123" spans="1:30" ht="14.4" customHeight="1" x14ac:dyDescent="0.3">
      <c r="A2123">
        <v>2122</v>
      </c>
      <c r="B2123">
        <v>0</v>
      </c>
      <c r="C2123">
        <v>8377.7536450477601</v>
      </c>
      <c r="D2123">
        <v>16663352</v>
      </c>
      <c r="E2123" t="s">
        <v>11</v>
      </c>
      <c r="F2123">
        <v>5.072902</v>
      </c>
      <c r="G2123">
        <v>98</v>
      </c>
      <c r="H2123" t="s">
        <v>13</v>
      </c>
      <c r="I2123" t="s">
        <v>2471</v>
      </c>
      <c r="J2123" s="9">
        <v>3960327</v>
      </c>
      <c r="K2123">
        <f>J2123/D2123</f>
        <v>0.23766688719052445</v>
      </c>
      <c r="L2123">
        <v>1989</v>
      </c>
      <c r="M2123" t="s">
        <v>15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1</v>
      </c>
      <c r="W2123">
        <v>0</v>
      </c>
      <c r="X2123">
        <v>1</v>
      </c>
      <c r="Y2123">
        <v>1</v>
      </c>
      <c r="Z2123">
        <v>0</v>
      </c>
      <c r="AA2123">
        <v>0</v>
      </c>
      <c r="AB2123">
        <v>0</v>
      </c>
      <c r="AC2123">
        <v>0</v>
      </c>
      <c r="AD2123">
        <v>0</v>
      </c>
    </row>
    <row r="2124" spans="1:30" ht="14.4" customHeight="1" x14ac:dyDescent="0.3">
      <c r="A2124">
        <v>2123</v>
      </c>
      <c r="B2124">
        <v>1</v>
      </c>
      <c r="C2124">
        <v>19953.366666666599</v>
      </c>
      <c r="D2124">
        <v>40106267</v>
      </c>
      <c r="E2124" t="s">
        <v>11</v>
      </c>
      <c r="F2124">
        <v>1.2189589999999999</v>
      </c>
      <c r="G2124">
        <v>101</v>
      </c>
      <c r="H2124" t="s">
        <v>143</v>
      </c>
      <c r="I2124" t="s">
        <v>2472</v>
      </c>
      <c r="J2124" s="9">
        <v>8910819</v>
      </c>
      <c r="K2124">
        <f>J2124/D2124</f>
        <v>0.22218021437896476</v>
      </c>
      <c r="L2124">
        <v>2010</v>
      </c>
      <c r="M2124" t="s">
        <v>25</v>
      </c>
      <c r="N2124">
        <v>0</v>
      </c>
      <c r="O2124">
        <v>1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1</v>
      </c>
      <c r="V2124">
        <v>0</v>
      </c>
      <c r="W2124">
        <v>1</v>
      </c>
      <c r="X2124">
        <v>0</v>
      </c>
      <c r="Y2124">
        <v>0</v>
      </c>
      <c r="Z2124">
        <v>0</v>
      </c>
      <c r="AA2124">
        <v>0</v>
      </c>
      <c r="AB2124">
        <v>1</v>
      </c>
      <c r="AC2124">
        <v>0</v>
      </c>
      <c r="AD2124">
        <v>0</v>
      </c>
    </row>
    <row r="2125" spans="1:30" ht="14.4" customHeight="1" x14ac:dyDescent="0.3">
      <c r="A2125">
        <v>2124</v>
      </c>
      <c r="B2125">
        <v>0</v>
      </c>
      <c r="C2125">
        <v>6215.8130283440996</v>
      </c>
      <c r="D2125">
        <v>12500000</v>
      </c>
      <c r="E2125" t="s">
        <v>11</v>
      </c>
      <c r="F2125">
        <v>6.8264699999999996</v>
      </c>
      <c r="G2125">
        <v>101</v>
      </c>
      <c r="H2125" t="s">
        <v>13</v>
      </c>
      <c r="I2125" t="s">
        <v>2473</v>
      </c>
      <c r="J2125" s="9">
        <v>75993061</v>
      </c>
      <c r="K2125">
        <f>J2125/D2125</f>
        <v>6.0794448799999996</v>
      </c>
      <c r="L2125">
        <v>2011</v>
      </c>
      <c r="M2125" t="s">
        <v>49</v>
      </c>
      <c r="N2125">
        <v>1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1</v>
      </c>
      <c r="X2125">
        <v>0</v>
      </c>
      <c r="Y2125">
        <v>0</v>
      </c>
      <c r="Z2125">
        <v>0</v>
      </c>
      <c r="AA2125">
        <v>1</v>
      </c>
      <c r="AB2125">
        <v>0</v>
      </c>
      <c r="AC2125">
        <v>0</v>
      </c>
      <c r="AD2125">
        <v>0</v>
      </c>
    </row>
    <row r="2126" spans="1:30" ht="14.4" customHeight="1" x14ac:dyDescent="0.3">
      <c r="A2126">
        <v>2125</v>
      </c>
      <c r="B2126">
        <v>0</v>
      </c>
      <c r="C2126">
        <v>997.50623441396499</v>
      </c>
      <c r="D2126">
        <v>2000000</v>
      </c>
      <c r="E2126" t="s">
        <v>11</v>
      </c>
      <c r="F2126">
        <v>7.659357</v>
      </c>
      <c r="G2126">
        <v>120</v>
      </c>
      <c r="H2126" t="s">
        <v>2474</v>
      </c>
      <c r="I2126" t="s">
        <v>2475</v>
      </c>
      <c r="J2126" s="9">
        <v>5967038</v>
      </c>
      <c r="K2126">
        <f>J2126/D2126</f>
        <v>2.9835189999999998</v>
      </c>
      <c r="L2126">
        <v>2005</v>
      </c>
      <c r="M2126" t="s">
        <v>34</v>
      </c>
      <c r="N2126">
        <v>1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1</v>
      </c>
      <c r="U2126">
        <v>1</v>
      </c>
      <c r="V2126">
        <v>0</v>
      </c>
      <c r="W2126">
        <v>1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</row>
    <row r="2127" spans="1:30" ht="14.4" customHeight="1" x14ac:dyDescent="0.3">
      <c r="A2127">
        <v>2126</v>
      </c>
      <c r="B2127">
        <v>0</v>
      </c>
      <c r="C2127">
        <v>2147.1636001989</v>
      </c>
      <c r="D2127">
        <v>4317946</v>
      </c>
      <c r="E2127" t="s">
        <v>305</v>
      </c>
      <c r="F2127">
        <v>12.452985</v>
      </c>
      <c r="G2127">
        <v>106</v>
      </c>
      <c r="H2127" t="s">
        <v>2476</v>
      </c>
      <c r="I2127" t="s">
        <v>2477</v>
      </c>
      <c r="J2127" s="9">
        <v>14624826</v>
      </c>
      <c r="K2127">
        <f>J2127/D2127</f>
        <v>3.3869867756567591</v>
      </c>
      <c r="L2127">
        <v>2011</v>
      </c>
      <c r="M2127" t="s">
        <v>25</v>
      </c>
      <c r="N2127">
        <v>0</v>
      </c>
      <c r="O2127">
        <v>1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1</v>
      </c>
      <c r="AC2127">
        <v>0</v>
      </c>
      <c r="AD2127">
        <v>0</v>
      </c>
    </row>
    <row r="2128" spans="1:30" ht="14.4" customHeight="1" x14ac:dyDescent="0.3">
      <c r="A2128">
        <v>2127</v>
      </c>
      <c r="B2128">
        <v>0</v>
      </c>
      <c r="C2128">
        <v>3980.0995024875601</v>
      </c>
      <c r="D2128">
        <v>8000000</v>
      </c>
      <c r="E2128" t="s">
        <v>11</v>
      </c>
      <c r="F2128">
        <v>6.7128940000000004</v>
      </c>
      <c r="G2128">
        <v>98</v>
      </c>
      <c r="H2128" t="s">
        <v>13</v>
      </c>
      <c r="I2128" t="s">
        <v>2478</v>
      </c>
      <c r="J2128" s="9">
        <v>3453043</v>
      </c>
      <c r="K2128">
        <f>J2128/D2128</f>
        <v>0.43163037500000001</v>
      </c>
      <c r="L2128">
        <v>2010</v>
      </c>
      <c r="M2128" t="s">
        <v>25</v>
      </c>
      <c r="N2128">
        <v>0</v>
      </c>
      <c r="O2128">
        <v>1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1</v>
      </c>
      <c r="V2128">
        <v>0</v>
      </c>
      <c r="W2128">
        <v>0</v>
      </c>
      <c r="X2128">
        <v>1</v>
      </c>
      <c r="Y2128">
        <v>0</v>
      </c>
      <c r="Z2128">
        <v>0</v>
      </c>
      <c r="AA2128">
        <v>0</v>
      </c>
      <c r="AB2128">
        <v>1</v>
      </c>
      <c r="AC2128">
        <v>0</v>
      </c>
      <c r="AD2128">
        <v>0</v>
      </c>
    </row>
    <row r="2129" spans="1:30" ht="14.4" customHeight="1" x14ac:dyDescent="0.3">
      <c r="A2129">
        <v>2128</v>
      </c>
      <c r="B2129">
        <v>0</v>
      </c>
      <c r="C2129">
        <v>894.18777943368104</v>
      </c>
      <c r="D2129">
        <v>1800000</v>
      </c>
      <c r="E2129" t="s">
        <v>917</v>
      </c>
      <c r="F2129">
        <v>0.474578</v>
      </c>
      <c r="G2129">
        <v>93</v>
      </c>
      <c r="H2129" t="s">
        <v>918</v>
      </c>
      <c r="I2129" t="s">
        <v>2479</v>
      </c>
      <c r="J2129" s="9">
        <v>532269</v>
      </c>
      <c r="K2129">
        <f>J2129/D2129</f>
        <v>0.295705</v>
      </c>
      <c r="L2129">
        <v>2013</v>
      </c>
      <c r="M2129" t="s">
        <v>25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1</v>
      </c>
      <c r="V2129">
        <v>0</v>
      </c>
      <c r="W2129">
        <v>0</v>
      </c>
      <c r="X2129">
        <v>1</v>
      </c>
      <c r="Y2129">
        <v>0</v>
      </c>
      <c r="Z2129">
        <v>0</v>
      </c>
      <c r="AA2129">
        <v>0</v>
      </c>
      <c r="AB2129">
        <v>1</v>
      </c>
      <c r="AC2129">
        <v>0</v>
      </c>
      <c r="AD2129">
        <v>0</v>
      </c>
    </row>
    <row r="2130" spans="1:30" ht="14.4" customHeight="1" x14ac:dyDescent="0.3">
      <c r="A2130">
        <v>2129</v>
      </c>
      <c r="B2130">
        <v>0</v>
      </c>
      <c r="C2130">
        <v>10833.353915662599</v>
      </c>
      <c r="D2130">
        <v>21580041</v>
      </c>
      <c r="E2130" t="s">
        <v>11</v>
      </c>
      <c r="F2130">
        <v>10.854597999999999</v>
      </c>
      <c r="G2130">
        <v>140</v>
      </c>
      <c r="H2130" t="s">
        <v>410</v>
      </c>
      <c r="I2130" t="s">
        <v>2480</v>
      </c>
      <c r="J2130" s="9">
        <v>25966555</v>
      </c>
      <c r="K2130">
        <f>J2130/D2130</f>
        <v>1.2032671763691274</v>
      </c>
      <c r="L2130">
        <v>1992</v>
      </c>
      <c r="M2130" t="s">
        <v>15</v>
      </c>
      <c r="N2130">
        <v>0</v>
      </c>
      <c r="O2130">
        <v>1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1</v>
      </c>
      <c r="W2130">
        <v>1</v>
      </c>
      <c r="X2130">
        <v>0</v>
      </c>
      <c r="Y2130">
        <v>1</v>
      </c>
      <c r="Z2130">
        <v>0</v>
      </c>
      <c r="AA2130">
        <v>0</v>
      </c>
      <c r="AB2130">
        <v>0</v>
      </c>
      <c r="AC2130">
        <v>0</v>
      </c>
      <c r="AD2130">
        <v>0</v>
      </c>
    </row>
    <row r="2131" spans="1:30" ht="14.4" customHeight="1" x14ac:dyDescent="0.3">
      <c r="A2131">
        <v>2130</v>
      </c>
      <c r="B2131">
        <v>1</v>
      </c>
      <c r="C2131">
        <v>12512.5125125125</v>
      </c>
      <c r="D2131">
        <v>25000000</v>
      </c>
      <c r="E2131" t="s">
        <v>11</v>
      </c>
      <c r="F2131">
        <v>13.018490999999999</v>
      </c>
      <c r="G2131">
        <v>89</v>
      </c>
      <c r="H2131" t="s">
        <v>13</v>
      </c>
      <c r="I2131" t="s">
        <v>2481</v>
      </c>
      <c r="J2131" s="9">
        <v>50671850</v>
      </c>
      <c r="K2131">
        <f>J2131/D2131</f>
        <v>2.0268739999999998</v>
      </c>
      <c r="L2131">
        <v>1998</v>
      </c>
      <c r="M2131" t="s">
        <v>15</v>
      </c>
      <c r="N2131">
        <v>1</v>
      </c>
      <c r="O2131">
        <v>0</v>
      </c>
      <c r="P2131">
        <v>0</v>
      </c>
      <c r="Q2131">
        <v>0</v>
      </c>
      <c r="R2131">
        <v>0</v>
      </c>
      <c r="S2131">
        <v>1</v>
      </c>
      <c r="T2131">
        <v>0</v>
      </c>
      <c r="U2131">
        <v>0</v>
      </c>
      <c r="V2131">
        <v>0</v>
      </c>
      <c r="W2131">
        <v>0</v>
      </c>
      <c r="X2131">
        <v>1</v>
      </c>
      <c r="Y2131">
        <v>1</v>
      </c>
      <c r="Z2131">
        <v>0</v>
      </c>
      <c r="AA2131">
        <v>0</v>
      </c>
      <c r="AB2131">
        <v>0</v>
      </c>
      <c r="AC2131">
        <v>0</v>
      </c>
      <c r="AD2131">
        <v>0</v>
      </c>
    </row>
    <row r="2132" spans="1:30" ht="14.4" customHeight="1" x14ac:dyDescent="0.3">
      <c r="A2132">
        <v>2131</v>
      </c>
      <c r="B2132">
        <v>0</v>
      </c>
      <c r="C2132">
        <v>9086.3200403836399</v>
      </c>
      <c r="D2132">
        <v>18000000</v>
      </c>
      <c r="E2132" t="s">
        <v>11</v>
      </c>
      <c r="F2132">
        <v>7.536295</v>
      </c>
      <c r="G2132">
        <v>108</v>
      </c>
      <c r="H2132" t="s">
        <v>13</v>
      </c>
      <c r="I2132" t="s">
        <v>2482</v>
      </c>
      <c r="J2132" s="9">
        <v>12000000</v>
      </c>
      <c r="K2132">
        <f>J2132/D2132</f>
        <v>0.66666666666666663</v>
      </c>
      <c r="L2132">
        <v>1981</v>
      </c>
      <c r="M2132" t="s">
        <v>15</v>
      </c>
      <c r="N2132">
        <v>1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1</v>
      </c>
      <c r="U2132">
        <v>0</v>
      </c>
      <c r="V2132">
        <v>0</v>
      </c>
      <c r="W2132">
        <v>1</v>
      </c>
      <c r="X2132">
        <v>0</v>
      </c>
      <c r="Y2132">
        <v>1</v>
      </c>
      <c r="Z2132">
        <v>0</v>
      </c>
      <c r="AA2132">
        <v>0</v>
      </c>
      <c r="AB2132">
        <v>0</v>
      </c>
      <c r="AC2132">
        <v>0</v>
      </c>
      <c r="AD2132">
        <v>0</v>
      </c>
    </row>
    <row r="2133" spans="1:30" ht="14.4" customHeight="1" x14ac:dyDescent="0.3">
      <c r="A2133">
        <v>2132</v>
      </c>
      <c r="B2133">
        <v>0</v>
      </c>
      <c r="C2133">
        <v>27308.838133068501</v>
      </c>
      <c r="D2133">
        <v>55000000</v>
      </c>
      <c r="E2133" t="s">
        <v>11</v>
      </c>
      <c r="F2133">
        <v>17.618057</v>
      </c>
      <c r="G2133">
        <v>132</v>
      </c>
      <c r="H2133" t="s">
        <v>13</v>
      </c>
      <c r="I2133" t="s">
        <v>2483</v>
      </c>
      <c r="J2133" s="9">
        <v>192330738</v>
      </c>
      <c r="K2133">
        <f>J2133/D2133</f>
        <v>3.4969225090909091</v>
      </c>
      <c r="L2133">
        <v>2014</v>
      </c>
      <c r="M2133" t="s">
        <v>32</v>
      </c>
      <c r="N2133">
        <v>1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</v>
      </c>
      <c r="U2133">
        <v>1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1</v>
      </c>
    </row>
    <row r="2134" spans="1:30" ht="14.4" customHeight="1" x14ac:dyDescent="0.3">
      <c r="A2134">
        <v>2133</v>
      </c>
      <c r="B2134">
        <v>0</v>
      </c>
      <c r="C2134">
        <v>3277.0605759682198</v>
      </c>
      <c r="D2134">
        <v>6600000</v>
      </c>
      <c r="E2134" t="s">
        <v>11</v>
      </c>
      <c r="F2134">
        <v>8.1513460000000002</v>
      </c>
      <c r="G2134">
        <v>124</v>
      </c>
      <c r="H2134" t="s">
        <v>2484</v>
      </c>
      <c r="I2134" t="s">
        <v>2485</v>
      </c>
      <c r="J2134" s="9">
        <v>1851517</v>
      </c>
      <c r="K2134">
        <f>J2134/D2134</f>
        <v>0.2805328787878788</v>
      </c>
      <c r="L2134">
        <v>2014</v>
      </c>
      <c r="M2134" t="s">
        <v>32</v>
      </c>
      <c r="N2134">
        <v>0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1</v>
      </c>
    </row>
    <row r="2135" spans="1:30" ht="14.4" customHeight="1" x14ac:dyDescent="0.3">
      <c r="A2135">
        <v>2134</v>
      </c>
      <c r="B2135">
        <v>0</v>
      </c>
      <c r="C2135">
        <v>16234.655428854699</v>
      </c>
      <c r="D2135">
        <v>32745300</v>
      </c>
      <c r="E2135" t="s">
        <v>11</v>
      </c>
      <c r="F2135">
        <v>17.958511999999999</v>
      </c>
      <c r="G2135">
        <v>117</v>
      </c>
      <c r="H2135" t="s">
        <v>13</v>
      </c>
      <c r="I2135" t="s">
        <v>2486</v>
      </c>
      <c r="J2135" s="9">
        <v>12173470</v>
      </c>
      <c r="K2135">
        <f>J2135/D2135</f>
        <v>0.37176235978903843</v>
      </c>
      <c r="L2135">
        <v>2017</v>
      </c>
      <c r="M2135" t="s">
        <v>25</v>
      </c>
      <c r="N2135">
        <v>0</v>
      </c>
      <c r="O2135">
        <v>1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1</v>
      </c>
      <c r="W2135">
        <v>1</v>
      </c>
      <c r="X2135">
        <v>1</v>
      </c>
      <c r="Y2135">
        <v>0</v>
      </c>
      <c r="Z2135">
        <v>0</v>
      </c>
      <c r="AA2135">
        <v>0</v>
      </c>
      <c r="AB2135">
        <v>1</v>
      </c>
      <c r="AC2135">
        <v>0</v>
      </c>
      <c r="AD2135">
        <v>0</v>
      </c>
    </row>
    <row r="2136" spans="1:30" ht="14.4" customHeight="1" x14ac:dyDescent="0.3">
      <c r="A2136">
        <v>2135</v>
      </c>
      <c r="B2136">
        <v>1</v>
      </c>
      <c r="C2136">
        <v>48431.474103585599</v>
      </c>
      <c r="D2136">
        <v>97250400</v>
      </c>
      <c r="E2136" t="s">
        <v>58</v>
      </c>
      <c r="F2136">
        <v>9.6719439999999999</v>
      </c>
      <c r="G2136">
        <v>116</v>
      </c>
      <c r="H2136" t="s">
        <v>2487</v>
      </c>
      <c r="I2136" t="s">
        <v>2488</v>
      </c>
      <c r="J2136" s="9">
        <v>132900000</v>
      </c>
      <c r="K2136">
        <f>J2136/D2136</f>
        <v>1.366575355988253</v>
      </c>
      <c r="L2136">
        <v>2008</v>
      </c>
      <c r="M2136" t="s">
        <v>34</v>
      </c>
      <c r="N2136">
        <v>0</v>
      </c>
      <c r="O2136">
        <v>1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1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</row>
    <row r="2137" spans="1:30" ht="14.4" customHeight="1" x14ac:dyDescent="0.3">
      <c r="A2137">
        <v>2136</v>
      </c>
      <c r="B2137">
        <v>0</v>
      </c>
      <c r="C2137">
        <v>44820.717131474099</v>
      </c>
      <c r="D2137">
        <v>90000000</v>
      </c>
      <c r="E2137" t="s">
        <v>11</v>
      </c>
      <c r="F2137">
        <v>13.116460999999999</v>
      </c>
      <c r="G2137">
        <v>113</v>
      </c>
      <c r="H2137" t="s">
        <v>482</v>
      </c>
      <c r="I2137" t="s">
        <v>2489</v>
      </c>
      <c r="J2137" s="9">
        <v>201596308</v>
      </c>
      <c r="K2137">
        <f>J2137/D2137</f>
        <v>2.239958977777778</v>
      </c>
      <c r="L2137">
        <v>2008</v>
      </c>
      <c r="M2137" t="s">
        <v>25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1</v>
      </c>
      <c r="V2137">
        <v>0</v>
      </c>
      <c r="W2137">
        <v>0</v>
      </c>
      <c r="X2137">
        <v>1</v>
      </c>
      <c r="Y2137">
        <v>0</v>
      </c>
      <c r="Z2137">
        <v>0</v>
      </c>
      <c r="AA2137">
        <v>0</v>
      </c>
      <c r="AB2137">
        <v>1</v>
      </c>
      <c r="AC2137">
        <v>0</v>
      </c>
      <c r="AD2137">
        <v>0</v>
      </c>
    </row>
    <row r="2138" spans="1:30" x14ac:dyDescent="0.3">
      <c r="A2138">
        <v>2137</v>
      </c>
      <c r="B2138">
        <v>0</v>
      </c>
      <c r="C2138">
        <v>481.50025342118602</v>
      </c>
      <c r="D2138">
        <v>950000</v>
      </c>
      <c r="E2138" t="s">
        <v>11</v>
      </c>
      <c r="F2138">
        <v>0.82091099999999995</v>
      </c>
      <c r="G2138">
        <v>76</v>
      </c>
      <c r="H2138" t="s">
        <v>2490</v>
      </c>
      <c r="I2138" t="s">
        <v>2491</v>
      </c>
      <c r="J2138" s="9">
        <v>1500000</v>
      </c>
      <c r="K2138">
        <f>J2138/D2138</f>
        <v>1.5789473684210527</v>
      </c>
      <c r="L2138">
        <v>1973</v>
      </c>
      <c r="M2138" t="s">
        <v>32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1</v>
      </c>
      <c r="X2138">
        <v>1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1</v>
      </c>
    </row>
    <row r="2139" spans="1:30" ht="14.4" customHeight="1" x14ac:dyDescent="0.3">
      <c r="A2139">
        <v>2138</v>
      </c>
      <c r="B2139">
        <v>1</v>
      </c>
      <c r="C2139">
        <v>11639.676113360299</v>
      </c>
      <c r="D2139">
        <v>23000000</v>
      </c>
      <c r="E2139" t="s">
        <v>11</v>
      </c>
      <c r="F2139">
        <v>5.8107160000000002</v>
      </c>
      <c r="G2139">
        <v>134</v>
      </c>
      <c r="H2139" t="s">
        <v>13</v>
      </c>
      <c r="I2139" t="s">
        <v>2043</v>
      </c>
      <c r="J2139" s="9">
        <v>90614445</v>
      </c>
      <c r="K2139">
        <f>J2139/D2139</f>
        <v>3.9397584782608694</v>
      </c>
      <c r="L2139">
        <v>1976</v>
      </c>
      <c r="M2139" t="s">
        <v>32</v>
      </c>
      <c r="N2139">
        <v>1</v>
      </c>
      <c r="O2139">
        <v>0</v>
      </c>
      <c r="P2139">
        <v>0</v>
      </c>
      <c r="Q2139">
        <v>1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1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1</v>
      </c>
    </row>
    <row r="2140" spans="1:30" ht="14.4" customHeight="1" x14ac:dyDescent="0.3">
      <c r="A2140">
        <v>2139</v>
      </c>
      <c r="B2140">
        <v>0</v>
      </c>
      <c r="C2140">
        <v>15585.7214680744</v>
      </c>
      <c r="D2140">
        <v>31000000</v>
      </c>
      <c r="E2140" t="s">
        <v>11</v>
      </c>
      <c r="F2140">
        <v>5.4430969999999999</v>
      </c>
      <c r="G2140">
        <v>122</v>
      </c>
      <c r="H2140" t="s">
        <v>13</v>
      </c>
      <c r="I2140" t="s">
        <v>2492</v>
      </c>
      <c r="J2140" s="9">
        <v>74134790</v>
      </c>
      <c r="K2140">
        <f>J2140/D2140</f>
        <v>2.3914448387096776</v>
      </c>
      <c r="L2140">
        <v>1989</v>
      </c>
      <c r="M2140" t="s">
        <v>15</v>
      </c>
      <c r="N2140">
        <v>1</v>
      </c>
      <c r="O2140">
        <v>0</v>
      </c>
      <c r="P2140">
        <v>0</v>
      </c>
      <c r="Q2140">
        <v>0</v>
      </c>
      <c r="R2140">
        <v>0</v>
      </c>
      <c r="S2140">
        <v>1</v>
      </c>
      <c r="T2140">
        <v>0</v>
      </c>
      <c r="U2140">
        <v>0</v>
      </c>
      <c r="V2140">
        <v>1</v>
      </c>
      <c r="W2140">
        <v>1</v>
      </c>
      <c r="X2140">
        <v>0</v>
      </c>
      <c r="Y2140">
        <v>1</v>
      </c>
      <c r="Z2140">
        <v>0</v>
      </c>
      <c r="AA2140">
        <v>0</v>
      </c>
      <c r="AB2140">
        <v>0</v>
      </c>
      <c r="AC2140">
        <v>0</v>
      </c>
      <c r="AD2140">
        <v>0</v>
      </c>
    </row>
    <row r="2141" spans="1:30" x14ac:dyDescent="0.3">
      <c r="A2141">
        <v>2140</v>
      </c>
      <c r="B2141">
        <v>1</v>
      </c>
      <c r="C2141">
        <v>1811.77654755913</v>
      </c>
      <c r="D2141">
        <v>3600000</v>
      </c>
      <c r="E2141" t="s">
        <v>11</v>
      </c>
      <c r="F2141">
        <v>13.520764</v>
      </c>
      <c r="G2141">
        <v>84</v>
      </c>
      <c r="H2141" t="s">
        <v>13</v>
      </c>
      <c r="I2141" t="s">
        <v>2493</v>
      </c>
      <c r="J2141" s="9">
        <v>5923044</v>
      </c>
      <c r="K2141">
        <f>J2141/D2141</f>
        <v>1.6452899999999999</v>
      </c>
      <c r="L2141">
        <v>1987</v>
      </c>
      <c r="M2141" t="s">
        <v>15</v>
      </c>
      <c r="N2141">
        <v>1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1</v>
      </c>
      <c r="Y2141">
        <v>1</v>
      </c>
      <c r="Z2141">
        <v>0</v>
      </c>
      <c r="AA2141">
        <v>0</v>
      </c>
      <c r="AB2141">
        <v>0</v>
      </c>
      <c r="AC2141">
        <v>0</v>
      </c>
      <c r="AD2141">
        <v>0</v>
      </c>
    </row>
    <row r="2142" spans="1:30" x14ac:dyDescent="0.3">
      <c r="A2142">
        <v>2141</v>
      </c>
      <c r="B2142">
        <v>0</v>
      </c>
      <c r="C2142">
        <v>3025.7186081694399</v>
      </c>
      <c r="D2142">
        <v>6000000</v>
      </c>
      <c r="E2142" t="s">
        <v>11</v>
      </c>
      <c r="F2142">
        <v>3.5544910000000001</v>
      </c>
      <c r="G2142">
        <v>96</v>
      </c>
      <c r="H2142" t="s">
        <v>13</v>
      </c>
      <c r="I2142" t="s">
        <v>2494</v>
      </c>
      <c r="J2142" s="9">
        <v>3661757</v>
      </c>
      <c r="K2142">
        <f>J2142/D2142</f>
        <v>0.61029283333333328</v>
      </c>
      <c r="L2142">
        <v>1983</v>
      </c>
      <c r="M2142" t="s">
        <v>15</v>
      </c>
      <c r="N2142">
        <v>0</v>
      </c>
      <c r="O2142">
        <v>1</v>
      </c>
      <c r="P2142">
        <v>0</v>
      </c>
      <c r="Q2142">
        <v>1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1</v>
      </c>
      <c r="Z2142">
        <v>0</v>
      </c>
      <c r="AA2142">
        <v>0</v>
      </c>
      <c r="AB2142">
        <v>0</v>
      </c>
      <c r="AC2142">
        <v>0</v>
      </c>
      <c r="AD2142">
        <v>0</v>
      </c>
    </row>
    <row r="2143" spans="1:30" ht="14.4" customHeight="1" x14ac:dyDescent="0.3">
      <c r="A2143">
        <v>2142</v>
      </c>
      <c r="B2143">
        <v>1</v>
      </c>
      <c r="C2143">
        <v>3766.9512807634301</v>
      </c>
      <c r="D2143">
        <v>7500000</v>
      </c>
      <c r="E2143" t="s">
        <v>129</v>
      </c>
      <c r="F2143">
        <v>1.8242750000000001</v>
      </c>
      <c r="G2143">
        <v>99</v>
      </c>
      <c r="H2143" t="s">
        <v>1001</v>
      </c>
      <c r="I2143" t="s">
        <v>2495</v>
      </c>
      <c r="J2143" s="9">
        <v>396003</v>
      </c>
      <c r="K2143">
        <f>J2143/D2143</f>
        <v>5.2800399999999997E-2</v>
      </c>
      <c r="L2143">
        <v>1991</v>
      </c>
      <c r="M2143" t="s">
        <v>49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1</v>
      </c>
      <c r="X2143">
        <v>1</v>
      </c>
      <c r="Y2143">
        <v>0</v>
      </c>
      <c r="Z2143">
        <v>0</v>
      </c>
      <c r="AA2143">
        <v>1</v>
      </c>
      <c r="AB2143">
        <v>0</v>
      </c>
      <c r="AC2143">
        <v>0</v>
      </c>
      <c r="AD2143">
        <v>0</v>
      </c>
    </row>
    <row r="2144" spans="1:30" ht="14.4" customHeight="1" x14ac:dyDescent="0.3">
      <c r="A2144">
        <v>2143</v>
      </c>
      <c r="B2144">
        <v>0</v>
      </c>
      <c r="C2144">
        <v>23476.523476523402</v>
      </c>
      <c r="D2144">
        <v>47000000</v>
      </c>
      <c r="E2144" t="s">
        <v>11</v>
      </c>
      <c r="F2144">
        <v>10.642823999999999</v>
      </c>
      <c r="G2144">
        <v>99</v>
      </c>
      <c r="H2144" t="s">
        <v>13</v>
      </c>
      <c r="I2144" t="s">
        <v>2496</v>
      </c>
      <c r="J2144" s="9">
        <v>30002758</v>
      </c>
      <c r="K2144">
        <f>J2144/D2144</f>
        <v>0.63835655319148932</v>
      </c>
      <c r="L2144">
        <v>2002</v>
      </c>
      <c r="M2144" t="s">
        <v>32</v>
      </c>
      <c r="N2144">
        <v>1</v>
      </c>
      <c r="O2144">
        <v>0</v>
      </c>
      <c r="P2144">
        <v>1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1</v>
      </c>
      <c r="W2144">
        <v>1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1</v>
      </c>
    </row>
    <row r="2145" spans="1:30" ht="14.4" customHeight="1" x14ac:dyDescent="0.3">
      <c r="A2145">
        <v>2144</v>
      </c>
      <c r="B2145">
        <v>0</v>
      </c>
      <c r="C2145">
        <v>5042.8643469490598</v>
      </c>
      <c r="D2145">
        <v>10000000</v>
      </c>
      <c r="E2145" t="s">
        <v>11</v>
      </c>
      <c r="F2145">
        <v>6.4359260000000003</v>
      </c>
      <c r="G2145">
        <v>91</v>
      </c>
      <c r="H2145" t="s">
        <v>13</v>
      </c>
      <c r="I2145" t="s">
        <v>2497</v>
      </c>
      <c r="J2145" s="9">
        <v>33697647</v>
      </c>
      <c r="K2145">
        <f>J2145/D2145</f>
        <v>3.3697647000000002</v>
      </c>
      <c r="L2145">
        <v>1983</v>
      </c>
      <c r="M2145" t="s">
        <v>15</v>
      </c>
      <c r="N2145">
        <v>1</v>
      </c>
      <c r="O2145">
        <v>0</v>
      </c>
      <c r="P2145">
        <v>0</v>
      </c>
      <c r="Q2145">
        <v>0</v>
      </c>
      <c r="R2145">
        <v>1</v>
      </c>
      <c r="S2145">
        <v>0</v>
      </c>
      <c r="T2145">
        <v>0</v>
      </c>
      <c r="U2145">
        <v>0</v>
      </c>
      <c r="V2145">
        <v>0</v>
      </c>
      <c r="W2145">
        <v>1</v>
      </c>
      <c r="X2145">
        <v>0</v>
      </c>
      <c r="Y2145">
        <v>1</v>
      </c>
      <c r="Z2145">
        <v>0</v>
      </c>
      <c r="AA2145">
        <v>0</v>
      </c>
      <c r="AB2145">
        <v>0</v>
      </c>
      <c r="AC2145">
        <v>0</v>
      </c>
      <c r="AD2145">
        <v>0</v>
      </c>
    </row>
    <row r="2146" spans="1:30" ht="14.4" customHeight="1" x14ac:dyDescent="0.3">
      <c r="A2146">
        <v>2145</v>
      </c>
      <c r="B2146">
        <v>0</v>
      </c>
      <c r="C2146">
        <v>1986.09731876861</v>
      </c>
      <c r="D2146">
        <v>4000000</v>
      </c>
      <c r="E2146" t="s">
        <v>11</v>
      </c>
      <c r="F2146">
        <v>6.4305909999999997</v>
      </c>
      <c r="G2146">
        <v>164</v>
      </c>
      <c r="H2146" t="s">
        <v>80</v>
      </c>
      <c r="I2146" t="s">
        <v>2498</v>
      </c>
      <c r="J2146" s="9">
        <v>44349000</v>
      </c>
      <c r="K2146">
        <f>J2146/D2146</f>
        <v>11.087249999999999</v>
      </c>
      <c r="L2146">
        <v>2014</v>
      </c>
      <c r="M2146" t="s">
        <v>25</v>
      </c>
      <c r="N2146">
        <v>1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1</v>
      </c>
      <c r="X2146">
        <v>0</v>
      </c>
      <c r="Y2146">
        <v>0</v>
      </c>
      <c r="Z2146">
        <v>0</v>
      </c>
      <c r="AA2146">
        <v>0</v>
      </c>
      <c r="AB2146">
        <v>1</v>
      </c>
      <c r="AC2146">
        <v>0</v>
      </c>
      <c r="AD2146">
        <v>0</v>
      </c>
    </row>
    <row r="2147" spans="1:30" ht="14.4" customHeight="1" x14ac:dyDescent="0.3">
      <c r="A2147">
        <v>2146</v>
      </c>
      <c r="B2147">
        <v>0</v>
      </c>
      <c r="C2147">
        <v>3042.5963488843799</v>
      </c>
      <c r="D2147">
        <v>6000000</v>
      </c>
      <c r="E2147" t="s">
        <v>11</v>
      </c>
      <c r="F2147">
        <v>3.1895660000000001</v>
      </c>
      <c r="G2147">
        <v>131</v>
      </c>
      <c r="H2147" t="s">
        <v>13</v>
      </c>
      <c r="I2147" t="s">
        <v>2499</v>
      </c>
      <c r="J2147" s="9">
        <v>7500000</v>
      </c>
      <c r="K2147">
        <f>J2147/D2147</f>
        <v>1.25</v>
      </c>
      <c r="L2147">
        <v>1972</v>
      </c>
      <c r="M2147" t="s">
        <v>25</v>
      </c>
      <c r="N2147">
        <v>1</v>
      </c>
      <c r="O2147">
        <v>0</v>
      </c>
      <c r="P2147">
        <v>0</v>
      </c>
      <c r="Q2147">
        <v>0</v>
      </c>
      <c r="R2147">
        <v>1</v>
      </c>
      <c r="S2147">
        <v>0</v>
      </c>
      <c r="T2147">
        <v>0</v>
      </c>
      <c r="U2147">
        <v>1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0</v>
      </c>
      <c r="AB2147">
        <v>1</v>
      </c>
      <c r="AC2147">
        <v>0</v>
      </c>
      <c r="AD2147">
        <v>0</v>
      </c>
    </row>
    <row r="2148" spans="1:30" ht="14.4" customHeight="1" x14ac:dyDescent="0.3">
      <c r="A2148">
        <v>2147</v>
      </c>
      <c r="B2148">
        <v>0</v>
      </c>
      <c r="C2148">
        <v>12690.3553299492</v>
      </c>
      <c r="D2148">
        <v>25000000</v>
      </c>
      <c r="E2148" t="s">
        <v>11</v>
      </c>
      <c r="F2148">
        <v>3.2406239999999999</v>
      </c>
      <c r="G2148">
        <v>128</v>
      </c>
      <c r="H2148" t="s">
        <v>37</v>
      </c>
      <c r="I2148" t="s">
        <v>2500</v>
      </c>
      <c r="J2148" s="9">
        <v>3052000</v>
      </c>
      <c r="K2148">
        <f>J2148/D2148</f>
        <v>0.12207999999999999</v>
      </c>
      <c r="L2148">
        <v>1970</v>
      </c>
      <c r="M2148" t="s">
        <v>53</v>
      </c>
      <c r="N2148">
        <v>0</v>
      </c>
      <c r="O2148">
        <v>1</v>
      </c>
      <c r="P2148">
        <v>0</v>
      </c>
      <c r="Q2148">
        <v>1</v>
      </c>
      <c r="R2148">
        <v>0</v>
      </c>
      <c r="S2148">
        <v>0</v>
      </c>
      <c r="T2148">
        <v>0</v>
      </c>
      <c r="U2148">
        <v>1</v>
      </c>
      <c r="V2148">
        <v>0</v>
      </c>
      <c r="W2148">
        <v>1</v>
      </c>
      <c r="X2148">
        <v>0</v>
      </c>
      <c r="Y2148">
        <v>0</v>
      </c>
      <c r="Z2148">
        <v>1</v>
      </c>
      <c r="AA2148">
        <v>0</v>
      </c>
      <c r="AB2148">
        <v>0</v>
      </c>
      <c r="AC2148">
        <v>0</v>
      </c>
      <c r="AD2148">
        <v>0</v>
      </c>
    </row>
    <row r="2149" spans="1:30" ht="14.4" customHeight="1" x14ac:dyDescent="0.3">
      <c r="A2149">
        <v>2148</v>
      </c>
      <c r="B2149">
        <v>0</v>
      </c>
      <c r="C2149">
        <v>34877.927254608803</v>
      </c>
      <c r="D2149">
        <v>70000000</v>
      </c>
      <c r="E2149" t="s">
        <v>11</v>
      </c>
      <c r="F2149">
        <v>13.842332999999901</v>
      </c>
      <c r="G2149">
        <v>110</v>
      </c>
      <c r="H2149" t="s">
        <v>28</v>
      </c>
      <c r="I2149" t="s">
        <v>2501</v>
      </c>
      <c r="J2149" s="9">
        <v>86658558</v>
      </c>
      <c r="K2149">
        <f>J2149/D2149</f>
        <v>1.2379794</v>
      </c>
      <c r="L2149">
        <v>2007</v>
      </c>
      <c r="M2149" t="s">
        <v>32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1</v>
      </c>
      <c r="T2149">
        <v>1</v>
      </c>
      <c r="U2149">
        <v>1</v>
      </c>
      <c r="V2149">
        <v>0</v>
      </c>
      <c r="W2149">
        <v>1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1</v>
      </c>
    </row>
    <row r="2150" spans="1:30" ht="14.4" customHeight="1" x14ac:dyDescent="0.3">
      <c r="A2150">
        <v>2149</v>
      </c>
      <c r="B2150">
        <v>0</v>
      </c>
      <c r="C2150">
        <v>7522.5677031093201</v>
      </c>
      <c r="D2150">
        <v>15000000</v>
      </c>
      <c r="E2150" t="s">
        <v>11</v>
      </c>
      <c r="F2150">
        <v>6.2594329999999996</v>
      </c>
      <c r="G2150">
        <v>133</v>
      </c>
      <c r="H2150" t="s">
        <v>2502</v>
      </c>
      <c r="I2150" t="s">
        <v>2503</v>
      </c>
      <c r="J2150" s="9">
        <v>11300653</v>
      </c>
      <c r="K2150">
        <f>J2150/D2150</f>
        <v>0.7533768666666667</v>
      </c>
      <c r="L2150">
        <v>1994</v>
      </c>
      <c r="M2150" t="s">
        <v>15</v>
      </c>
      <c r="N2150">
        <v>1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1</v>
      </c>
      <c r="X2150">
        <v>1</v>
      </c>
      <c r="Y2150">
        <v>1</v>
      </c>
      <c r="Z2150">
        <v>0</v>
      </c>
      <c r="AA2150">
        <v>0</v>
      </c>
      <c r="AB2150">
        <v>0</v>
      </c>
      <c r="AC2150">
        <v>0</v>
      </c>
      <c r="AD2150">
        <v>0</v>
      </c>
    </row>
    <row r="2151" spans="1:30" ht="14.4" customHeight="1" x14ac:dyDescent="0.3">
      <c r="A2151">
        <v>2150</v>
      </c>
      <c r="B2151">
        <v>1</v>
      </c>
      <c r="C2151">
        <v>124254.47316103301</v>
      </c>
      <c r="D2151">
        <v>250000000</v>
      </c>
      <c r="E2151" t="s">
        <v>11</v>
      </c>
      <c r="F2151">
        <v>23.253088999999999</v>
      </c>
      <c r="G2151">
        <v>169</v>
      </c>
      <c r="H2151" t="s">
        <v>13</v>
      </c>
      <c r="I2151" t="s">
        <v>2504</v>
      </c>
      <c r="J2151" s="9">
        <v>1021103568</v>
      </c>
      <c r="K2151">
        <f>J2151/D2151</f>
        <v>4.0844142720000001</v>
      </c>
      <c r="L2151">
        <v>2012</v>
      </c>
      <c r="M2151" t="s">
        <v>53</v>
      </c>
      <c r="N2151">
        <v>1</v>
      </c>
      <c r="O2151">
        <v>1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1</v>
      </c>
      <c r="V2151">
        <v>0</v>
      </c>
      <c r="W2151">
        <v>0</v>
      </c>
      <c r="X2151">
        <v>0</v>
      </c>
      <c r="Y2151">
        <v>0</v>
      </c>
      <c r="Z2151">
        <v>1</v>
      </c>
      <c r="AA2151">
        <v>0</v>
      </c>
      <c r="AB2151">
        <v>0</v>
      </c>
      <c r="AC2151">
        <v>0</v>
      </c>
      <c r="AD2151">
        <v>0</v>
      </c>
    </row>
    <row r="2152" spans="1:30" ht="14.4" customHeight="1" x14ac:dyDescent="0.3">
      <c r="A2152">
        <v>2151</v>
      </c>
      <c r="B2152">
        <v>0</v>
      </c>
      <c r="C2152">
        <v>3990.02493765586</v>
      </c>
      <c r="D2152">
        <v>8000000</v>
      </c>
      <c r="E2152" t="s">
        <v>58</v>
      </c>
      <c r="F2152">
        <v>0.860734</v>
      </c>
      <c r="G2152">
        <v>124</v>
      </c>
      <c r="H2152" t="s">
        <v>59</v>
      </c>
      <c r="I2152" t="s">
        <v>2505</v>
      </c>
      <c r="J2152" s="9">
        <v>2019009</v>
      </c>
      <c r="K2152">
        <f>J2152/D2152</f>
        <v>0.25237612500000001</v>
      </c>
      <c r="L2152">
        <v>2005</v>
      </c>
      <c r="M2152" t="s">
        <v>46</v>
      </c>
      <c r="N2152">
        <v>1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1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1</v>
      </c>
      <c r="AD2152">
        <v>0</v>
      </c>
    </row>
    <row r="2153" spans="1:30" ht="14.4" customHeight="1" x14ac:dyDescent="0.3">
      <c r="A2153">
        <v>2152</v>
      </c>
      <c r="B2153">
        <v>0</v>
      </c>
      <c r="C2153">
        <v>37481.259370314801</v>
      </c>
      <c r="D2153">
        <v>75000000</v>
      </c>
      <c r="E2153" t="s">
        <v>11</v>
      </c>
      <c r="F2153">
        <v>6.3539959999999898</v>
      </c>
      <c r="G2153">
        <v>89</v>
      </c>
      <c r="H2153" t="s">
        <v>13</v>
      </c>
      <c r="I2153" t="s">
        <v>2506</v>
      </c>
      <c r="J2153" s="9">
        <v>54249294</v>
      </c>
      <c r="K2153">
        <f>J2153/D2153</f>
        <v>0.72332392000000001</v>
      </c>
      <c r="L2153">
        <v>2001</v>
      </c>
      <c r="M2153" t="s">
        <v>46</v>
      </c>
      <c r="N2153">
        <v>1</v>
      </c>
      <c r="O2153">
        <v>0</v>
      </c>
      <c r="P2153">
        <v>0</v>
      </c>
      <c r="Q2153">
        <v>1</v>
      </c>
      <c r="R2153">
        <v>0</v>
      </c>
      <c r="S2153">
        <v>0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1</v>
      </c>
      <c r="AD2153">
        <v>0</v>
      </c>
    </row>
    <row r="2154" spans="1:30" ht="14.4" customHeight="1" x14ac:dyDescent="0.3">
      <c r="A2154">
        <v>2153</v>
      </c>
      <c r="B2154">
        <v>0</v>
      </c>
      <c r="C2154">
        <v>39820.806371329003</v>
      </c>
      <c r="D2154">
        <v>80000000</v>
      </c>
      <c r="E2154" t="s">
        <v>11</v>
      </c>
      <c r="F2154">
        <v>10.364794</v>
      </c>
      <c r="G2154">
        <v>140</v>
      </c>
      <c r="H2154" t="s">
        <v>13</v>
      </c>
      <c r="I2154" t="s">
        <v>2507</v>
      </c>
      <c r="J2154" s="9">
        <v>214104620</v>
      </c>
      <c r="K2154">
        <f>J2154/D2154</f>
        <v>2.6763077499999999</v>
      </c>
      <c r="L2154">
        <v>2009</v>
      </c>
      <c r="M2154" t="s">
        <v>32</v>
      </c>
      <c r="N2154">
        <v>1</v>
      </c>
      <c r="O2154">
        <v>0</v>
      </c>
      <c r="P2154">
        <v>0</v>
      </c>
      <c r="Q2154">
        <v>0</v>
      </c>
      <c r="R2154">
        <v>0</v>
      </c>
      <c r="S2154">
        <v>1</v>
      </c>
      <c r="T2154">
        <v>0</v>
      </c>
      <c r="U2154">
        <v>0</v>
      </c>
      <c r="V2154">
        <v>0</v>
      </c>
      <c r="W2154">
        <v>1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1</v>
      </c>
    </row>
    <row r="2155" spans="1:30" ht="14.4" customHeight="1" x14ac:dyDescent="0.3">
      <c r="A2155">
        <v>2154</v>
      </c>
      <c r="B2155">
        <v>0</v>
      </c>
      <c r="C2155">
        <v>3066.9108860759402</v>
      </c>
      <c r="D2155">
        <v>6057149</v>
      </c>
      <c r="E2155" t="s">
        <v>11</v>
      </c>
      <c r="F2155">
        <v>5.4759099999999998</v>
      </c>
      <c r="G2155">
        <v>123</v>
      </c>
      <c r="H2155" t="s">
        <v>13</v>
      </c>
      <c r="I2155" t="s">
        <v>2508</v>
      </c>
      <c r="J2155" s="9">
        <v>14200000</v>
      </c>
      <c r="K2155">
        <f>J2155/D2155</f>
        <v>2.3443372451296804</v>
      </c>
      <c r="L2155">
        <v>1975</v>
      </c>
      <c r="M2155" t="s">
        <v>32</v>
      </c>
      <c r="N2155">
        <v>1</v>
      </c>
      <c r="O2155">
        <v>0</v>
      </c>
      <c r="P2155">
        <v>0</v>
      </c>
      <c r="Q2155">
        <v>0</v>
      </c>
      <c r="R2155">
        <v>0</v>
      </c>
      <c r="S2155">
        <v>1</v>
      </c>
      <c r="T2155">
        <v>1</v>
      </c>
      <c r="U2155">
        <v>1</v>
      </c>
      <c r="V2155">
        <v>0</v>
      </c>
      <c r="W2155">
        <v>1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1</v>
      </c>
    </row>
    <row r="2156" spans="1:30" ht="14.4" customHeight="1" x14ac:dyDescent="0.3">
      <c r="A2156">
        <v>2155</v>
      </c>
      <c r="B2156">
        <v>0</v>
      </c>
      <c r="C2156">
        <v>10664.682539682501</v>
      </c>
      <c r="D2156">
        <v>21500000</v>
      </c>
      <c r="E2156" t="s">
        <v>11</v>
      </c>
      <c r="F2156">
        <v>31.314012999999999</v>
      </c>
      <c r="G2156">
        <v>98</v>
      </c>
      <c r="H2156" t="s">
        <v>42</v>
      </c>
      <c r="I2156" t="s">
        <v>2509</v>
      </c>
      <c r="J2156" s="9">
        <v>4811525</v>
      </c>
      <c r="K2156">
        <f>J2156/D2156</f>
        <v>0.22379186046511629</v>
      </c>
      <c r="L2156">
        <v>2016</v>
      </c>
      <c r="M2156" t="s">
        <v>25</v>
      </c>
      <c r="N2156">
        <v>0</v>
      </c>
      <c r="O2156">
        <v>1</v>
      </c>
      <c r="P2156">
        <v>0</v>
      </c>
      <c r="Q2156">
        <v>0</v>
      </c>
      <c r="R2156">
        <v>0</v>
      </c>
      <c r="S2156">
        <v>0</v>
      </c>
      <c r="T2156">
        <v>1</v>
      </c>
      <c r="U2156">
        <v>1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1</v>
      </c>
      <c r="AC2156">
        <v>0</v>
      </c>
      <c r="AD2156">
        <v>0</v>
      </c>
    </row>
    <row r="2157" spans="1:30" ht="14.4" customHeight="1" x14ac:dyDescent="0.3">
      <c r="A2157">
        <v>2156</v>
      </c>
      <c r="B2157">
        <v>0</v>
      </c>
      <c r="C2157">
        <v>3450</v>
      </c>
      <c r="D2157">
        <v>6900000</v>
      </c>
      <c r="E2157" t="s">
        <v>18</v>
      </c>
      <c r="F2157">
        <v>4.0315000000000003</v>
      </c>
      <c r="G2157">
        <v>162</v>
      </c>
      <c r="H2157" t="s">
        <v>542</v>
      </c>
      <c r="I2157" t="s">
        <v>2510</v>
      </c>
      <c r="J2157" s="9">
        <v>15000000</v>
      </c>
      <c r="K2157">
        <f>J2157/D2157</f>
        <v>2.1739130434782608</v>
      </c>
      <c r="L2157">
        <v>2000</v>
      </c>
      <c r="M2157" t="s">
        <v>15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1</v>
      </c>
      <c r="W2157">
        <v>1</v>
      </c>
      <c r="X2157">
        <v>0</v>
      </c>
      <c r="Y2157">
        <v>1</v>
      </c>
      <c r="Z2157">
        <v>0</v>
      </c>
      <c r="AA2157">
        <v>0</v>
      </c>
      <c r="AB2157">
        <v>0</v>
      </c>
      <c r="AC2157">
        <v>0</v>
      </c>
      <c r="AD2157">
        <v>0</v>
      </c>
    </row>
    <row r="2158" spans="1:30" x14ac:dyDescent="0.3">
      <c r="A2158">
        <v>2157</v>
      </c>
      <c r="B2158">
        <v>0</v>
      </c>
      <c r="C2158">
        <v>51.192842942345898</v>
      </c>
      <c r="D2158">
        <v>103000</v>
      </c>
      <c r="E2158" t="s">
        <v>22</v>
      </c>
      <c r="F2158">
        <v>5.1944330000000001</v>
      </c>
      <c r="G2158">
        <v>104</v>
      </c>
      <c r="H2158" t="s">
        <v>23</v>
      </c>
      <c r="I2158" t="s">
        <v>2511</v>
      </c>
      <c r="J2158" s="9">
        <v>3623330</v>
      </c>
      <c r="K2158">
        <f>J2158/D2158</f>
        <v>35.177961165048544</v>
      </c>
      <c r="L2158">
        <v>2012</v>
      </c>
      <c r="M2158" t="s">
        <v>32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1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1</v>
      </c>
    </row>
    <row r="2159" spans="1:30" ht="14.4" customHeight="1" x14ac:dyDescent="0.3">
      <c r="A2159">
        <v>2158</v>
      </c>
      <c r="B2159">
        <v>0</v>
      </c>
      <c r="C2159">
        <v>17395.626242544698</v>
      </c>
      <c r="D2159">
        <v>35000000</v>
      </c>
      <c r="E2159" t="s">
        <v>11</v>
      </c>
      <c r="F2159">
        <v>11.418801999999999</v>
      </c>
      <c r="G2159">
        <v>134</v>
      </c>
      <c r="H2159" t="s">
        <v>13</v>
      </c>
      <c r="I2159" t="s">
        <v>2512</v>
      </c>
      <c r="J2159" s="9">
        <v>88058786</v>
      </c>
      <c r="K2159">
        <f>J2159/D2159</f>
        <v>2.5159653142857143</v>
      </c>
      <c r="L2159">
        <v>2012</v>
      </c>
      <c r="M2159" t="s">
        <v>25</v>
      </c>
      <c r="N2159">
        <v>1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1</v>
      </c>
      <c r="Y2159">
        <v>0</v>
      </c>
      <c r="Z2159">
        <v>0</v>
      </c>
      <c r="AA2159">
        <v>0</v>
      </c>
      <c r="AB2159">
        <v>1</v>
      </c>
      <c r="AC2159">
        <v>0</v>
      </c>
      <c r="AD2159">
        <v>0</v>
      </c>
    </row>
    <row r="2160" spans="1:30" ht="14.4" customHeight="1" x14ac:dyDescent="0.3">
      <c r="A2160">
        <v>2159</v>
      </c>
      <c r="B2160">
        <v>0</v>
      </c>
      <c r="C2160">
        <v>1741.2935323383001</v>
      </c>
      <c r="D2160">
        <v>3500000</v>
      </c>
      <c r="E2160" t="s">
        <v>11</v>
      </c>
      <c r="F2160">
        <v>5.8991550000000004</v>
      </c>
      <c r="G2160">
        <v>106</v>
      </c>
      <c r="H2160" t="s">
        <v>13</v>
      </c>
      <c r="I2160" t="s">
        <v>2513</v>
      </c>
      <c r="J2160" s="9">
        <v>34705850</v>
      </c>
      <c r="K2160">
        <f>J2160/D2160</f>
        <v>9.9159571428571436</v>
      </c>
      <c r="L2160">
        <v>2010</v>
      </c>
      <c r="M2160" t="s">
        <v>15</v>
      </c>
      <c r="N2160">
        <v>1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1</v>
      </c>
      <c r="X2160">
        <v>1</v>
      </c>
      <c r="Y2160">
        <v>1</v>
      </c>
      <c r="Z2160">
        <v>0</v>
      </c>
      <c r="AA2160">
        <v>0</v>
      </c>
      <c r="AB2160">
        <v>0</v>
      </c>
      <c r="AC2160">
        <v>0</v>
      </c>
      <c r="AD2160">
        <v>0</v>
      </c>
    </row>
    <row r="2161" spans="1:30" x14ac:dyDescent="0.3">
      <c r="A2161">
        <v>2160</v>
      </c>
      <c r="B2161">
        <v>0</v>
      </c>
      <c r="C2161">
        <v>7957.4089537223299</v>
      </c>
      <c r="D2161">
        <v>15819329</v>
      </c>
      <c r="E2161" t="s">
        <v>11</v>
      </c>
      <c r="F2161">
        <v>2.7936190000000001</v>
      </c>
      <c r="G2161">
        <v>96</v>
      </c>
      <c r="H2161" t="s">
        <v>13</v>
      </c>
      <c r="I2161" t="s">
        <v>2514</v>
      </c>
      <c r="J2161" s="9">
        <v>12706478</v>
      </c>
      <c r="K2161">
        <f>J2161/D2161</f>
        <v>0.80322483968820679</v>
      </c>
      <c r="L2161">
        <v>1988</v>
      </c>
      <c r="M2161" t="s">
        <v>15</v>
      </c>
      <c r="N2161">
        <v>1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1</v>
      </c>
      <c r="Z2161">
        <v>0</v>
      </c>
      <c r="AA2161">
        <v>0</v>
      </c>
      <c r="AB2161">
        <v>0</v>
      </c>
      <c r="AC2161">
        <v>0</v>
      </c>
      <c r="AD2161">
        <v>0</v>
      </c>
    </row>
    <row r="2162" spans="1:30" x14ac:dyDescent="0.3">
      <c r="A2162">
        <v>2161</v>
      </c>
      <c r="B2162">
        <v>0</v>
      </c>
      <c r="C2162">
        <v>24962.556165751299</v>
      </c>
      <c r="D2162">
        <v>50000000</v>
      </c>
      <c r="E2162" t="s">
        <v>11</v>
      </c>
      <c r="F2162">
        <v>14.327717</v>
      </c>
      <c r="G2162">
        <v>98</v>
      </c>
      <c r="H2162" t="s">
        <v>13</v>
      </c>
      <c r="I2162" t="s">
        <v>2515</v>
      </c>
      <c r="J2162" s="9">
        <v>42792561</v>
      </c>
      <c r="K2162">
        <f>J2162/D2162</f>
        <v>0.85585122000000002</v>
      </c>
      <c r="L2162">
        <v>2003</v>
      </c>
      <c r="M2162" t="s">
        <v>15</v>
      </c>
      <c r="N2162"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</v>
      </c>
      <c r="U2162">
        <v>1</v>
      </c>
      <c r="V2162">
        <v>0</v>
      </c>
      <c r="W2162">
        <v>1</v>
      </c>
      <c r="X2162">
        <v>0</v>
      </c>
      <c r="Y2162">
        <v>1</v>
      </c>
      <c r="Z2162">
        <v>0</v>
      </c>
      <c r="AA2162">
        <v>0</v>
      </c>
      <c r="AB2162">
        <v>0</v>
      </c>
      <c r="AC2162">
        <v>0</v>
      </c>
      <c r="AD2162">
        <v>0</v>
      </c>
    </row>
    <row r="2163" spans="1:30" ht="14.4" customHeight="1" x14ac:dyDescent="0.3">
      <c r="A2163">
        <v>2162</v>
      </c>
      <c r="B2163">
        <v>0</v>
      </c>
      <c r="C2163">
        <v>22321.4285714285</v>
      </c>
      <c r="D2163">
        <v>45000000</v>
      </c>
      <c r="E2163" t="s">
        <v>11</v>
      </c>
      <c r="F2163">
        <v>14.547939</v>
      </c>
      <c r="G2163">
        <v>133</v>
      </c>
      <c r="H2163" t="s">
        <v>2516</v>
      </c>
      <c r="I2163" t="s">
        <v>2517</v>
      </c>
      <c r="J2163" s="9">
        <v>50548152</v>
      </c>
      <c r="K2163">
        <f>J2163/D2163</f>
        <v>1.1232922666666667</v>
      </c>
      <c r="L2163">
        <v>2016</v>
      </c>
      <c r="M2163" t="s">
        <v>53</v>
      </c>
      <c r="N2163">
        <v>1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1</v>
      </c>
      <c r="X2163">
        <v>0</v>
      </c>
      <c r="Y2163">
        <v>0</v>
      </c>
      <c r="Z2163">
        <v>1</v>
      </c>
      <c r="AA2163">
        <v>0</v>
      </c>
      <c r="AB2163">
        <v>0</v>
      </c>
      <c r="AC2163">
        <v>0</v>
      </c>
      <c r="AD2163">
        <v>0</v>
      </c>
    </row>
    <row r="2164" spans="1:30" x14ac:dyDescent="0.3">
      <c r="A2164">
        <v>2163</v>
      </c>
      <c r="B2164">
        <v>1</v>
      </c>
      <c r="C2164">
        <v>9072.5806451612898</v>
      </c>
      <c r="D2164">
        <v>18000000</v>
      </c>
      <c r="E2164" t="s">
        <v>11</v>
      </c>
      <c r="F2164">
        <v>6.197298</v>
      </c>
      <c r="G2164">
        <v>105</v>
      </c>
      <c r="H2164" t="s">
        <v>37</v>
      </c>
      <c r="I2164" t="s">
        <v>2518</v>
      </c>
      <c r="J2164" s="9">
        <v>87000000</v>
      </c>
      <c r="K2164">
        <f>J2164/D2164</f>
        <v>4.833333333333333</v>
      </c>
      <c r="L2164">
        <v>1984</v>
      </c>
      <c r="M2164" t="s">
        <v>25</v>
      </c>
      <c r="N2164">
        <v>1</v>
      </c>
      <c r="O2164">
        <v>0</v>
      </c>
      <c r="P2164">
        <v>0</v>
      </c>
      <c r="Q2164">
        <v>1</v>
      </c>
      <c r="R2164">
        <v>0</v>
      </c>
      <c r="S2164">
        <v>0</v>
      </c>
      <c r="T2164">
        <v>1</v>
      </c>
      <c r="U2164">
        <v>1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1</v>
      </c>
      <c r="AC2164">
        <v>0</v>
      </c>
      <c r="AD2164">
        <v>0</v>
      </c>
    </row>
    <row r="2165" spans="1:30" ht="14.4" customHeight="1" x14ac:dyDescent="0.3">
      <c r="A2165">
        <v>2164</v>
      </c>
      <c r="B2165">
        <v>0</v>
      </c>
      <c r="C2165">
        <v>74738.415545590397</v>
      </c>
      <c r="D2165">
        <v>150000000</v>
      </c>
      <c r="E2165" t="s">
        <v>11</v>
      </c>
      <c r="F2165">
        <v>11.379355</v>
      </c>
      <c r="G2165">
        <v>101</v>
      </c>
      <c r="H2165" t="s">
        <v>13</v>
      </c>
      <c r="I2165" t="s">
        <v>2519</v>
      </c>
      <c r="J2165" s="9">
        <v>585349010</v>
      </c>
      <c r="K2165">
        <f>J2165/D2165</f>
        <v>3.9023267333333331</v>
      </c>
      <c r="L2165">
        <v>2007</v>
      </c>
      <c r="M2165" t="s">
        <v>15</v>
      </c>
      <c r="N2165">
        <v>1</v>
      </c>
      <c r="O2165">
        <v>0</v>
      </c>
      <c r="P2165">
        <v>0</v>
      </c>
      <c r="Q2165">
        <v>0</v>
      </c>
      <c r="R2165">
        <v>1</v>
      </c>
      <c r="S2165">
        <v>0</v>
      </c>
      <c r="T2165">
        <v>1</v>
      </c>
      <c r="U2165">
        <v>1</v>
      </c>
      <c r="V2165">
        <v>0</v>
      </c>
      <c r="W2165">
        <v>1</v>
      </c>
      <c r="X2165">
        <v>0</v>
      </c>
      <c r="Y2165">
        <v>1</v>
      </c>
      <c r="Z2165">
        <v>0</v>
      </c>
      <c r="AA2165">
        <v>0</v>
      </c>
      <c r="AB2165">
        <v>0</v>
      </c>
      <c r="AC2165">
        <v>0</v>
      </c>
      <c r="AD2165">
        <v>0</v>
      </c>
    </row>
    <row r="2166" spans="1:30" ht="14.4" customHeight="1" x14ac:dyDescent="0.3">
      <c r="A2166">
        <v>2165</v>
      </c>
      <c r="B2166">
        <v>1</v>
      </c>
      <c r="C2166">
        <v>2637.4515965534702</v>
      </c>
      <c r="D2166">
        <v>5203692</v>
      </c>
      <c r="E2166" t="s">
        <v>11</v>
      </c>
      <c r="F2166">
        <v>10.226181</v>
      </c>
      <c r="G2166">
        <v>124</v>
      </c>
      <c r="H2166" t="s">
        <v>99</v>
      </c>
      <c r="I2166" t="s">
        <v>2520</v>
      </c>
      <c r="J2166" s="9">
        <v>39768000</v>
      </c>
      <c r="K2166">
        <f>J2166/D2166</f>
        <v>7.6422662986202869</v>
      </c>
      <c r="L2166">
        <v>1973</v>
      </c>
      <c r="M2166" t="s">
        <v>34</v>
      </c>
      <c r="N2166">
        <v>1</v>
      </c>
      <c r="O2166">
        <v>0</v>
      </c>
      <c r="P2166">
        <v>0</v>
      </c>
      <c r="Q2166">
        <v>0</v>
      </c>
      <c r="R2166">
        <v>1</v>
      </c>
      <c r="S2166">
        <v>0</v>
      </c>
      <c r="T2166">
        <v>1</v>
      </c>
      <c r="U2166">
        <v>1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</row>
    <row r="2167" spans="1:30" ht="14.4" customHeight="1" x14ac:dyDescent="0.3">
      <c r="A2167">
        <v>2166</v>
      </c>
      <c r="B2167">
        <v>0</v>
      </c>
      <c r="C2167">
        <v>21598.4682224428</v>
      </c>
      <c r="D2167">
        <v>43499315</v>
      </c>
      <c r="E2167" t="s">
        <v>11</v>
      </c>
      <c r="F2167">
        <v>7.9273600000000002</v>
      </c>
      <c r="G2167">
        <v>139</v>
      </c>
      <c r="H2167" t="s">
        <v>13</v>
      </c>
      <c r="I2167" t="s">
        <v>2521</v>
      </c>
      <c r="J2167" s="9">
        <v>31911598</v>
      </c>
      <c r="K2167">
        <f>J2167/D2167</f>
        <v>0.73361150629613359</v>
      </c>
      <c r="L2167">
        <v>2014</v>
      </c>
      <c r="M2167" t="s">
        <v>15</v>
      </c>
      <c r="N2167">
        <v>1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1</v>
      </c>
      <c r="X2167">
        <v>0</v>
      </c>
      <c r="Y2167">
        <v>1</v>
      </c>
      <c r="Z2167">
        <v>0</v>
      </c>
      <c r="AA2167">
        <v>0</v>
      </c>
      <c r="AB2167">
        <v>0</v>
      </c>
      <c r="AC2167">
        <v>0</v>
      </c>
      <c r="AD2167">
        <v>0</v>
      </c>
    </row>
    <row r="2168" spans="1:30" ht="14.4" customHeight="1" x14ac:dyDescent="0.3">
      <c r="A2168">
        <v>2167</v>
      </c>
      <c r="B2168">
        <v>0</v>
      </c>
      <c r="C2168">
        <v>14992.503748125901</v>
      </c>
      <c r="D2168">
        <v>30000000</v>
      </c>
      <c r="E2168" t="s">
        <v>11</v>
      </c>
      <c r="F2168">
        <v>6.4189360000000004</v>
      </c>
      <c r="G2168">
        <v>106</v>
      </c>
      <c r="H2168" t="s">
        <v>80</v>
      </c>
      <c r="I2168" t="s">
        <v>2522</v>
      </c>
      <c r="J2168" s="9">
        <v>23619609</v>
      </c>
      <c r="K2168">
        <f>J2168/D2168</f>
        <v>0.78732029999999997</v>
      </c>
      <c r="L2168">
        <v>2001</v>
      </c>
      <c r="M2168" t="s">
        <v>15</v>
      </c>
      <c r="N2168">
        <v>1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1</v>
      </c>
      <c r="U2168">
        <v>0</v>
      </c>
      <c r="V2168">
        <v>0</v>
      </c>
      <c r="W2168">
        <v>1</v>
      </c>
      <c r="X2168">
        <v>0</v>
      </c>
      <c r="Y2168">
        <v>1</v>
      </c>
      <c r="Z2168">
        <v>0</v>
      </c>
      <c r="AA2168">
        <v>0</v>
      </c>
      <c r="AB2168">
        <v>0</v>
      </c>
      <c r="AC2168">
        <v>0</v>
      </c>
      <c r="AD2168">
        <v>0</v>
      </c>
    </row>
    <row r="2169" spans="1:30" ht="14.4" customHeight="1" x14ac:dyDescent="0.3">
      <c r="A2169">
        <v>2168</v>
      </c>
      <c r="B2169">
        <v>0</v>
      </c>
      <c r="C2169">
        <v>40080.160320641196</v>
      </c>
      <c r="D2169">
        <v>80000000</v>
      </c>
      <c r="E2169" t="s">
        <v>11</v>
      </c>
      <c r="F2169">
        <v>11.054250999999899</v>
      </c>
      <c r="G2169">
        <v>88</v>
      </c>
      <c r="H2169" t="s">
        <v>13</v>
      </c>
      <c r="I2169" t="s">
        <v>2523</v>
      </c>
      <c r="J2169" s="9">
        <v>250200000</v>
      </c>
      <c r="K2169">
        <f>J2169/D2169</f>
        <v>3.1274999999999999</v>
      </c>
      <c r="L2169">
        <v>1996</v>
      </c>
      <c r="M2169" t="s">
        <v>15</v>
      </c>
      <c r="N2169">
        <v>1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0</v>
      </c>
      <c r="AB2169">
        <v>0</v>
      </c>
      <c r="AC2169">
        <v>0</v>
      </c>
      <c r="AD2169">
        <v>0</v>
      </c>
    </row>
    <row r="2170" spans="1:30" ht="14.4" customHeight="1" x14ac:dyDescent="0.3">
      <c r="A2170">
        <v>2169</v>
      </c>
      <c r="B2170">
        <v>0</v>
      </c>
      <c r="C2170">
        <v>6526.10441767068</v>
      </c>
      <c r="D2170">
        <v>13000000</v>
      </c>
      <c r="E2170" t="s">
        <v>11</v>
      </c>
      <c r="F2170">
        <v>1.386549</v>
      </c>
      <c r="G2170">
        <v>89</v>
      </c>
      <c r="H2170" t="s">
        <v>13</v>
      </c>
      <c r="I2170" t="s">
        <v>2524</v>
      </c>
      <c r="J2170" s="9">
        <v>3721911</v>
      </c>
      <c r="K2170">
        <f>J2170/D2170</f>
        <v>0.28630084615384616</v>
      </c>
      <c r="L2170">
        <v>1992</v>
      </c>
      <c r="M2170" t="s">
        <v>15</v>
      </c>
      <c r="N2170">
        <v>1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</v>
      </c>
      <c r="U2170">
        <v>0</v>
      </c>
      <c r="V2170">
        <v>0</v>
      </c>
      <c r="W2170">
        <v>0</v>
      </c>
      <c r="X2170">
        <v>1</v>
      </c>
      <c r="Y2170">
        <v>1</v>
      </c>
      <c r="Z2170">
        <v>0</v>
      </c>
      <c r="AA2170">
        <v>0</v>
      </c>
      <c r="AB2170">
        <v>0</v>
      </c>
      <c r="AC2170">
        <v>0</v>
      </c>
      <c r="AD2170">
        <v>0</v>
      </c>
    </row>
    <row r="2171" spans="1:30" ht="14.4" customHeight="1" x14ac:dyDescent="0.3">
      <c r="A2171">
        <v>2170</v>
      </c>
      <c r="B2171">
        <v>0</v>
      </c>
      <c r="C2171">
        <v>19585.607892107801</v>
      </c>
      <c r="D2171">
        <v>39210387</v>
      </c>
      <c r="E2171" t="s">
        <v>11</v>
      </c>
      <c r="F2171">
        <v>0.88452600000000003</v>
      </c>
      <c r="G2171">
        <v>96</v>
      </c>
      <c r="H2171" t="s">
        <v>13</v>
      </c>
      <c r="I2171" t="s">
        <v>2525</v>
      </c>
      <c r="J2171" s="9">
        <v>3020784</v>
      </c>
      <c r="K2171">
        <f>J2171/D2171</f>
        <v>7.7040402585161941E-2</v>
      </c>
      <c r="L2171">
        <v>2002</v>
      </c>
      <c r="M2171" t="s">
        <v>15</v>
      </c>
      <c r="N2171">
        <v>1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1</v>
      </c>
      <c r="W2171">
        <v>1</v>
      </c>
      <c r="X2171">
        <v>0</v>
      </c>
      <c r="Y2171">
        <v>1</v>
      </c>
      <c r="Z2171">
        <v>0</v>
      </c>
      <c r="AA2171">
        <v>0</v>
      </c>
      <c r="AB2171">
        <v>0</v>
      </c>
      <c r="AC2171">
        <v>0</v>
      </c>
      <c r="AD2171">
        <v>0</v>
      </c>
    </row>
    <row r="2172" spans="1:30" ht="14.4" customHeight="1" x14ac:dyDescent="0.3">
      <c r="A2172">
        <v>2171</v>
      </c>
      <c r="B2172">
        <v>0</v>
      </c>
      <c r="C2172">
        <v>2254.5090180360698</v>
      </c>
      <c r="D2172">
        <v>4500000</v>
      </c>
      <c r="E2172" t="s">
        <v>11</v>
      </c>
      <c r="F2172">
        <v>12.449574</v>
      </c>
      <c r="G2172">
        <v>108</v>
      </c>
      <c r="H2172" t="s">
        <v>13</v>
      </c>
      <c r="I2172" t="s">
        <v>2526</v>
      </c>
      <c r="J2172" s="9">
        <v>7011317</v>
      </c>
      <c r="K2172">
        <f>J2172/D2172</f>
        <v>1.5580704444444444</v>
      </c>
      <c r="L2172">
        <v>1996</v>
      </c>
      <c r="M2172" t="s">
        <v>15</v>
      </c>
      <c r="N2172">
        <v>1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1</v>
      </c>
      <c r="U2172">
        <v>0</v>
      </c>
      <c r="V2172">
        <v>1</v>
      </c>
      <c r="W2172">
        <v>1</v>
      </c>
      <c r="X2172">
        <v>0</v>
      </c>
      <c r="Y2172">
        <v>1</v>
      </c>
      <c r="Z2172">
        <v>0</v>
      </c>
      <c r="AA2172">
        <v>0</v>
      </c>
      <c r="AB2172">
        <v>0</v>
      </c>
      <c r="AC2172">
        <v>0</v>
      </c>
      <c r="AD2172">
        <v>0</v>
      </c>
    </row>
    <row r="2173" spans="1:30" ht="14.4" customHeight="1" x14ac:dyDescent="0.3">
      <c r="A2173">
        <v>2172</v>
      </c>
      <c r="B2173">
        <v>0</v>
      </c>
      <c r="C2173">
        <v>14932.8023892483</v>
      </c>
      <c r="D2173">
        <v>30000000</v>
      </c>
      <c r="E2173" t="s">
        <v>11</v>
      </c>
      <c r="F2173">
        <v>18.502876999999899</v>
      </c>
      <c r="G2173">
        <v>79</v>
      </c>
      <c r="H2173" t="s">
        <v>13</v>
      </c>
      <c r="I2173">
        <v>9</v>
      </c>
      <c r="J2173" s="9">
        <v>48428063</v>
      </c>
      <c r="K2173">
        <f>J2173/D2173</f>
        <v>1.6142687666666666</v>
      </c>
      <c r="L2173">
        <v>2009</v>
      </c>
      <c r="M2173" t="s">
        <v>32</v>
      </c>
      <c r="N2173">
        <v>1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1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1</v>
      </c>
    </row>
    <row r="2174" spans="1:30" ht="14.4" customHeight="1" x14ac:dyDescent="0.3">
      <c r="A2174">
        <v>2173</v>
      </c>
      <c r="B2174">
        <v>1</v>
      </c>
      <c r="C2174">
        <v>2093.71884346959</v>
      </c>
      <c r="D2174">
        <v>4200000</v>
      </c>
      <c r="E2174" t="s">
        <v>142</v>
      </c>
      <c r="F2174">
        <v>7.4290799999999999</v>
      </c>
      <c r="G2174">
        <v>132</v>
      </c>
      <c r="H2174" t="s">
        <v>143</v>
      </c>
      <c r="I2174" t="s">
        <v>2527</v>
      </c>
      <c r="J2174" s="9">
        <v>38862717</v>
      </c>
      <c r="K2174">
        <f>J2174/D2174</f>
        <v>9.2530278571428575</v>
      </c>
      <c r="L2174">
        <v>2006</v>
      </c>
      <c r="M2174" t="s">
        <v>34</v>
      </c>
      <c r="N2174">
        <v>0</v>
      </c>
      <c r="O2174">
        <v>1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</row>
    <row r="2175" spans="1:30" ht="14.4" customHeight="1" x14ac:dyDescent="0.3">
      <c r="A2175">
        <v>2174</v>
      </c>
      <c r="B2175">
        <v>0</v>
      </c>
      <c r="C2175">
        <v>8374.3453996983408</v>
      </c>
      <c r="D2175">
        <v>16656573</v>
      </c>
      <c r="E2175" t="s">
        <v>11</v>
      </c>
      <c r="F2175">
        <v>1.685918</v>
      </c>
      <c r="G2175">
        <v>97</v>
      </c>
      <c r="H2175" t="s">
        <v>13</v>
      </c>
      <c r="I2175" t="s">
        <v>2528</v>
      </c>
      <c r="J2175" s="9">
        <v>12065892</v>
      </c>
      <c r="K2175">
        <f>J2175/D2175</f>
        <v>0.72439222642016454</v>
      </c>
      <c r="L2175">
        <v>1989</v>
      </c>
      <c r="M2175" t="s">
        <v>15</v>
      </c>
      <c r="N2175">
        <v>1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1</v>
      </c>
      <c r="W2175">
        <v>0</v>
      </c>
      <c r="X2175">
        <v>1</v>
      </c>
      <c r="Y2175">
        <v>1</v>
      </c>
      <c r="Z2175">
        <v>0</v>
      </c>
      <c r="AA2175">
        <v>0</v>
      </c>
      <c r="AB2175">
        <v>0</v>
      </c>
      <c r="AC2175">
        <v>0</v>
      </c>
      <c r="AD2175">
        <v>0</v>
      </c>
    </row>
    <row r="2176" spans="1:30" ht="14.4" customHeight="1" x14ac:dyDescent="0.3">
      <c r="A2176">
        <v>2175</v>
      </c>
      <c r="B2176">
        <v>0</v>
      </c>
      <c r="C2176">
        <v>12487.5124875124</v>
      </c>
      <c r="D2176">
        <v>25000000</v>
      </c>
      <c r="E2176" t="s">
        <v>11</v>
      </c>
      <c r="F2176">
        <v>6.7539689999999997</v>
      </c>
      <c r="G2176">
        <v>95</v>
      </c>
      <c r="H2176" t="s">
        <v>13</v>
      </c>
      <c r="I2176" t="s">
        <v>2529</v>
      </c>
      <c r="J2176" s="9">
        <v>17000000</v>
      </c>
      <c r="K2176">
        <f>J2176/D2176</f>
        <v>0.68</v>
      </c>
      <c r="L2176">
        <v>2002</v>
      </c>
      <c r="M2176" t="s">
        <v>15</v>
      </c>
      <c r="N2176">
        <v>1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1</v>
      </c>
      <c r="W2176">
        <v>1</v>
      </c>
      <c r="X2176">
        <v>1</v>
      </c>
      <c r="Y2176">
        <v>1</v>
      </c>
      <c r="Z2176">
        <v>0</v>
      </c>
      <c r="AA2176">
        <v>0</v>
      </c>
      <c r="AB2176">
        <v>0</v>
      </c>
      <c r="AC2176">
        <v>0</v>
      </c>
      <c r="AD2176">
        <v>0</v>
      </c>
    </row>
    <row r="2177" spans="1:30" ht="14.4" customHeight="1" x14ac:dyDescent="0.3">
      <c r="A2177">
        <v>2176</v>
      </c>
      <c r="B2177">
        <v>1</v>
      </c>
      <c r="C2177">
        <v>99206.349206349201</v>
      </c>
      <c r="D2177">
        <v>200000000</v>
      </c>
      <c r="E2177" t="s">
        <v>11</v>
      </c>
      <c r="F2177">
        <v>14.4776769999999</v>
      </c>
      <c r="G2177">
        <v>97</v>
      </c>
      <c r="H2177" t="s">
        <v>13</v>
      </c>
      <c r="I2177" t="s">
        <v>2530</v>
      </c>
      <c r="J2177" s="9">
        <v>1028570889</v>
      </c>
      <c r="K2177">
        <f>J2177/D2177</f>
        <v>5.1428544450000002</v>
      </c>
      <c r="L2177">
        <v>2016</v>
      </c>
      <c r="M2177" t="s">
        <v>25</v>
      </c>
      <c r="N2177">
        <v>1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1</v>
      </c>
      <c r="Y2177">
        <v>0</v>
      </c>
      <c r="Z2177">
        <v>0</v>
      </c>
      <c r="AA2177">
        <v>0</v>
      </c>
      <c r="AB2177">
        <v>1</v>
      </c>
      <c r="AC2177">
        <v>0</v>
      </c>
      <c r="AD2177">
        <v>0</v>
      </c>
    </row>
    <row r="2178" spans="1:30" ht="14.4" customHeight="1" x14ac:dyDescent="0.3">
      <c r="A2178">
        <v>2177</v>
      </c>
      <c r="B2178">
        <v>0</v>
      </c>
      <c r="C2178">
        <v>3688.9332003988002</v>
      </c>
      <c r="D2178">
        <v>7400000</v>
      </c>
      <c r="E2178" t="s">
        <v>18</v>
      </c>
      <c r="F2178">
        <v>2.3725200000000002</v>
      </c>
      <c r="G2178">
        <v>193</v>
      </c>
      <c r="H2178" t="s">
        <v>20</v>
      </c>
      <c r="I2178" t="s">
        <v>2531</v>
      </c>
      <c r="J2178" s="9">
        <v>17000000</v>
      </c>
      <c r="K2178">
        <f>J2178/D2178</f>
        <v>2.2972972972972974</v>
      </c>
      <c r="L2178">
        <v>2006</v>
      </c>
      <c r="M2178" t="s">
        <v>15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1</v>
      </c>
      <c r="W2178">
        <v>1</v>
      </c>
      <c r="X2178">
        <v>0</v>
      </c>
      <c r="Y2178">
        <v>1</v>
      </c>
      <c r="Z2178">
        <v>0</v>
      </c>
      <c r="AA2178">
        <v>0</v>
      </c>
      <c r="AB2178">
        <v>0</v>
      </c>
      <c r="AC2178">
        <v>0</v>
      </c>
      <c r="AD2178">
        <v>0</v>
      </c>
    </row>
    <row r="2179" spans="1:30" ht="14.4" customHeight="1" x14ac:dyDescent="0.3">
      <c r="A2179">
        <v>2178</v>
      </c>
      <c r="B2179">
        <v>0</v>
      </c>
      <c r="C2179">
        <v>17438.963627304402</v>
      </c>
      <c r="D2179">
        <v>35000000</v>
      </c>
      <c r="E2179" t="s">
        <v>11</v>
      </c>
      <c r="F2179">
        <v>7.2199350000000004</v>
      </c>
      <c r="G2179">
        <v>96</v>
      </c>
      <c r="H2179" t="s">
        <v>13</v>
      </c>
      <c r="I2179" t="s">
        <v>2532</v>
      </c>
      <c r="J2179" s="9">
        <v>18317151</v>
      </c>
      <c r="K2179">
        <f>J2179/D2179</f>
        <v>0.52334717142857146</v>
      </c>
      <c r="L2179">
        <v>2007</v>
      </c>
      <c r="M2179" t="s">
        <v>15</v>
      </c>
      <c r="N2179">
        <v>1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1</v>
      </c>
      <c r="Y2179">
        <v>1</v>
      </c>
      <c r="Z2179">
        <v>0</v>
      </c>
      <c r="AA2179">
        <v>0</v>
      </c>
      <c r="AB2179">
        <v>0</v>
      </c>
      <c r="AC2179">
        <v>0</v>
      </c>
      <c r="AD2179">
        <v>0</v>
      </c>
    </row>
    <row r="2180" spans="1:30" x14ac:dyDescent="0.3">
      <c r="A2180">
        <v>2179</v>
      </c>
      <c r="B2180">
        <v>0</v>
      </c>
      <c r="C2180">
        <v>12512.5125125125</v>
      </c>
      <c r="D2180">
        <v>25000000</v>
      </c>
      <c r="E2180" t="s">
        <v>11</v>
      </c>
      <c r="F2180">
        <v>13.069430000000001</v>
      </c>
      <c r="G2180">
        <v>136</v>
      </c>
      <c r="H2180" t="s">
        <v>13</v>
      </c>
      <c r="I2180" t="s">
        <v>2533</v>
      </c>
      <c r="J2180" s="9">
        <v>21567853</v>
      </c>
      <c r="K2180">
        <f>J2180/D2180</f>
        <v>0.86271412000000003</v>
      </c>
      <c r="L2180">
        <v>1998</v>
      </c>
      <c r="M2180" t="s">
        <v>15</v>
      </c>
      <c r="N2180">
        <v>1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1</v>
      </c>
      <c r="X2180">
        <v>0</v>
      </c>
      <c r="Y2180">
        <v>1</v>
      </c>
      <c r="Z2180">
        <v>0</v>
      </c>
      <c r="AA2180">
        <v>0</v>
      </c>
      <c r="AB2180">
        <v>0</v>
      </c>
      <c r="AC2180">
        <v>0</v>
      </c>
      <c r="AD2180">
        <v>0</v>
      </c>
    </row>
    <row r="2181" spans="1:30" x14ac:dyDescent="0.3">
      <c r="A2181">
        <v>2180</v>
      </c>
      <c r="B2181">
        <v>0</v>
      </c>
      <c r="C2181">
        <v>2988.0478087649399</v>
      </c>
      <c r="D2181">
        <v>6000000</v>
      </c>
      <c r="E2181" t="s">
        <v>11</v>
      </c>
      <c r="F2181">
        <v>5.598338</v>
      </c>
      <c r="G2181">
        <v>99</v>
      </c>
      <c r="H2181" t="s">
        <v>13</v>
      </c>
      <c r="I2181" t="s">
        <v>2534</v>
      </c>
      <c r="J2181" s="9">
        <v>2899975</v>
      </c>
      <c r="K2181">
        <f>J2181/D2181</f>
        <v>0.48332916666666664</v>
      </c>
      <c r="L2181">
        <v>2008</v>
      </c>
      <c r="M2181" t="s">
        <v>25</v>
      </c>
      <c r="N2181">
        <v>1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1</v>
      </c>
      <c r="X2181">
        <v>0</v>
      </c>
      <c r="Y2181">
        <v>0</v>
      </c>
      <c r="Z2181">
        <v>0</v>
      </c>
      <c r="AA2181">
        <v>0</v>
      </c>
      <c r="AB2181">
        <v>1</v>
      </c>
      <c r="AC2181">
        <v>0</v>
      </c>
      <c r="AD2181">
        <v>0</v>
      </c>
    </row>
    <row r="2182" spans="1:30" ht="14.4" customHeight="1" x14ac:dyDescent="0.3">
      <c r="A2182">
        <v>2181</v>
      </c>
      <c r="B2182">
        <v>0</v>
      </c>
      <c r="C2182">
        <v>5459.0570719602902</v>
      </c>
      <c r="D2182">
        <v>11000000</v>
      </c>
      <c r="E2182" t="s">
        <v>18</v>
      </c>
      <c r="F2182">
        <v>1.8127279999999999</v>
      </c>
      <c r="G2182">
        <v>128</v>
      </c>
      <c r="H2182" t="s">
        <v>264</v>
      </c>
      <c r="I2182" t="s">
        <v>2535</v>
      </c>
      <c r="J2182" s="9">
        <v>41000000</v>
      </c>
      <c r="K2182">
        <f>J2182/D2182</f>
        <v>3.7272727272727271</v>
      </c>
      <c r="L2182">
        <v>2015</v>
      </c>
      <c r="M2182" t="s">
        <v>15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1</v>
      </c>
      <c r="V2182">
        <v>0</v>
      </c>
      <c r="W2182">
        <v>1</v>
      </c>
      <c r="X2182">
        <v>0</v>
      </c>
      <c r="Y2182">
        <v>1</v>
      </c>
      <c r="Z2182">
        <v>0</v>
      </c>
      <c r="AA2182">
        <v>0</v>
      </c>
      <c r="AB2182">
        <v>0</v>
      </c>
      <c r="AC2182">
        <v>0</v>
      </c>
      <c r="AD2182">
        <v>0</v>
      </c>
    </row>
    <row r="2183" spans="1:30" x14ac:dyDescent="0.3">
      <c r="A2183">
        <v>2182</v>
      </c>
      <c r="B2183">
        <v>1</v>
      </c>
      <c r="C2183">
        <v>6283.5378405650799</v>
      </c>
      <c r="D2183">
        <v>12453972</v>
      </c>
      <c r="E2183" t="s">
        <v>11</v>
      </c>
      <c r="F2183">
        <v>5.577636</v>
      </c>
      <c r="G2183">
        <v>118</v>
      </c>
      <c r="H2183" t="s">
        <v>13</v>
      </c>
      <c r="I2183" t="s">
        <v>2536</v>
      </c>
      <c r="J2183" s="9">
        <v>14056528</v>
      </c>
      <c r="K2183">
        <f>J2183/D2183</f>
        <v>1.1286783043995923</v>
      </c>
      <c r="L2183">
        <v>1982</v>
      </c>
      <c r="M2183" t="s">
        <v>15</v>
      </c>
      <c r="N2183">
        <v>1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1</v>
      </c>
      <c r="V2183">
        <v>0</v>
      </c>
      <c r="W2183">
        <v>0</v>
      </c>
      <c r="X2183">
        <v>0</v>
      </c>
      <c r="Y2183">
        <v>1</v>
      </c>
      <c r="Z2183">
        <v>0</v>
      </c>
      <c r="AA2183">
        <v>0</v>
      </c>
      <c r="AB2183">
        <v>0</v>
      </c>
      <c r="AC2183">
        <v>0</v>
      </c>
      <c r="AD2183">
        <v>0</v>
      </c>
    </row>
    <row r="2184" spans="1:30" x14ac:dyDescent="0.3">
      <c r="A2184">
        <v>2183</v>
      </c>
      <c r="B2184">
        <v>0</v>
      </c>
      <c r="C2184">
        <v>6036.2173038229303</v>
      </c>
      <c r="D2184">
        <v>12000000</v>
      </c>
      <c r="E2184" t="s">
        <v>11</v>
      </c>
      <c r="F2184">
        <v>11.5169649999999</v>
      </c>
      <c r="G2184">
        <v>102</v>
      </c>
      <c r="H2184" t="s">
        <v>13</v>
      </c>
      <c r="I2184" t="s">
        <v>2537</v>
      </c>
      <c r="J2184" s="9">
        <v>7242035</v>
      </c>
      <c r="K2184">
        <f>J2184/D2184</f>
        <v>0.60350291666666667</v>
      </c>
      <c r="L2184">
        <v>1988</v>
      </c>
      <c r="M2184" t="s">
        <v>15</v>
      </c>
      <c r="N2184">
        <v>1</v>
      </c>
      <c r="O2184">
        <v>0</v>
      </c>
      <c r="P2184">
        <v>1</v>
      </c>
      <c r="Q2184">
        <v>0</v>
      </c>
      <c r="R2184">
        <v>0</v>
      </c>
      <c r="S2184">
        <v>0</v>
      </c>
      <c r="T2184">
        <v>1</v>
      </c>
      <c r="U2184">
        <v>1</v>
      </c>
      <c r="V2184">
        <v>0</v>
      </c>
      <c r="W2184">
        <v>1</v>
      </c>
      <c r="X2184">
        <v>0</v>
      </c>
      <c r="Y2184">
        <v>1</v>
      </c>
      <c r="Z2184">
        <v>0</v>
      </c>
      <c r="AA2184">
        <v>0</v>
      </c>
      <c r="AB2184">
        <v>0</v>
      </c>
      <c r="AC2184">
        <v>0</v>
      </c>
      <c r="AD2184">
        <v>0</v>
      </c>
    </row>
    <row r="2185" spans="1:30" ht="14.4" customHeight="1" x14ac:dyDescent="0.3">
      <c r="A2185">
        <v>2184</v>
      </c>
      <c r="B2185">
        <v>0</v>
      </c>
      <c r="C2185">
        <v>82335.329341317294</v>
      </c>
      <c r="D2185">
        <v>165000000</v>
      </c>
      <c r="E2185" t="s">
        <v>11</v>
      </c>
      <c r="F2185">
        <v>14.275359999999999</v>
      </c>
      <c r="G2185">
        <v>100</v>
      </c>
      <c r="H2185" t="s">
        <v>13</v>
      </c>
      <c r="I2185" t="s">
        <v>2538</v>
      </c>
      <c r="J2185" s="9">
        <v>305875730</v>
      </c>
      <c r="K2185">
        <f>J2185/D2185</f>
        <v>1.853792303030303</v>
      </c>
      <c r="L2185">
        <v>2004</v>
      </c>
      <c r="M2185" t="s">
        <v>32</v>
      </c>
      <c r="N2185">
        <v>1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1</v>
      </c>
    </row>
    <row r="2186" spans="1:30" x14ac:dyDescent="0.3">
      <c r="A2186">
        <v>2185</v>
      </c>
      <c r="B2186">
        <v>0</v>
      </c>
      <c r="C2186">
        <v>18362.282878411901</v>
      </c>
      <c r="D2186">
        <v>37000000</v>
      </c>
      <c r="E2186" t="s">
        <v>102</v>
      </c>
      <c r="F2186">
        <v>4.2097009999999999</v>
      </c>
      <c r="G2186">
        <v>127</v>
      </c>
      <c r="H2186" t="s">
        <v>1604</v>
      </c>
      <c r="I2186" t="s">
        <v>2539</v>
      </c>
      <c r="J2186" s="9">
        <v>278300000</v>
      </c>
      <c r="K2186">
        <f>J2186/D2186</f>
        <v>7.5216216216216214</v>
      </c>
      <c r="L2186">
        <v>2015</v>
      </c>
      <c r="M2186" t="s">
        <v>15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1</v>
      </c>
      <c r="V2186">
        <v>0</v>
      </c>
      <c r="W2186">
        <v>0</v>
      </c>
      <c r="X2186">
        <v>0</v>
      </c>
      <c r="Y2186">
        <v>1</v>
      </c>
      <c r="Z2186">
        <v>0</v>
      </c>
      <c r="AA2186">
        <v>0</v>
      </c>
      <c r="AB2186">
        <v>0</v>
      </c>
      <c r="AC2186">
        <v>0</v>
      </c>
      <c r="AD2186">
        <v>0</v>
      </c>
    </row>
    <row r="2187" spans="1:30" ht="14.4" customHeight="1" x14ac:dyDescent="0.3">
      <c r="A2187">
        <v>2186</v>
      </c>
      <c r="B2187">
        <v>1</v>
      </c>
      <c r="C2187">
        <v>600.60060060060005</v>
      </c>
      <c r="D2187">
        <v>1200000</v>
      </c>
      <c r="E2187" t="s">
        <v>230</v>
      </c>
      <c r="F2187">
        <v>6.4861259999999996</v>
      </c>
      <c r="G2187">
        <v>96</v>
      </c>
      <c r="H2187" t="s">
        <v>231</v>
      </c>
      <c r="I2187" t="s">
        <v>2540</v>
      </c>
      <c r="J2187" s="9">
        <v>8690429</v>
      </c>
      <c r="K2187">
        <f>J2187/D2187</f>
        <v>7.2420241666666669</v>
      </c>
      <c r="L2187">
        <v>1998</v>
      </c>
      <c r="M2187" t="s">
        <v>49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1</v>
      </c>
      <c r="AB2187">
        <v>0</v>
      </c>
      <c r="AC2187">
        <v>0</v>
      </c>
      <c r="AD2187">
        <v>0</v>
      </c>
    </row>
    <row r="2188" spans="1:30" ht="14.4" customHeight="1" x14ac:dyDescent="0.3">
      <c r="A2188">
        <v>2187</v>
      </c>
      <c r="B2188">
        <v>0</v>
      </c>
      <c r="C2188">
        <v>1116.1846778285101</v>
      </c>
      <c r="D2188">
        <v>2200000</v>
      </c>
      <c r="E2188" t="s">
        <v>11</v>
      </c>
      <c r="F2188">
        <v>6.632663</v>
      </c>
      <c r="G2188">
        <v>118</v>
      </c>
      <c r="H2188" t="s">
        <v>13</v>
      </c>
      <c r="I2188" t="s">
        <v>2541</v>
      </c>
      <c r="J2188" s="9">
        <v>3251794</v>
      </c>
      <c r="K2188">
        <f>J2188/D2188</f>
        <v>1.4780881818181819</v>
      </c>
      <c r="L2188">
        <v>1971</v>
      </c>
      <c r="M2188" t="s">
        <v>32</v>
      </c>
      <c r="N2188">
        <v>1</v>
      </c>
      <c r="O2188">
        <v>1</v>
      </c>
      <c r="P2188">
        <v>0</v>
      </c>
      <c r="Q2188">
        <v>0</v>
      </c>
      <c r="R2188">
        <v>0</v>
      </c>
      <c r="S2188">
        <v>0</v>
      </c>
      <c r="T2188">
        <v>1</v>
      </c>
      <c r="U2188">
        <v>0</v>
      </c>
      <c r="V2188">
        <v>0</v>
      </c>
      <c r="W2188">
        <v>1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1</v>
      </c>
    </row>
    <row r="2189" spans="1:30" ht="14.4" customHeight="1" x14ac:dyDescent="0.3">
      <c r="A2189">
        <v>2188</v>
      </c>
      <c r="B2189">
        <v>0</v>
      </c>
      <c r="C2189">
        <v>124.31626056688199</v>
      </c>
      <c r="D2189">
        <v>250000</v>
      </c>
      <c r="E2189" t="s">
        <v>11</v>
      </c>
      <c r="F2189">
        <v>4.2976539999999996</v>
      </c>
      <c r="G2189">
        <v>62</v>
      </c>
      <c r="H2189" t="s">
        <v>13</v>
      </c>
      <c r="I2189" t="s">
        <v>2542</v>
      </c>
      <c r="J2189" s="9">
        <v>1000000</v>
      </c>
      <c r="K2189">
        <f>J2189/D2189</f>
        <v>4</v>
      </c>
      <c r="L2189">
        <v>2011</v>
      </c>
      <c r="M2189" t="s">
        <v>49</v>
      </c>
      <c r="N2189">
        <v>1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1</v>
      </c>
      <c r="Y2189">
        <v>0</v>
      </c>
      <c r="Z2189">
        <v>0</v>
      </c>
      <c r="AA2189">
        <v>1</v>
      </c>
      <c r="AB2189">
        <v>0</v>
      </c>
      <c r="AC2189">
        <v>0</v>
      </c>
      <c r="AD2189">
        <v>0</v>
      </c>
    </row>
    <row r="2190" spans="1:30" ht="14.4" customHeight="1" x14ac:dyDescent="0.3">
      <c r="A2190">
        <v>2189</v>
      </c>
      <c r="B2190">
        <v>0</v>
      </c>
      <c r="C2190">
        <v>746.26865671641701</v>
      </c>
      <c r="D2190">
        <v>1500000</v>
      </c>
      <c r="E2190" t="s">
        <v>11</v>
      </c>
      <c r="F2190">
        <v>2.627643</v>
      </c>
      <c r="G2190">
        <v>90</v>
      </c>
      <c r="H2190" t="s">
        <v>354</v>
      </c>
      <c r="I2190" t="s">
        <v>2543</v>
      </c>
      <c r="J2190" s="9">
        <v>187716</v>
      </c>
      <c r="K2190">
        <f>J2190/D2190</f>
        <v>0.12514400000000001</v>
      </c>
      <c r="L2190">
        <v>2010</v>
      </c>
      <c r="M2190" t="s">
        <v>34</v>
      </c>
      <c r="N2190">
        <v>1</v>
      </c>
      <c r="O2190">
        <v>1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</row>
    <row r="2191" spans="1:30" ht="14.4" customHeight="1" x14ac:dyDescent="0.3">
      <c r="A2191">
        <v>2190</v>
      </c>
      <c r="B2191">
        <v>0</v>
      </c>
      <c r="C2191">
        <v>770.02053388090303</v>
      </c>
      <c r="D2191">
        <v>1500000</v>
      </c>
      <c r="E2191" t="s">
        <v>11</v>
      </c>
      <c r="F2191">
        <v>7.2486759999999997</v>
      </c>
      <c r="G2191">
        <v>80</v>
      </c>
      <c r="H2191" t="s">
        <v>13</v>
      </c>
      <c r="I2191" t="s">
        <v>2544</v>
      </c>
      <c r="J2191" s="9">
        <v>2200000</v>
      </c>
      <c r="K2191">
        <f>J2191/D2191</f>
        <v>1.4666666666666666</v>
      </c>
      <c r="L2191">
        <v>1948</v>
      </c>
      <c r="M2191" t="s">
        <v>53</v>
      </c>
      <c r="N2191">
        <v>1</v>
      </c>
      <c r="O2191">
        <v>0</v>
      </c>
      <c r="P2191">
        <v>0</v>
      </c>
      <c r="Q2191">
        <v>0</v>
      </c>
      <c r="R2191">
        <v>1</v>
      </c>
      <c r="S2191">
        <v>0</v>
      </c>
      <c r="T2191">
        <v>1</v>
      </c>
      <c r="U2191">
        <v>0</v>
      </c>
      <c r="V2191">
        <v>0</v>
      </c>
      <c r="W2191">
        <v>1</v>
      </c>
      <c r="X2191">
        <v>0</v>
      </c>
      <c r="Y2191">
        <v>0</v>
      </c>
      <c r="Z2191">
        <v>1</v>
      </c>
      <c r="AA2191">
        <v>0</v>
      </c>
      <c r="AB2191">
        <v>0</v>
      </c>
      <c r="AC2191">
        <v>0</v>
      </c>
      <c r="AD2191">
        <v>0</v>
      </c>
    </row>
    <row r="2192" spans="1:30" ht="14.4" customHeight="1" x14ac:dyDescent="0.3">
      <c r="A2192">
        <v>2191</v>
      </c>
      <c r="B2192">
        <v>1</v>
      </c>
      <c r="C2192">
        <v>9975.0623441396492</v>
      </c>
      <c r="D2192">
        <v>20000000</v>
      </c>
      <c r="E2192" t="s">
        <v>11</v>
      </c>
      <c r="F2192">
        <v>9.7042889999999993</v>
      </c>
      <c r="G2192">
        <v>89</v>
      </c>
      <c r="H2192" t="s">
        <v>425</v>
      </c>
      <c r="I2192" t="s">
        <v>2545</v>
      </c>
      <c r="J2192" s="9">
        <v>67192859</v>
      </c>
      <c r="K2192">
        <f>J2192/D2192</f>
        <v>3.35964295</v>
      </c>
      <c r="L2192">
        <v>2005</v>
      </c>
      <c r="M2192" t="s">
        <v>15</v>
      </c>
      <c r="N2192">
        <v>1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1</v>
      </c>
      <c r="X2192">
        <v>0</v>
      </c>
      <c r="Y2192">
        <v>1</v>
      </c>
      <c r="Z2192">
        <v>0</v>
      </c>
      <c r="AA2192">
        <v>0</v>
      </c>
      <c r="AB2192">
        <v>0</v>
      </c>
      <c r="AC2192">
        <v>0</v>
      </c>
      <c r="AD2192">
        <v>0</v>
      </c>
    </row>
    <row r="2193" spans="1:30" ht="14.4" customHeight="1" x14ac:dyDescent="0.3">
      <c r="A2193">
        <v>2192</v>
      </c>
      <c r="B2193">
        <v>0</v>
      </c>
      <c r="C2193">
        <v>7447.86494538232</v>
      </c>
      <c r="D2193">
        <v>15000000</v>
      </c>
      <c r="E2193" t="s">
        <v>11</v>
      </c>
      <c r="F2193">
        <v>13.310556</v>
      </c>
      <c r="G2193">
        <v>108</v>
      </c>
      <c r="H2193" t="s">
        <v>13</v>
      </c>
      <c r="I2193" t="s">
        <v>2546</v>
      </c>
      <c r="J2193" s="9">
        <v>32556119</v>
      </c>
      <c r="K2193">
        <f>J2193/D2193</f>
        <v>2.1704079333333333</v>
      </c>
      <c r="L2193">
        <v>2014</v>
      </c>
      <c r="M2193" t="s">
        <v>32</v>
      </c>
      <c r="N2193">
        <v>1</v>
      </c>
      <c r="O2193">
        <v>1</v>
      </c>
      <c r="P2193">
        <v>0</v>
      </c>
      <c r="Q2193">
        <v>0</v>
      </c>
      <c r="R2193">
        <v>0</v>
      </c>
      <c r="S2193">
        <v>0</v>
      </c>
      <c r="T2193">
        <v>1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1</v>
      </c>
    </row>
    <row r="2194" spans="1:30" ht="14.4" customHeight="1" x14ac:dyDescent="0.3">
      <c r="A2194">
        <v>2193</v>
      </c>
      <c r="B2194">
        <v>0</v>
      </c>
      <c r="C2194">
        <v>20427.6017964071</v>
      </c>
      <c r="D2194">
        <v>40936914</v>
      </c>
      <c r="E2194" t="s">
        <v>11</v>
      </c>
      <c r="F2194">
        <v>7.5388210000000004</v>
      </c>
      <c r="G2194">
        <v>88</v>
      </c>
      <c r="H2194" t="s">
        <v>13</v>
      </c>
      <c r="I2194" t="s">
        <v>2547</v>
      </c>
      <c r="J2194" s="9">
        <v>9109322</v>
      </c>
      <c r="K2194">
        <f>J2194/D2194</f>
        <v>0.22252097459031719</v>
      </c>
      <c r="L2194">
        <v>2004</v>
      </c>
      <c r="M2194" t="s">
        <v>15</v>
      </c>
      <c r="N2194">
        <v>1</v>
      </c>
      <c r="O2194">
        <v>1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1</v>
      </c>
      <c r="Y2194">
        <v>1</v>
      </c>
      <c r="Z2194">
        <v>0</v>
      </c>
      <c r="AA2194">
        <v>0</v>
      </c>
      <c r="AB2194">
        <v>0</v>
      </c>
      <c r="AC2194">
        <v>0</v>
      </c>
      <c r="AD2194">
        <v>0</v>
      </c>
    </row>
    <row r="2195" spans="1:30" ht="14.4" customHeight="1" x14ac:dyDescent="0.3">
      <c r="A2195">
        <v>2194</v>
      </c>
      <c r="B2195">
        <v>1</v>
      </c>
      <c r="C2195">
        <v>1519.7568389057701</v>
      </c>
      <c r="D2195">
        <v>3000000</v>
      </c>
      <c r="E2195" t="s">
        <v>11</v>
      </c>
      <c r="F2195">
        <v>8.4805010000000003</v>
      </c>
      <c r="G2195">
        <v>107</v>
      </c>
      <c r="H2195" t="s">
        <v>759</v>
      </c>
      <c r="I2195" t="s">
        <v>2548</v>
      </c>
      <c r="J2195" s="9">
        <v>47000000</v>
      </c>
      <c r="K2195">
        <f>J2195/D2195</f>
        <v>15.666666666666666</v>
      </c>
      <c r="L2195">
        <v>1974</v>
      </c>
      <c r="M2195" t="s">
        <v>15</v>
      </c>
      <c r="N2195">
        <v>1</v>
      </c>
      <c r="O2195">
        <v>0</v>
      </c>
      <c r="P2195">
        <v>0</v>
      </c>
      <c r="Q2195">
        <v>0</v>
      </c>
      <c r="R2195">
        <v>0</v>
      </c>
      <c r="S2195">
        <v>1</v>
      </c>
      <c r="T2195">
        <v>1</v>
      </c>
      <c r="U2195">
        <v>1</v>
      </c>
      <c r="V2195">
        <v>0</v>
      </c>
      <c r="W2195">
        <v>1</v>
      </c>
      <c r="X2195">
        <v>0</v>
      </c>
      <c r="Y2195">
        <v>1</v>
      </c>
      <c r="Z2195">
        <v>0</v>
      </c>
      <c r="AA2195">
        <v>0</v>
      </c>
      <c r="AB2195">
        <v>0</v>
      </c>
      <c r="AC2195">
        <v>0</v>
      </c>
      <c r="AD2195">
        <v>0</v>
      </c>
    </row>
    <row r="2196" spans="1:30" ht="14.4" customHeight="1" x14ac:dyDescent="0.3">
      <c r="A2196">
        <v>2195</v>
      </c>
      <c r="B2196">
        <v>1</v>
      </c>
      <c r="C2196">
        <v>3823.0397148676102</v>
      </c>
      <c r="D2196">
        <v>7508450</v>
      </c>
      <c r="E2196" t="s">
        <v>11</v>
      </c>
      <c r="F2196">
        <v>6.8728879999999997</v>
      </c>
      <c r="G2196">
        <v>102</v>
      </c>
      <c r="H2196" t="s">
        <v>59</v>
      </c>
      <c r="I2196" t="s">
        <v>2549</v>
      </c>
      <c r="J2196" s="9">
        <v>12368234</v>
      </c>
      <c r="K2196">
        <f>J2196/D2196</f>
        <v>1.6472419740425788</v>
      </c>
      <c r="L2196">
        <v>1964</v>
      </c>
      <c r="M2196" t="s">
        <v>46</v>
      </c>
      <c r="N2196">
        <v>1</v>
      </c>
      <c r="O2196">
        <v>1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1</v>
      </c>
      <c r="Y2196">
        <v>0</v>
      </c>
      <c r="Z2196">
        <v>0</v>
      </c>
      <c r="AA2196">
        <v>0</v>
      </c>
      <c r="AB2196">
        <v>0</v>
      </c>
      <c r="AC2196">
        <v>1</v>
      </c>
      <c r="AD2196">
        <v>0</v>
      </c>
    </row>
    <row r="2197" spans="1:30" ht="14.4" customHeight="1" x14ac:dyDescent="0.3">
      <c r="A2197">
        <v>2196</v>
      </c>
      <c r="B2197">
        <v>0</v>
      </c>
      <c r="C2197">
        <v>14955.134596211299</v>
      </c>
      <c r="D2197">
        <v>30000000</v>
      </c>
      <c r="E2197" t="s">
        <v>11</v>
      </c>
      <c r="F2197">
        <v>5.0254750000000001</v>
      </c>
      <c r="G2197">
        <v>125</v>
      </c>
      <c r="H2197" t="s">
        <v>13</v>
      </c>
      <c r="I2197" t="s">
        <v>2550</v>
      </c>
      <c r="J2197" s="9">
        <v>41480851</v>
      </c>
      <c r="K2197">
        <f>J2197/D2197</f>
        <v>1.3826950333333334</v>
      </c>
      <c r="L2197">
        <v>2006</v>
      </c>
      <c r="M2197" t="s">
        <v>15</v>
      </c>
      <c r="N2197">
        <v>1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1</v>
      </c>
      <c r="V2197">
        <v>0</v>
      </c>
      <c r="W2197">
        <v>1</v>
      </c>
      <c r="X2197">
        <v>0</v>
      </c>
      <c r="Y2197">
        <v>1</v>
      </c>
      <c r="Z2197">
        <v>0</v>
      </c>
      <c r="AA2197">
        <v>0</v>
      </c>
      <c r="AB2197">
        <v>0</v>
      </c>
      <c r="AC2197">
        <v>0</v>
      </c>
      <c r="AD2197">
        <v>0</v>
      </c>
    </row>
    <row r="2198" spans="1:30" x14ac:dyDescent="0.3">
      <c r="A2198">
        <v>2197</v>
      </c>
      <c r="B2198">
        <v>0</v>
      </c>
      <c r="C2198">
        <v>675.67567567567505</v>
      </c>
      <c r="D2198">
        <v>1350000</v>
      </c>
      <c r="E2198" t="s">
        <v>11</v>
      </c>
      <c r="F2198">
        <v>4.6078599999999996</v>
      </c>
      <c r="G2198">
        <v>105</v>
      </c>
      <c r="H2198" t="s">
        <v>13</v>
      </c>
      <c r="I2198" t="s">
        <v>2551</v>
      </c>
      <c r="J2198" s="9">
        <v>3897569</v>
      </c>
      <c r="K2198">
        <f>J2198/D2198</f>
        <v>2.8870881481481483</v>
      </c>
      <c r="L2198">
        <v>1998</v>
      </c>
      <c r="M2198" t="s">
        <v>25</v>
      </c>
      <c r="N2198">
        <v>0</v>
      </c>
      <c r="O2198">
        <v>1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1</v>
      </c>
      <c r="Y2198">
        <v>0</v>
      </c>
      <c r="Z2198">
        <v>0</v>
      </c>
      <c r="AA2198">
        <v>0</v>
      </c>
      <c r="AB2198">
        <v>1</v>
      </c>
      <c r="AC2198">
        <v>0</v>
      </c>
      <c r="AD2198">
        <v>0</v>
      </c>
    </row>
    <row r="2199" spans="1:30" ht="14.4" customHeight="1" x14ac:dyDescent="0.3">
      <c r="A2199">
        <v>2198</v>
      </c>
      <c r="B2199">
        <v>0</v>
      </c>
      <c r="C2199">
        <v>17456.3591022443</v>
      </c>
      <c r="D2199">
        <v>35000000</v>
      </c>
      <c r="E2199" t="s">
        <v>11</v>
      </c>
      <c r="F2199">
        <v>6.7189800000000002</v>
      </c>
      <c r="G2199">
        <v>105</v>
      </c>
      <c r="H2199" t="s">
        <v>2552</v>
      </c>
      <c r="I2199" t="s">
        <v>2553</v>
      </c>
      <c r="J2199" s="9">
        <v>68915888</v>
      </c>
      <c r="K2199">
        <f>J2199/D2199</f>
        <v>1.9690253714285715</v>
      </c>
      <c r="L2199">
        <v>2005</v>
      </c>
      <c r="M2199" t="s">
        <v>15</v>
      </c>
      <c r="N2199">
        <v>1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1</v>
      </c>
      <c r="W2199">
        <v>0</v>
      </c>
      <c r="X2199">
        <v>1</v>
      </c>
      <c r="Y2199">
        <v>1</v>
      </c>
      <c r="Z2199">
        <v>0</v>
      </c>
      <c r="AA2199">
        <v>0</v>
      </c>
      <c r="AB2199">
        <v>0</v>
      </c>
      <c r="AC2199">
        <v>0</v>
      </c>
      <c r="AD2199">
        <v>0</v>
      </c>
    </row>
    <row r="2200" spans="1:30" x14ac:dyDescent="0.3">
      <c r="A2200">
        <v>2199</v>
      </c>
      <c r="B2200">
        <v>0</v>
      </c>
      <c r="C2200">
        <v>17508.754377188499</v>
      </c>
      <c r="D2200">
        <v>35000000</v>
      </c>
      <c r="E2200" t="s">
        <v>11</v>
      </c>
      <c r="F2200">
        <v>8.3559769999999993</v>
      </c>
      <c r="G2200">
        <v>112</v>
      </c>
      <c r="H2200" t="s">
        <v>2554</v>
      </c>
      <c r="I2200" t="s">
        <v>2555</v>
      </c>
      <c r="J2200" s="9">
        <v>40263020</v>
      </c>
      <c r="K2200">
        <f>J2200/D2200</f>
        <v>1.150372</v>
      </c>
      <c r="L2200">
        <v>1999</v>
      </c>
      <c r="M2200" t="s">
        <v>15</v>
      </c>
      <c r="N2200">
        <v>1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1</v>
      </c>
      <c r="W2200">
        <v>0</v>
      </c>
      <c r="X2200">
        <v>1</v>
      </c>
      <c r="Y2200">
        <v>1</v>
      </c>
      <c r="Z2200">
        <v>0</v>
      </c>
      <c r="AA2200">
        <v>0</v>
      </c>
      <c r="AB2200">
        <v>0</v>
      </c>
      <c r="AC2200">
        <v>0</v>
      </c>
      <c r="AD2200">
        <v>0</v>
      </c>
    </row>
    <row r="2201" spans="1:30" x14ac:dyDescent="0.3">
      <c r="A2201">
        <v>2200</v>
      </c>
      <c r="B2201">
        <v>1</v>
      </c>
      <c r="C2201">
        <v>12543.903662819799</v>
      </c>
      <c r="D2201">
        <v>25000000</v>
      </c>
      <c r="E2201" t="s">
        <v>11</v>
      </c>
      <c r="F2201">
        <v>3.3725230000000002</v>
      </c>
      <c r="G2201">
        <v>93</v>
      </c>
      <c r="H2201" t="s">
        <v>86</v>
      </c>
      <c r="I2201" t="s">
        <v>2556</v>
      </c>
      <c r="J2201" s="9">
        <v>2438031</v>
      </c>
      <c r="K2201">
        <f>J2201/D2201</f>
        <v>9.7521239999999995E-2</v>
      </c>
      <c r="L2201">
        <v>1993</v>
      </c>
      <c r="M2201" t="s">
        <v>15</v>
      </c>
      <c r="N2201">
        <v>1</v>
      </c>
      <c r="O2201">
        <v>1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1</v>
      </c>
      <c r="Y2201">
        <v>1</v>
      </c>
      <c r="Z2201">
        <v>0</v>
      </c>
      <c r="AA2201">
        <v>0</v>
      </c>
      <c r="AB2201">
        <v>0</v>
      </c>
      <c r="AC2201">
        <v>0</v>
      </c>
      <c r="AD2201">
        <v>0</v>
      </c>
    </row>
    <row r="2202" spans="1:30" ht="14.4" customHeight="1" x14ac:dyDescent="0.3">
      <c r="A2202">
        <v>2201</v>
      </c>
      <c r="B2202">
        <v>1</v>
      </c>
      <c r="C2202">
        <v>5994.00599400599</v>
      </c>
      <c r="D2202">
        <v>12000000</v>
      </c>
      <c r="E2202" t="s">
        <v>11</v>
      </c>
      <c r="F2202">
        <v>6.4987890000000004</v>
      </c>
      <c r="G2202">
        <v>102</v>
      </c>
      <c r="H2202" t="s">
        <v>13</v>
      </c>
      <c r="I2202" t="s">
        <v>2557</v>
      </c>
      <c r="J2202" s="9">
        <v>75781642</v>
      </c>
      <c r="K2202">
        <f>J2202/D2202</f>
        <v>6.3151368333333338</v>
      </c>
      <c r="L2202">
        <v>2002</v>
      </c>
      <c r="M2202" t="s">
        <v>53</v>
      </c>
      <c r="N2202">
        <v>1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1</v>
      </c>
      <c r="X2202">
        <v>1</v>
      </c>
      <c r="Y2202">
        <v>0</v>
      </c>
      <c r="Z2202">
        <v>1</v>
      </c>
      <c r="AA2202">
        <v>0</v>
      </c>
      <c r="AB2202">
        <v>0</v>
      </c>
      <c r="AC2202">
        <v>0</v>
      </c>
      <c r="AD2202">
        <v>0</v>
      </c>
    </row>
    <row r="2203" spans="1:30" ht="14.4" customHeight="1" x14ac:dyDescent="0.3">
      <c r="A2203">
        <v>2202</v>
      </c>
      <c r="B2203">
        <v>0</v>
      </c>
      <c r="C2203">
        <v>428.85973763874802</v>
      </c>
      <c r="D2203">
        <v>850000</v>
      </c>
      <c r="E2203" t="s">
        <v>11</v>
      </c>
      <c r="F2203">
        <v>1.094395</v>
      </c>
      <c r="G2203">
        <v>109</v>
      </c>
      <c r="H2203" t="s">
        <v>13</v>
      </c>
      <c r="I2203" t="s">
        <v>2558</v>
      </c>
      <c r="J2203" s="9">
        <v>840000</v>
      </c>
      <c r="K2203">
        <f>J2203/D2203</f>
        <v>0.9882352941176471</v>
      </c>
      <c r="L2203">
        <v>1982</v>
      </c>
      <c r="M2203" t="s">
        <v>15</v>
      </c>
      <c r="N2203">
        <v>1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1</v>
      </c>
      <c r="Y2203">
        <v>1</v>
      </c>
      <c r="Z2203">
        <v>0</v>
      </c>
      <c r="AA2203">
        <v>0</v>
      </c>
      <c r="AB2203">
        <v>0</v>
      </c>
      <c r="AC2203">
        <v>0</v>
      </c>
      <c r="AD2203">
        <v>0</v>
      </c>
    </row>
    <row r="2204" spans="1:30" ht="14.4" customHeight="1" x14ac:dyDescent="0.3">
      <c r="A2204">
        <v>2203</v>
      </c>
      <c r="B2204">
        <v>0</v>
      </c>
      <c r="C2204">
        <v>6506.5065065065</v>
      </c>
      <c r="D2204">
        <v>13000000</v>
      </c>
      <c r="E2204" t="s">
        <v>11</v>
      </c>
      <c r="F2204">
        <v>8.7368690000000004</v>
      </c>
      <c r="G2204">
        <v>106</v>
      </c>
      <c r="H2204" t="s">
        <v>13</v>
      </c>
      <c r="I2204">
        <v>54</v>
      </c>
      <c r="J2204" s="9">
        <v>16757163</v>
      </c>
      <c r="K2204">
        <f>J2204/D2204</f>
        <v>1.2890125384615385</v>
      </c>
      <c r="L2204">
        <v>1998</v>
      </c>
      <c r="M2204" t="s">
        <v>15</v>
      </c>
      <c r="N2204">
        <v>1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1</v>
      </c>
      <c r="X2204">
        <v>0</v>
      </c>
      <c r="Y2204">
        <v>1</v>
      </c>
      <c r="Z2204">
        <v>0</v>
      </c>
      <c r="AA2204">
        <v>0</v>
      </c>
      <c r="AB2204">
        <v>0</v>
      </c>
      <c r="AC2204">
        <v>0</v>
      </c>
      <c r="AD2204">
        <v>0</v>
      </c>
    </row>
    <row r="2205" spans="1:30" ht="14.4" customHeight="1" x14ac:dyDescent="0.3">
      <c r="A2205">
        <v>2204</v>
      </c>
      <c r="B2205">
        <v>0</v>
      </c>
      <c r="C2205">
        <v>6283.5378405650799</v>
      </c>
      <c r="D2205">
        <v>12453972</v>
      </c>
      <c r="E2205" t="s">
        <v>11</v>
      </c>
      <c r="F2205">
        <v>1.196669</v>
      </c>
      <c r="G2205">
        <v>90</v>
      </c>
      <c r="H2205" t="s">
        <v>410</v>
      </c>
      <c r="I2205" t="s">
        <v>2559</v>
      </c>
      <c r="J2205" s="9">
        <v>7241180</v>
      </c>
      <c r="K2205">
        <f>J2205/D2205</f>
        <v>0.58143538463070255</v>
      </c>
      <c r="L2205">
        <v>1982</v>
      </c>
      <c r="M2205" t="s">
        <v>46</v>
      </c>
      <c r="N2205">
        <v>0</v>
      </c>
      <c r="O2205">
        <v>1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1</v>
      </c>
      <c r="Y2205">
        <v>0</v>
      </c>
      <c r="Z2205">
        <v>0</v>
      </c>
      <c r="AA2205">
        <v>0</v>
      </c>
      <c r="AB2205">
        <v>0</v>
      </c>
      <c r="AC2205">
        <v>1</v>
      </c>
      <c r="AD2205">
        <v>0</v>
      </c>
    </row>
    <row r="2206" spans="1:30" ht="14.4" customHeight="1" x14ac:dyDescent="0.3">
      <c r="A2206">
        <v>2205</v>
      </c>
      <c r="B2206">
        <v>0</v>
      </c>
      <c r="C2206">
        <v>45045.045045045001</v>
      </c>
      <c r="D2206">
        <v>90000000</v>
      </c>
      <c r="E2206" t="s">
        <v>11</v>
      </c>
      <c r="F2206">
        <v>12.9787509999999</v>
      </c>
      <c r="G2206">
        <v>132</v>
      </c>
      <c r="H2206" t="s">
        <v>13</v>
      </c>
      <c r="I2206" t="s">
        <v>2560</v>
      </c>
      <c r="J2206" s="9">
        <v>250649836</v>
      </c>
      <c r="K2206">
        <f>J2206/D2206</f>
        <v>2.7849981777777777</v>
      </c>
      <c r="L2206">
        <v>1998</v>
      </c>
      <c r="M2206" t="s">
        <v>15</v>
      </c>
      <c r="N2206">
        <v>1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1</v>
      </c>
      <c r="U2206">
        <v>1</v>
      </c>
      <c r="V2206">
        <v>0</v>
      </c>
      <c r="W2206">
        <v>1</v>
      </c>
      <c r="X2206">
        <v>0</v>
      </c>
      <c r="Y2206">
        <v>1</v>
      </c>
      <c r="Z2206">
        <v>0</v>
      </c>
      <c r="AA2206">
        <v>0</v>
      </c>
      <c r="AB2206">
        <v>0</v>
      </c>
      <c r="AC2206">
        <v>0</v>
      </c>
      <c r="AD2206">
        <v>0</v>
      </c>
    </row>
    <row r="2207" spans="1:30" x14ac:dyDescent="0.3">
      <c r="A2207">
        <v>2206</v>
      </c>
      <c r="B2207">
        <v>0</v>
      </c>
      <c r="C2207">
        <v>15410.332330826999</v>
      </c>
      <c r="D2207">
        <v>30743613</v>
      </c>
      <c r="E2207" t="s">
        <v>11</v>
      </c>
      <c r="F2207">
        <v>7.1371169999999999</v>
      </c>
      <c r="G2207">
        <v>137</v>
      </c>
      <c r="H2207" t="s">
        <v>13</v>
      </c>
      <c r="I2207" t="s">
        <v>2561</v>
      </c>
      <c r="J2207" s="9">
        <v>106269971</v>
      </c>
      <c r="K2207">
        <f>J2207/D2207</f>
        <v>3.4566519881706812</v>
      </c>
      <c r="L2207">
        <v>1995</v>
      </c>
      <c r="M2207" t="s">
        <v>15</v>
      </c>
      <c r="N2207">
        <v>1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1</v>
      </c>
      <c r="X2207">
        <v>0</v>
      </c>
      <c r="Y2207">
        <v>1</v>
      </c>
      <c r="Z2207">
        <v>0</v>
      </c>
      <c r="AA2207">
        <v>0</v>
      </c>
      <c r="AB2207">
        <v>0</v>
      </c>
      <c r="AC2207">
        <v>0</v>
      </c>
      <c r="AD2207">
        <v>0</v>
      </c>
    </row>
    <row r="2208" spans="1:30" x14ac:dyDescent="0.3">
      <c r="A2208">
        <v>2207</v>
      </c>
      <c r="B2208">
        <v>1</v>
      </c>
      <c r="C2208">
        <v>35052.5788683024</v>
      </c>
      <c r="D2208">
        <v>70000000</v>
      </c>
      <c r="E2208" t="s">
        <v>11</v>
      </c>
      <c r="F2208">
        <v>15.57784</v>
      </c>
      <c r="G2208">
        <v>109</v>
      </c>
      <c r="H2208" t="s">
        <v>13</v>
      </c>
      <c r="I2208" t="s">
        <v>2562</v>
      </c>
      <c r="J2208" s="9">
        <v>162000000</v>
      </c>
      <c r="K2208">
        <f>J2208/D2208</f>
        <v>2.3142857142857145</v>
      </c>
      <c r="L2208">
        <v>1997</v>
      </c>
      <c r="M2208" t="s">
        <v>32</v>
      </c>
      <c r="N2208">
        <v>1</v>
      </c>
      <c r="O2208">
        <v>0</v>
      </c>
      <c r="P2208">
        <v>1</v>
      </c>
      <c r="Q2208">
        <v>0</v>
      </c>
      <c r="R2208">
        <v>0</v>
      </c>
      <c r="S2208">
        <v>0</v>
      </c>
      <c r="T2208">
        <v>0</v>
      </c>
      <c r="U2208">
        <v>1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1</v>
      </c>
    </row>
    <row r="2209" spans="1:30" ht="14.4" customHeight="1" x14ac:dyDescent="0.3">
      <c r="A2209">
        <v>2208</v>
      </c>
      <c r="B2209">
        <v>0</v>
      </c>
      <c r="C2209">
        <v>9945.3008453505699</v>
      </c>
      <c r="D2209">
        <v>20000000</v>
      </c>
      <c r="E2209" t="s">
        <v>11</v>
      </c>
      <c r="F2209">
        <v>2.32139399999999</v>
      </c>
      <c r="G2209">
        <v>91</v>
      </c>
      <c r="H2209" t="s">
        <v>13</v>
      </c>
      <c r="I2209" t="s">
        <v>2563</v>
      </c>
      <c r="J2209" s="9">
        <v>14166853</v>
      </c>
      <c r="K2209">
        <f>J2209/D2209</f>
        <v>0.70834264999999996</v>
      </c>
      <c r="L2209">
        <v>2011</v>
      </c>
      <c r="M2209" t="s">
        <v>15</v>
      </c>
      <c r="N2209">
        <v>1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</v>
      </c>
      <c r="Y2209">
        <v>1</v>
      </c>
      <c r="Z2209">
        <v>0</v>
      </c>
      <c r="AA2209">
        <v>0</v>
      </c>
      <c r="AB2209">
        <v>0</v>
      </c>
      <c r="AC2209">
        <v>0</v>
      </c>
      <c r="AD2209">
        <v>0</v>
      </c>
    </row>
    <row r="2210" spans="1:30" ht="14.4" customHeight="1" x14ac:dyDescent="0.3">
      <c r="A2210">
        <v>2209</v>
      </c>
      <c r="B2210">
        <v>1</v>
      </c>
      <c r="C2210">
        <v>40020.010005002499</v>
      </c>
      <c r="D2210">
        <v>80000000</v>
      </c>
      <c r="E2210" t="s">
        <v>11</v>
      </c>
      <c r="F2210">
        <v>7.6340170000000001</v>
      </c>
      <c r="G2210">
        <v>103</v>
      </c>
      <c r="H2210" t="s">
        <v>13</v>
      </c>
      <c r="I2210" t="s">
        <v>2564</v>
      </c>
      <c r="J2210" s="9">
        <v>176885658</v>
      </c>
      <c r="K2210">
        <f>J2210/D2210</f>
        <v>2.2110707249999999</v>
      </c>
      <c r="L2210">
        <v>1999</v>
      </c>
      <c r="M2210" t="s">
        <v>15</v>
      </c>
      <c r="N2210">
        <v>1</v>
      </c>
      <c r="O2210">
        <v>1</v>
      </c>
      <c r="P2210">
        <v>0</v>
      </c>
      <c r="Q2210">
        <v>0</v>
      </c>
      <c r="R2210">
        <v>1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</v>
      </c>
      <c r="Y2210">
        <v>1</v>
      </c>
      <c r="Z2210">
        <v>0</v>
      </c>
      <c r="AA2210">
        <v>0</v>
      </c>
      <c r="AB2210">
        <v>0</v>
      </c>
      <c r="AC2210">
        <v>0</v>
      </c>
      <c r="AD2210">
        <v>0</v>
      </c>
    </row>
    <row r="2211" spans="1:30" ht="14.4" customHeight="1" x14ac:dyDescent="0.3">
      <c r="A2211">
        <v>2210</v>
      </c>
      <c r="B2211">
        <v>0</v>
      </c>
      <c r="C2211">
        <v>6750</v>
      </c>
      <c r="D2211">
        <v>13500000</v>
      </c>
      <c r="E2211" t="s">
        <v>11</v>
      </c>
      <c r="F2211">
        <v>5.3877110000000004</v>
      </c>
      <c r="G2211">
        <v>124</v>
      </c>
      <c r="H2211" t="s">
        <v>13</v>
      </c>
      <c r="I2211" t="s">
        <v>2565</v>
      </c>
      <c r="J2211" s="9">
        <v>7060876</v>
      </c>
      <c r="K2211">
        <f>J2211/D2211</f>
        <v>0.52302785185185185</v>
      </c>
      <c r="L2211">
        <v>2000</v>
      </c>
      <c r="M2211" t="s">
        <v>32</v>
      </c>
      <c r="N2211">
        <v>1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1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1</v>
      </c>
    </row>
    <row r="2212" spans="1:30" x14ac:dyDescent="0.3">
      <c r="A2212">
        <v>2211</v>
      </c>
      <c r="B2212">
        <v>0</v>
      </c>
      <c r="C2212">
        <v>236.907730673316</v>
      </c>
      <c r="D2212">
        <v>475000</v>
      </c>
      <c r="E2212" t="s">
        <v>11</v>
      </c>
      <c r="F2212">
        <v>9.0031400000000001</v>
      </c>
      <c r="G2212">
        <v>110</v>
      </c>
      <c r="H2212" t="s">
        <v>13</v>
      </c>
      <c r="I2212" t="s">
        <v>2566</v>
      </c>
      <c r="J2212" s="9">
        <v>3919254</v>
      </c>
      <c r="K2212">
        <f>J2212/D2212</f>
        <v>8.2510610526315791</v>
      </c>
      <c r="L2212">
        <v>2005</v>
      </c>
      <c r="M2212" t="s">
        <v>34</v>
      </c>
      <c r="N2212">
        <v>1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1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</row>
    <row r="2213" spans="1:30" ht="14.4" customHeight="1" x14ac:dyDescent="0.3">
      <c r="A2213">
        <v>2212</v>
      </c>
      <c r="B2213">
        <v>0</v>
      </c>
      <c r="C2213">
        <v>8380.8014077425796</v>
      </c>
      <c r="D2213">
        <v>16669414</v>
      </c>
      <c r="E2213" t="s">
        <v>11</v>
      </c>
      <c r="F2213">
        <v>16.759454000000002</v>
      </c>
      <c r="G2213">
        <v>107</v>
      </c>
      <c r="H2213" t="s">
        <v>13</v>
      </c>
      <c r="I2213" t="s">
        <v>2567</v>
      </c>
      <c r="J2213" s="9">
        <v>84431625</v>
      </c>
      <c r="K2213">
        <f>J2213/D2213</f>
        <v>5.0650625750851228</v>
      </c>
      <c r="L2213">
        <v>1989</v>
      </c>
      <c r="M2213" t="s">
        <v>15</v>
      </c>
      <c r="N2213">
        <v>1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1</v>
      </c>
      <c r="X2213">
        <v>0</v>
      </c>
      <c r="Y2213">
        <v>1</v>
      </c>
      <c r="Z2213">
        <v>0</v>
      </c>
      <c r="AA2213">
        <v>0</v>
      </c>
      <c r="AB2213">
        <v>0</v>
      </c>
      <c r="AC2213">
        <v>0</v>
      </c>
      <c r="AD2213">
        <v>0</v>
      </c>
    </row>
    <row r="2214" spans="1:30" ht="14.4" customHeight="1" x14ac:dyDescent="0.3">
      <c r="A2214">
        <v>2213</v>
      </c>
      <c r="B2214">
        <v>0</v>
      </c>
      <c r="C2214">
        <v>14917.951268025799</v>
      </c>
      <c r="D2214">
        <v>30000000</v>
      </c>
      <c r="E2214" t="s">
        <v>11</v>
      </c>
      <c r="F2214">
        <v>14.443598999999899</v>
      </c>
      <c r="G2214">
        <v>113</v>
      </c>
      <c r="H2214" t="s">
        <v>2568</v>
      </c>
      <c r="I2214" t="s">
        <v>1884</v>
      </c>
      <c r="J2214" s="9">
        <v>130786397</v>
      </c>
      <c r="K2214">
        <f>J2214/D2214</f>
        <v>4.3595465666666664</v>
      </c>
      <c r="L2214">
        <v>2011</v>
      </c>
      <c r="M2214" t="s">
        <v>32</v>
      </c>
      <c r="N2214">
        <v>0</v>
      </c>
      <c r="O2214">
        <v>1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1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1</v>
      </c>
    </row>
    <row r="2215" spans="1:30" ht="14.4" customHeight="1" x14ac:dyDescent="0.3">
      <c r="A2215">
        <v>2214</v>
      </c>
      <c r="B2215">
        <v>0</v>
      </c>
      <c r="C2215">
        <v>14007.0035017508</v>
      </c>
      <c r="D2215">
        <v>28000000</v>
      </c>
      <c r="E2215" t="s">
        <v>11</v>
      </c>
      <c r="F2215">
        <v>4.5127670000000002</v>
      </c>
      <c r="G2215">
        <v>119</v>
      </c>
      <c r="H2215" t="s">
        <v>13</v>
      </c>
      <c r="I2215" t="s">
        <v>2569</v>
      </c>
      <c r="J2215" s="9">
        <v>8888143</v>
      </c>
      <c r="K2215">
        <f>J2215/D2215</f>
        <v>0.31743367857142857</v>
      </c>
      <c r="L2215">
        <v>1999</v>
      </c>
      <c r="M2215" t="s">
        <v>15</v>
      </c>
      <c r="N2215">
        <v>1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1</v>
      </c>
      <c r="X2215">
        <v>1</v>
      </c>
      <c r="Y2215">
        <v>1</v>
      </c>
      <c r="Z2215">
        <v>0</v>
      </c>
      <c r="AA2215">
        <v>0</v>
      </c>
      <c r="AB2215">
        <v>0</v>
      </c>
      <c r="AC2215">
        <v>0</v>
      </c>
      <c r="AD2215">
        <v>0</v>
      </c>
    </row>
    <row r="2216" spans="1:30" ht="14.4" customHeight="1" x14ac:dyDescent="0.3">
      <c r="A2216">
        <v>2215</v>
      </c>
      <c r="B2216">
        <v>0</v>
      </c>
      <c r="C2216">
        <v>24487.756121939001</v>
      </c>
      <c r="D2216">
        <v>49000000</v>
      </c>
      <c r="E2216" t="s">
        <v>11</v>
      </c>
      <c r="F2216">
        <v>9.7690470000000005</v>
      </c>
      <c r="G2216">
        <v>87</v>
      </c>
      <c r="H2216" t="s">
        <v>13</v>
      </c>
      <c r="I2216" t="s">
        <v>2570</v>
      </c>
      <c r="J2216" s="9">
        <v>72700000</v>
      </c>
      <c r="K2216">
        <f>J2216/D2216</f>
        <v>1.4836734693877551</v>
      </c>
      <c r="L2216">
        <v>2001</v>
      </c>
      <c r="M2216" t="s">
        <v>15</v>
      </c>
      <c r="N2216">
        <v>1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1</v>
      </c>
      <c r="U2216">
        <v>1</v>
      </c>
      <c r="V2216">
        <v>0</v>
      </c>
      <c r="W2216">
        <v>0</v>
      </c>
      <c r="X2216">
        <v>0</v>
      </c>
      <c r="Y2216">
        <v>1</v>
      </c>
      <c r="Z2216">
        <v>0</v>
      </c>
      <c r="AA2216">
        <v>0</v>
      </c>
      <c r="AB2216">
        <v>0</v>
      </c>
      <c r="AC2216">
        <v>0</v>
      </c>
      <c r="AD2216">
        <v>0</v>
      </c>
    </row>
    <row r="2217" spans="1:30" ht="14.4" customHeight="1" x14ac:dyDescent="0.3">
      <c r="A2217">
        <v>2216</v>
      </c>
      <c r="B2217">
        <v>0</v>
      </c>
      <c r="C2217">
        <v>6574.2218860312596</v>
      </c>
      <c r="D2217">
        <v>13036682</v>
      </c>
      <c r="E2217" t="s">
        <v>11</v>
      </c>
      <c r="F2217">
        <v>5.9417900000000001</v>
      </c>
      <c r="G2217">
        <v>79</v>
      </c>
      <c r="H2217" t="s">
        <v>410</v>
      </c>
      <c r="I2217" t="s">
        <v>2571</v>
      </c>
      <c r="J2217" s="9">
        <v>11798616</v>
      </c>
      <c r="K2217">
        <f>J2217/D2217</f>
        <v>0.90503212397142152</v>
      </c>
      <c r="L2217">
        <v>1983</v>
      </c>
      <c r="M2217" t="s">
        <v>15</v>
      </c>
      <c r="N2217">
        <v>1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</v>
      </c>
      <c r="Y2217">
        <v>1</v>
      </c>
      <c r="Z2217">
        <v>0</v>
      </c>
      <c r="AA2217">
        <v>0</v>
      </c>
      <c r="AB2217">
        <v>0</v>
      </c>
      <c r="AC2217">
        <v>0</v>
      </c>
      <c r="AD2217">
        <v>0</v>
      </c>
    </row>
    <row r="2218" spans="1:30" ht="14.4" customHeight="1" x14ac:dyDescent="0.3">
      <c r="A2218">
        <v>2217</v>
      </c>
      <c r="B2218">
        <v>0</v>
      </c>
      <c r="C2218">
        <v>7045.7976849521801</v>
      </c>
      <c r="D2218">
        <v>14000000</v>
      </c>
      <c r="E2218" t="s">
        <v>11</v>
      </c>
      <c r="F2218">
        <v>6.5733639999999998</v>
      </c>
      <c r="G2218">
        <v>88</v>
      </c>
      <c r="H2218" t="s">
        <v>13</v>
      </c>
      <c r="I2218" t="s">
        <v>2572</v>
      </c>
      <c r="J2218" s="9">
        <v>57915972</v>
      </c>
      <c r="K2218">
        <f>J2218/D2218</f>
        <v>4.1368551428571427</v>
      </c>
      <c r="L2218">
        <v>1987</v>
      </c>
      <c r="M2218" t="s">
        <v>15</v>
      </c>
      <c r="N2218">
        <v>1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</v>
      </c>
      <c r="Y2218">
        <v>1</v>
      </c>
      <c r="Z2218">
        <v>0</v>
      </c>
      <c r="AA2218">
        <v>0</v>
      </c>
      <c r="AB2218">
        <v>0</v>
      </c>
      <c r="AC2218">
        <v>0</v>
      </c>
      <c r="AD2218">
        <v>0</v>
      </c>
    </row>
    <row r="2219" spans="1:30" ht="14.4" customHeight="1" x14ac:dyDescent="0.3">
      <c r="A2219">
        <v>2218</v>
      </c>
      <c r="B2219">
        <v>0</v>
      </c>
      <c r="C2219">
        <v>14970.0598802395</v>
      </c>
      <c r="D2219">
        <v>30000000</v>
      </c>
      <c r="E2219" t="s">
        <v>11</v>
      </c>
      <c r="F2219">
        <v>13.194167999999999</v>
      </c>
      <c r="G2219">
        <v>127</v>
      </c>
      <c r="H2219" t="s">
        <v>2573</v>
      </c>
      <c r="I2219" t="s">
        <v>2574</v>
      </c>
      <c r="J2219" s="9">
        <v>611899420</v>
      </c>
      <c r="K2219">
        <f>J2219/D2219</f>
        <v>20.396647333333334</v>
      </c>
      <c r="L2219">
        <v>2004</v>
      </c>
      <c r="M2219" t="s">
        <v>32</v>
      </c>
      <c r="N2219">
        <v>1</v>
      </c>
      <c r="O2219">
        <v>0</v>
      </c>
      <c r="P2219">
        <v>1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1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1</v>
      </c>
    </row>
    <row r="2220" spans="1:30" ht="14.4" customHeight="1" x14ac:dyDescent="0.3">
      <c r="A2220">
        <v>2219</v>
      </c>
      <c r="B2220">
        <v>0</v>
      </c>
      <c r="C2220">
        <v>6467.6616915422801</v>
      </c>
      <c r="D2220">
        <v>13000000</v>
      </c>
      <c r="E2220" t="s">
        <v>11</v>
      </c>
      <c r="F2220">
        <v>12.989056</v>
      </c>
      <c r="G2220">
        <v>108</v>
      </c>
      <c r="H2220" t="s">
        <v>44</v>
      </c>
      <c r="I2220" t="s">
        <v>2575</v>
      </c>
      <c r="J2220" s="9">
        <v>327803731</v>
      </c>
      <c r="K2220">
        <f>J2220/D2220</f>
        <v>25.215671615384615</v>
      </c>
      <c r="L2220">
        <v>2010</v>
      </c>
      <c r="M2220" t="s">
        <v>25</v>
      </c>
      <c r="N2220">
        <v>1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1</v>
      </c>
      <c r="X2220">
        <v>0</v>
      </c>
      <c r="Y2220">
        <v>0</v>
      </c>
      <c r="Z2220">
        <v>0</v>
      </c>
      <c r="AA2220">
        <v>0</v>
      </c>
      <c r="AB2220">
        <v>1</v>
      </c>
      <c r="AC2220">
        <v>0</v>
      </c>
      <c r="AD2220">
        <v>0</v>
      </c>
    </row>
    <row r="2221" spans="1:30" ht="14.4" customHeight="1" x14ac:dyDescent="0.3">
      <c r="A2221">
        <v>2220</v>
      </c>
      <c r="B2221">
        <v>0</v>
      </c>
      <c r="C2221">
        <v>4216.2698412698401</v>
      </c>
      <c r="D2221">
        <v>8500000</v>
      </c>
      <c r="E2221" t="s">
        <v>11</v>
      </c>
      <c r="F2221">
        <v>10.2221429999999</v>
      </c>
      <c r="G2221">
        <v>92</v>
      </c>
      <c r="H2221" t="s">
        <v>2576</v>
      </c>
      <c r="I2221" t="s">
        <v>2577</v>
      </c>
      <c r="J2221" s="9">
        <v>19985196</v>
      </c>
      <c r="K2221">
        <f>J2221/D2221</f>
        <v>2.3511995294117649</v>
      </c>
      <c r="L2221">
        <v>2016</v>
      </c>
      <c r="M2221" t="s">
        <v>15</v>
      </c>
      <c r="N2221">
        <v>1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1</v>
      </c>
      <c r="Y2221">
        <v>1</v>
      </c>
      <c r="Z2221">
        <v>0</v>
      </c>
      <c r="AA2221">
        <v>0</v>
      </c>
      <c r="AB2221">
        <v>0</v>
      </c>
      <c r="AC2221">
        <v>0</v>
      </c>
      <c r="AD2221">
        <v>0</v>
      </c>
    </row>
    <row r="2222" spans="1:30" ht="14.4" customHeight="1" x14ac:dyDescent="0.3">
      <c r="A2222">
        <v>2221</v>
      </c>
      <c r="B2222">
        <v>0</v>
      </c>
      <c r="C2222">
        <v>12518.778167250801</v>
      </c>
      <c r="D2222">
        <v>25000000</v>
      </c>
      <c r="E2222" t="s">
        <v>11</v>
      </c>
      <c r="F2222">
        <v>4.2575159999999999</v>
      </c>
      <c r="G2222">
        <v>93</v>
      </c>
      <c r="H2222" t="s">
        <v>13</v>
      </c>
      <c r="I2222" t="s">
        <v>2578</v>
      </c>
      <c r="J2222" s="9">
        <v>100000000</v>
      </c>
      <c r="K2222">
        <f>J2222/D2222</f>
        <v>4</v>
      </c>
      <c r="L2222">
        <v>1997</v>
      </c>
      <c r="M2222" t="s">
        <v>15</v>
      </c>
      <c r="N2222">
        <v>0</v>
      </c>
      <c r="O2222">
        <v>1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1</v>
      </c>
      <c r="X2222">
        <v>1</v>
      </c>
      <c r="Y2222">
        <v>1</v>
      </c>
      <c r="Z2222">
        <v>0</v>
      </c>
      <c r="AA2222">
        <v>0</v>
      </c>
      <c r="AB2222">
        <v>0</v>
      </c>
      <c r="AC2222">
        <v>0</v>
      </c>
      <c r="AD2222">
        <v>0</v>
      </c>
    </row>
    <row r="2223" spans="1:30" x14ac:dyDescent="0.3">
      <c r="A2223">
        <v>2222</v>
      </c>
      <c r="B2223">
        <v>0</v>
      </c>
      <c r="C2223">
        <v>7560.4838709677397</v>
      </c>
      <c r="D2223">
        <v>15000000</v>
      </c>
      <c r="E2223" t="s">
        <v>11</v>
      </c>
      <c r="F2223">
        <v>5.9841329999999999</v>
      </c>
      <c r="G2223">
        <v>101</v>
      </c>
      <c r="H2223" t="s">
        <v>13</v>
      </c>
      <c r="I2223" t="s">
        <v>2579</v>
      </c>
      <c r="J2223" s="9">
        <v>28733290</v>
      </c>
      <c r="K2223">
        <f>J2223/D2223</f>
        <v>1.9155526666666667</v>
      </c>
      <c r="L2223">
        <v>1984</v>
      </c>
      <c r="M2223" t="s">
        <v>15</v>
      </c>
      <c r="N2223">
        <v>1</v>
      </c>
      <c r="O2223">
        <v>0</v>
      </c>
      <c r="P2223">
        <v>0</v>
      </c>
      <c r="Q2223">
        <v>0</v>
      </c>
      <c r="R2223">
        <v>0</v>
      </c>
      <c r="S2223">
        <v>1</v>
      </c>
      <c r="T2223">
        <v>0</v>
      </c>
      <c r="U2223">
        <v>1</v>
      </c>
      <c r="V2223">
        <v>0</v>
      </c>
      <c r="W2223">
        <v>0</v>
      </c>
      <c r="X2223">
        <v>0</v>
      </c>
      <c r="Y2223">
        <v>1</v>
      </c>
      <c r="Z2223">
        <v>0</v>
      </c>
      <c r="AA2223">
        <v>0</v>
      </c>
      <c r="AB2223">
        <v>0</v>
      </c>
      <c r="AC2223">
        <v>0</v>
      </c>
      <c r="AD2223">
        <v>0</v>
      </c>
    </row>
    <row r="2224" spans="1:30" ht="14.4" customHeight="1" x14ac:dyDescent="0.3">
      <c r="A2224">
        <v>2223</v>
      </c>
      <c r="B2224">
        <v>0</v>
      </c>
      <c r="C2224">
        <v>97903.656916212203</v>
      </c>
      <c r="D2224">
        <v>197471676</v>
      </c>
      <c r="E2224" t="s">
        <v>11</v>
      </c>
      <c r="F2224">
        <v>15.262706</v>
      </c>
      <c r="G2224">
        <v>137</v>
      </c>
      <c r="H2224" t="s">
        <v>72</v>
      </c>
      <c r="I2224" t="s">
        <v>2580</v>
      </c>
      <c r="J2224" s="9">
        <v>90024292</v>
      </c>
      <c r="K2224">
        <f>J2224/D2224</f>
        <v>0.45588457961940831</v>
      </c>
      <c r="L2224">
        <v>2017</v>
      </c>
      <c r="M2224" t="s">
        <v>25</v>
      </c>
      <c r="N2224">
        <v>0</v>
      </c>
      <c r="O2224">
        <v>1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1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1</v>
      </c>
      <c r="AC2224">
        <v>0</v>
      </c>
      <c r="AD2224">
        <v>0</v>
      </c>
    </row>
    <row r="2225" spans="1:30" ht="14.4" customHeight="1" x14ac:dyDescent="0.3">
      <c r="A2225">
        <v>2224</v>
      </c>
      <c r="B2225">
        <v>0</v>
      </c>
      <c r="C2225">
        <v>2478.9291026276601</v>
      </c>
      <c r="D2225">
        <v>5000000</v>
      </c>
      <c r="E2225" t="s">
        <v>11</v>
      </c>
      <c r="F2225">
        <v>36.894806000000003</v>
      </c>
      <c r="G2225">
        <v>104</v>
      </c>
      <c r="H2225" t="s">
        <v>13</v>
      </c>
      <c r="I2225" t="s">
        <v>2581</v>
      </c>
      <c r="J2225" s="9">
        <v>252434250</v>
      </c>
      <c r="K2225">
        <f>J2225/D2225</f>
        <v>50.486849999999997</v>
      </c>
      <c r="L2225">
        <v>2017</v>
      </c>
      <c r="M2225" t="s">
        <v>15</v>
      </c>
      <c r="N2225">
        <v>1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1</v>
      </c>
      <c r="U2225">
        <v>0</v>
      </c>
      <c r="V2225">
        <v>0</v>
      </c>
      <c r="W2225">
        <v>0</v>
      </c>
      <c r="X2225">
        <v>0</v>
      </c>
      <c r="Y2225">
        <v>1</v>
      </c>
      <c r="Z2225">
        <v>0</v>
      </c>
      <c r="AA2225">
        <v>0</v>
      </c>
      <c r="AB2225">
        <v>0</v>
      </c>
      <c r="AC2225">
        <v>0</v>
      </c>
      <c r="AD2225">
        <v>0</v>
      </c>
    </row>
    <row r="2226" spans="1:30" x14ac:dyDescent="0.3">
      <c r="A2226">
        <v>2225</v>
      </c>
      <c r="B2226">
        <v>0</v>
      </c>
      <c r="C2226">
        <v>29925.1870324189</v>
      </c>
      <c r="D2226">
        <v>60000000</v>
      </c>
      <c r="E2226" t="s">
        <v>11</v>
      </c>
      <c r="F2226">
        <v>11.953552999999999</v>
      </c>
      <c r="G2226">
        <v>105</v>
      </c>
      <c r="H2226" t="s">
        <v>1600</v>
      </c>
      <c r="I2226" t="s">
        <v>2582</v>
      </c>
      <c r="J2226" s="9">
        <v>55987321</v>
      </c>
      <c r="K2226">
        <f>J2226/D2226</f>
        <v>0.93312201666666672</v>
      </c>
      <c r="L2226">
        <v>2005</v>
      </c>
      <c r="M2226" t="s">
        <v>25</v>
      </c>
      <c r="N2226">
        <v>1</v>
      </c>
      <c r="O2226">
        <v>1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1</v>
      </c>
      <c r="AC2226">
        <v>0</v>
      </c>
      <c r="AD2226">
        <v>0</v>
      </c>
    </row>
    <row r="2227" spans="1:30" ht="14.4" customHeight="1" x14ac:dyDescent="0.3">
      <c r="A2227">
        <v>2226</v>
      </c>
      <c r="B2227">
        <v>0</v>
      </c>
      <c r="C2227">
        <v>496.277915632754</v>
      </c>
      <c r="D2227">
        <v>1000000</v>
      </c>
      <c r="E2227" t="s">
        <v>11</v>
      </c>
      <c r="F2227">
        <v>10.07817</v>
      </c>
      <c r="G2227">
        <v>82</v>
      </c>
      <c r="H2227" t="s">
        <v>13</v>
      </c>
      <c r="I2227" t="s">
        <v>2583</v>
      </c>
      <c r="J2227" s="9">
        <v>62882090</v>
      </c>
      <c r="K2227">
        <f>J2227/D2227</f>
        <v>62.882089999999998</v>
      </c>
      <c r="L2227">
        <v>2015</v>
      </c>
      <c r="M2227" t="s">
        <v>15</v>
      </c>
      <c r="N2227">
        <v>1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1</v>
      </c>
      <c r="U2227">
        <v>0</v>
      </c>
      <c r="V2227">
        <v>0</v>
      </c>
      <c r="W2227">
        <v>0</v>
      </c>
      <c r="X2227">
        <v>0</v>
      </c>
      <c r="Y2227">
        <v>1</v>
      </c>
      <c r="Z2227">
        <v>0</v>
      </c>
      <c r="AA2227">
        <v>0</v>
      </c>
      <c r="AB2227">
        <v>0</v>
      </c>
      <c r="AC2227">
        <v>0</v>
      </c>
      <c r="AD2227">
        <v>0</v>
      </c>
    </row>
    <row r="2228" spans="1:30" ht="14.4" customHeight="1" x14ac:dyDescent="0.3">
      <c r="A2228">
        <v>2227</v>
      </c>
      <c r="B2228">
        <v>0</v>
      </c>
      <c r="C2228">
        <v>424.76831091180799</v>
      </c>
      <c r="D2228">
        <v>852510</v>
      </c>
      <c r="E2228" t="s">
        <v>1772</v>
      </c>
      <c r="F2228">
        <v>9.9904060000000001</v>
      </c>
      <c r="G2228">
        <v>113</v>
      </c>
      <c r="H2228" t="s">
        <v>2584</v>
      </c>
      <c r="I2228" t="s">
        <v>2585</v>
      </c>
      <c r="J2228" s="9">
        <v>1185783</v>
      </c>
      <c r="K2228">
        <f>J2228/D2228</f>
        <v>1.3909314846746665</v>
      </c>
      <c r="L2228">
        <v>2007</v>
      </c>
      <c r="M2228" t="s">
        <v>15</v>
      </c>
      <c r="N2228">
        <v>0</v>
      </c>
      <c r="O2228">
        <v>1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1</v>
      </c>
      <c r="X2228">
        <v>0</v>
      </c>
      <c r="Y2228">
        <v>1</v>
      </c>
      <c r="Z2228">
        <v>0</v>
      </c>
      <c r="AA2228">
        <v>0</v>
      </c>
      <c r="AB2228">
        <v>0</v>
      </c>
      <c r="AC2228">
        <v>0</v>
      </c>
      <c r="AD2228">
        <v>0</v>
      </c>
    </row>
    <row r="2229" spans="1:30" ht="14.4" customHeight="1" x14ac:dyDescent="0.3">
      <c r="A2229">
        <v>2228</v>
      </c>
      <c r="B2229">
        <v>1</v>
      </c>
      <c r="C2229">
        <v>16178.728456913799</v>
      </c>
      <c r="D2229">
        <v>32292742</v>
      </c>
      <c r="E2229" t="s">
        <v>11</v>
      </c>
      <c r="F2229">
        <v>14.657754000000001</v>
      </c>
      <c r="G2229">
        <v>89</v>
      </c>
      <c r="H2229" t="s">
        <v>19</v>
      </c>
      <c r="I2229" t="s">
        <v>2586</v>
      </c>
      <c r="J2229" s="9">
        <v>32709423</v>
      </c>
      <c r="K2229">
        <f>J2229/D2229</f>
        <v>1.012903239991203</v>
      </c>
      <c r="L2229">
        <v>1996</v>
      </c>
      <c r="M2229" t="s">
        <v>15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1</v>
      </c>
      <c r="X2229">
        <v>1</v>
      </c>
      <c r="Y2229">
        <v>1</v>
      </c>
      <c r="Z2229">
        <v>0</v>
      </c>
      <c r="AA2229">
        <v>0</v>
      </c>
      <c r="AB2229">
        <v>0</v>
      </c>
      <c r="AC2229">
        <v>0</v>
      </c>
      <c r="AD2229">
        <v>0</v>
      </c>
    </row>
    <row r="2230" spans="1:30" ht="14.4" customHeight="1" x14ac:dyDescent="0.3">
      <c r="A2230">
        <v>2229</v>
      </c>
      <c r="B2230">
        <v>0</v>
      </c>
      <c r="C2230">
        <v>347.39454094292802</v>
      </c>
      <c r="D2230">
        <v>700000</v>
      </c>
      <c r="E2230" t="s">
        <v>11</v>
      </c>
      <c r="F2230">
        <v>7.9485809999999999</v>
      </c>
      <c r="G2230">
        <v>103</v>
      </c>
      <c r="H2230" t="s">
        <v>13</v>
      </c>
      <c r="I2230" t="s">
        <v>2587</v>
      </c>
      <c r="J2230" s="9">
        <v>17986781</v>
      </c>
      <c r="K2230">
        <f>J2230/D2230</f>
        <v>25.695401428571429</v>
      </c>
      <c r="L2230">
        <v>2015</v>
      </c>
      <c r="M2230" t="s">
        <v>15</v>
      </c>
      <c r="N2230">
        <v>1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1</v>
      </c>
      <c r="X2230">
        <v>1</v>
      </c>
      <c r="Y2230">
        <v>1</v>
      </c>
      <c r="Z2230">
        <v>0</v>
      </c>
      <c r="AA2230">
        <v>0</v>
      </c>
      <c r="AB2230">
        <v>0</v>
      </c>
      <c r="AC2230">
        <v>0</v>
      </c>
      <c r="AD2230">
        <v>0</v>
      </c>
    </row>
    <row r="2231" spans="1:30" ht="14.4" customHeight="1" x14ac:dyDescent="0.3">
      <c r="A2231">
        <v>2230</v>
      </c>
      <c r="B2231">
        <v>0</v>
      </c>
      <c r="C2231">
        <v>50695.8250497017</v>
      </c>
      <c r="D2231">
        <v>102000000</v>
      </c>
      <c r="E2231" t="s">
        <v>11</v>
      </c>
      <c r="F2231">
        <v>13.494245999999899</v>
      </c>
      <c r="G2231">
        <v>172</v>
      </c>
      <c r="H2231" t="s">
        <v>13</v>
      </c>
      <c r="I2231" t="s">
        <v>2588</v>
      </c>
      <c r="J2231" s="9">
        <v>130482868</v>
      </c>
      <c r="K2231">
        <f>J2231/D2231</f>
        <v>1.2792438039215686</v>
      </c>
      <c r="L2231">
        <v>2012</v>
      </c>
      <c r="M2231" t="s">
        <v>15</v>
      </c>
      <c r="N2231">
        <v>1</v>
      </c>
      <c r="O2231">
        <v>1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1</v>
      </c>
      <c r="X2231">
        <v>0</v>
      </c>
      <c r="Y2231">
        <v>1</v>
      </c>
      <c r="Z2231">
        <v>0</v>
      </c>
      <c r="AA2231">
        <v>0</v>
      </c>
      <c r="AB2231">
        <v>0</v>
      </c>
      <c r="AC2231">
        <v>0</v>
      </c>
      <c r="AD2231">
        <v>0</v>
      </c>
    </row>
    <row r="2232" spans="1:30" ht="14.4" customHeight="1" x14ac:dyDescent="0.3">
      <c r="A2232">
        <v>2231</v>
      </c>
      <c r="B2232">
        <v>0</v>
      </c>
      <c r="C2232">
        <v>40000</v>
      </c>
      <c r="D2232">
        <v>80000000</v>
      </c>
      <c r="E2232" t="s">
        <v>11</v>
      </c>
      <c r="F2232">
        <v>8.5341759999999898</v>
      </c>
      <c r="G2232">
        <v>106</v>
      </c>
      <c r="H2232" t="s">
        <v>13</v>
      </c>
      <c r="I2232" t="s">
        <v>2589</v>
      </c>
      <c r="J2232" s="9">
        <v>33463969</v>
      </c>
      <c r="K2232">
        <f>J2232/D2232</f>
        <v>0.41829961249999997</v>
      </c>
      <c r="L2232">
        <v>2000</v>
      </c>
      <c r="M2232" t="s">
        <v>15</v>
      </c>
      <c r="N2232">
        <v>1</v>
      </c>
      <c r="O2232">
        <v>1</v>
      </c>
      <c r="P2232">
        <v>0</v>
      </c>
      <c r="Q2232">
        <v>0</v>
      </c>
      <c r="R2232">
        <v>1</v>
      </c>
      <c r="S2232">
        <v>0</v>
      </c>
      <c r="T2232">
        <v>1</v>
      </c>
      <c r="U2232">
        <v>1</v>
      </c>
      <c r="V2232">
        <v>0</v>
      </c>
      <c r="W2232">
        <v>0</v>
      </c>
      <c r="X2232">
        <v>0</v>
      </c>
      <c r="Y2232">
        <v>1</v>
      </c>
      <c r="Z2232">
        <v>0</v>
      </c>
      <c r="AA2232">
        <v>0</v>
      </c>
      <c r="AB2232">
        <v>0</v>
      </c>
      <c r="AC2232">
        <v>0</v>
      </c>
      <c r="AD2232">
        <v>0</v>
      </c>
    </row>
    <row r="2233" spans="1:30" ht="14.4" customHeight="1" x14ac:dyDescent="0.3">
      <c r="A2233">
        <v>2232</v>
      </c>
      <c r="B2233">
        <v>1</v>
      </c>
      <c r="C2233">
        <v>6493.5064935064902</v>
      </c>
      <c r="D2233">
        <v>13000000</v>
      </c>
      <c r="E2233" t="s">
        <v>11</v>
      </c>
      <c r="F2233">
        <v>8.5025289999999991</v>
      </c>
      <c r="G2233">
        <v>94</v>
      </c>
      <c r="H2233" t="s">
        <v>13</v>
      </c>
      <c r="I2233" t="s">
        <v>2590</v>
      </c>
      <c r="J2233" s="9">
        <v>37664855</v>
      </c>
      <c r="K2233">
        <f>J2233/D2233</f>
        <v>2.8972965384615383</v>
      </c>
      <c r="L2233">
        <v>2002</v>
      </c>
      <c r="M2233" t="s">
        <v>53</v>
      </c>
      <c r="N2233">
        <v>1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1</v>
      </c>
      <c r="AA2233">
        <v>0</v>
      </c>
      <c r="AB2233">
        <v>0</v>
      </c>
      <c r="AC2233">
        <v>0</v>
      </c>
      <c r="AD2233">
        <v>0</v>
      </c>
    </row>
    <row r="2234" spans="1:30" ht="14.4" customHeight="1" x14ac:dyDescent="0.3">
      <c r="A2234">
        <v>2233</v>
      </c>
      <c r="B2234">
        <v>1</v>
      </c>
      <c r="C2234">
        <v>6590.5619959677397</v>
      </c>
      <c r="D2234">
        <v>13075675</v>
      </c>
      <c r="E2234" t="s">
        <v>11</v>
      </c>
      <c r="F2234">
        <v>0.70322499999999999</v>
      </c>
      <c r="G2234">
        <v>103</v>
      </c>
      <c r="H2234" t="s">
        <v>2591</v>
      </c>
      <c r="I2234" t="s">
        <v>2592</v>
      </c>
      <c r="J2234" s="9">
        <v>3554460</v>
      </c>
      <c r="K2234">
        <f>J2234/D2234</f>
        <v>0.27183759155837078</v>
      </c>
      <c r="L2234">
        <v>1984</v>
      </c>
      <c r="M2234" t="s">
        <v>25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1</v>
      </c>
      <c r="V2234">
        <v>0</v>
      </c>
      <c r="W2234">
        <v>0</v>
      </c>
      <c r="X2234">
        <v>1</v>
      </c>
      <c r="Y2234">
        <v>0</v>
      </c>
      <c r="Z2234">
        <v>0</v>
      </c>
      <c r="AA2234">
        <v>0</v>
      </c>
      <c r="AB2234">
        <v>1</v>
      </c>
      <c r="AC2234">
        <v>0</v>
      </c>
      <c r="AD2234">
        <v>0</v>
      </c>
    </row>
    <row r="2235" spans="1:30" ht="14.4" customHeight="1" x14ac:dyDescent="0.3">
      <c r="A2235">
        <v>2234</v>
      </c>
      <c r="B2235">
        <v>0</v>
      </c>
      <c r="C2235">
        <v>5025.1256281407004</v>
      </c>
      <c r="D2235">
        <v>10000000</v>
      </c>
      <c r="E2235" t="s">
        <v>11</v>
      </c>
      <c r="F2235">
        <v>1.9429449999999999</v>
      </c>
      <c r="G2235">
        <v>98</v>
      </c>
      <c r="H2235" t="s">
        <v>13</v>
      </c>
      <c r="I2235" t="s">
        <v>2593</v>
      </c>
      <c r="J2235" s="9">
        <v>22424195</v>
      </c>
      <c r="K2235">
        <f>J2235/D2235</f>
        <v>2.2424195</v>
      </c>
      <c r="L2235">
        <v>1990</v>
      </c>
      <c r="M2235" t="s">
        <v>15</v>
      </c>
      <c r="N2235">
        <v>1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1</v>
      </c>
      <c r="U2235">
        <v>0</v>
      </c>
      <c r="V2235">
        <v>0</v>
      </c>
      <c r="W2235">
        <v>0</v>
      </c>
      <c r="X2235">
        <v>0</v>
      </c>
      <c r="Y2235">
        <v>1</v>
      </c>
      <c r="Z2235">
        <v>0</v>
      </c>
      <c r="AA2235">
        <v>0</v>
      </c>
      <c r="AB2235">
        <v>0</v>
      </c>
      <c r="AC2235">
        <v>0</v>
      </c>
      <c r="AD2235">
        <v>0</v>
      </c>
    </row>
    <row r="2236" spans="1:30" ht="14.4" customHeight="1" x14ac:dyDescent="0.3">
      <c r="A2236">
        <v>2235</v>
      </c>
      <c r="B2236">
        <v>0</v>
      </c>
      <c r="C2236">
        <v>12935.3233830845</v>
      </c>
      <c r="D2236">
        <v>26000000</v>
      </c>
      <c r="E2236" t="s">
        <v>11</v>
      </c>
      <c r="F2236">
        <v>13.795875000000001</v>
      </c>
      <c r="G2236">
        <v>100</v>
      </c>
      <c r="H2236" t="s">
        <v>13</v>
      </c>
      <c r="I2236" t="s">
        <v>2594</v>
      </c>
      <c r="J2236" s="9">
        <v>67918658</v>
      </c>
      <c r="K2236">
        <f>J2236/D2236</f>
        <v>2.6122560769230767</v>
      </c>
      <c r="L2236">
        <v>2010</v>
      </c>
      <c r="M2236" t="s">
        <v>25</v>
      </c>
      <c r="N2236">
        <v>1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1</v>
      </c>
      <c r="AC2236">
        <v>0</v>
      </c>
      <c r="AD2236">
        <v>0</v>
      </c>
    </row>
    <row r="2237" spans="1:30" x14ac:dyDescent="0.3">
      <c r="A2237">
        <v>2236</v>
      </c>
      <c r="B2237">
        <v>1</v>
      </c>
      <c r="C2237">
        <v>24826.216484607699</v>
      </c>
      <c r="D2237">
        <v>50000000</v>
      </c>
      <c r="E2237" t="s">
        <v>11</v>
      </c>
      <c r="F2237">
        <v>10.901496</v>
      </c>
      <c r="G2237">
        <v>112</v>
      </c>
      <c r="H2237" t="s">
        <v>13</v>
      </c>
      <c r="I2237" t="s">
        <v>2595</v>
      </c>
      <c r="J2237" s="9">
        <v>188441614</v>
      </c>
      <c r="K2237">
        <f>J2237/D2237</f>
        <v>3.7688322799999998</v>
      </c>
      <c r="L2237">
        <v>2014</v>
      </c>
      <c r="M2237" t="s">
        <v>25</v>
      </c>
      <c r="N2237">
        <v>1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1</v>
      </c>
      <c r="V2237">
        <v>0</v>
      </c>
      <c r="W2237">
        <v>0</v>
      </c>
      <c r="X2237">
        <v>1</v>
      </c>
      <c r="Y2237">
        <v>0</v>
      </c>
      <c r="Z2237">
        <v>0</v>
      </c>
      <c r="AA2237">
        <v>0</v>
      </c>
      <c r="AB2237">
        <v>1</v>
      </c>
      <c r="AC2237">
        <v>0</v>
      </c>
      <c r="AD2237">
        <v>0</v>
      </c>
    </row>
    <row r="2238" spans="1:30" x14ac:dyDescent="0.3">
      <c r="A2238">
        <v>2237</v>
      </c>
      <c r="B2238">
        <v>0</v>
      </c>
      <c r="C2238">
        <v>34808.552958726999</v>
      </c>
      <c r="D2238">
        <v>70000000</v>
      </c>
      <c r="E2238" t="s">
        <v>11</v>
      </c>
      <c r="F2238">
        <v>7.5130669999999897</v>
      </c>
      <c r="G2238">
        <v>111</v>
      </c>
      <c r="H2238" t="s">
        <v>13</v>
      </c>
      <c r="I2238" t="s">
        <v>2596</v>
      </c>
      <c r="J2238" s="9">
        <v>67112664</v>
      </c>
      <c r="K2238">
        <f>J2238/D2238</f>
        <v>0.95875234285714284</v>
      </c>
      <c r="L2238">
        <v>2011</v>
      </c>
      <c r="M2238" t="s">
        <v>25</v>
      </c>
      <c r="N2238">
        <v>1</v>
      </c>
      <c r="O2238">
        <v>0</v>
      </c>
      <c r="P2238">
        <v>0</v>
      </c>
      <c r="Q2238">
        <v>0</v>
      </c>
      <c r="R2238">
        <v>0</v>
      </c>
      <c r="S2238">
        <v>1</v>
      </c>
      <c r="T2238">
        <v>0</v>
      </c>
      <c r="U2238">
        <v>0</v>
      </c>
      <c r="V2238">
        <v>0</v>
      </c>
      <c r="W2238">
        <v>1</v>
      </c>
      <c r="X2238">
        <v>1</v>
      </c>
      <c r="Y2238">
        <v>0</v>
      </c>
      <c r="Z2238">
        <v>0</v>
      </c>
      <c r="AA2238">
        <v>0</v>
      </c>
      <c r="AB2238">
        <v>1</v>
      </c>
      <c r="AC2238">
        <v>0</v>
      </c>
      <c r="AD2238">
        <v>0</v>
      </c>
    </row>
    <row r="2239" spans="1:30" ht="14.4" customHeight="1" x14ac:dyDescent="0.3">
      <c r="A2239">
        <v>2238</v>
      </c>
      <c r="B2239">
        <v>0</v>
      </c>
      <c r="C2239">
        <v>21600.455809334599</v>
      </c>
      <c r="D2239">
        <v>43503318</v>
      </c>
      <c r="E2239" t="s">
        <v>11</v>
      </c>
      <c r="F2239">
        <v>7.3553550000000003</v>
      </c>
      <c r="G2239">
        <v>102</v>
      </c>
      <c r="H2239" t="s">
        <v>13</v>
      </c>
      <c r="I2239" t="s">
        <v>2597</v>
      </c>
      <c r="J2239" s="9">
        <v>25434291</v>
      </c>
      <c r="K2239">
        <f>J2239/D2239</f>
        <v>0.58465175001134395</v>
      </c>
      <c r="L2239">
        <v>2014</v>
      </c>
      <c r="M2239" t="s">
        <v>15</v>
      </c>
      <c r="N2239">
        <v>1</v>
      </c>
      <c r="O2239">
        <v>0</v>
      </c>
      <c r="P2239">
        <v>0</v>
      </c>
      <c r="Q2239">
        <v>1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1</v>
      </c>
      <c r="X2239">
        <v>1</v>
      </c>
      <c r="Y2239">
        <v>1</v>
      </c>
      <c r="Z2239">
        <v>0</v>
      </c>
      <c r="AA2239">
        <v>0</v>
      </c>
      <c r="AB2239">
        <v>0</v>
      </c>
      <c r="AC2239">
        <v>0</v>
      </c>
      <c r="AD2239">
        <v>0</v>
      </c>
    </row>
    <row r="2240" spans="1:30" ht="14.4" customHeight="1" x14ac:dyDescent="0.3">
      <c r="A2240">
        <v>2239</v>
      </c>
      <c r="B2240">
        <v>0</v>
      </c>
      <c r="C2240">
        <v>9978.7247614264197</v>
      </c>
      <c r="D2240">
        <v>19867641</v>
      </c>
      <c r="E2240" t="s">
        <v>11</v>
      </c>
      <c r="F2240">
        <v>1.784133</v>
      </c>
      <c r="G2240">
        <v>97</v>
      </c>
      <c r="H2240" t="s">
        <v>13</v>
      </c>
      <c r="I2240" t="s">
        <v>2598</v>
      </c>
      <c r="J2240" s="9">
        <v>6166819</v>
      </c>
      <c r="K2240">
        <f>J2240/D2240</f>
        <v>0.31039512944692327</v>
      </c>
      <c r="L2240">
        <v>1991</v>
      </c>
      <c r="M2240" t="s">
        <v>15</v>
      </c>
      <c r="N2240">
        <v>1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1</v>
      </c>
      <c r="W2240">
        <v>0</v>
      </c>
      <c r="X2240">
        <v>1</v>
      </c>
      <c r="Y2240">
        <v>1</v>
      </c>
      <c r="Z2240">
        <v>0</v>
      </c>
      <c r="AA2240">
        <v>0</v>
      </c>
      <c r="AB2240">
        <v>0</v>
      </c>
      <c r="AC2240">
        <v>0</v>
      </c>
      <c r="AD2240">
        <v>0</v>
      </c>
    </row>
    <row r="2241" spans="1:30" x14ac:dyDescent="0.3">
      <c r="A2241">
        <v>2240</v>
      </c>
      <c r="B2241">
        <v>0</v>
      </c>
      <c r="C2241">
        <v>37313.4328358208</v>
      </c>
      <c r="D2241">
        <v>75000000</v>
      </c>
      <c r="E2241" t="s">
        <v>11</v>
      </c>
      <c r="F2241">
        <v>6.5406209999999998</v>
      </c>
      <c r="G2241">
        <v>100</v>
      </c>
      <c r="H2241" t="s">
        <v>13</v>
      </c>
      <c r="I2241" t="s">
        <v>2599</v>
      </c>
      <c r="J2241" s="9">
        <v>98159963</v>
      </c>
      <c r="K2241">
        <f>J2241/D2241</f>
        <v>1.3087995066666667</v>
      </c>
      <c r="L2241">
        <v>2010</v>
      </c>
      <c r="M2241" t="s">
        <v>15</v>
      </c>
      <c r="N2241">
        <v>1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1</v>
      </c>
      <c r="U2241">
        <v>1</v>
      </c>
      <c r="V2241">
        <v>1</v>
      </c>
      <c r="W2241">
        <v>0</v>
      </c>
      <c r="X2241">
        <v>1</v>
      </c>
      <c r="Y2241">
        <v>1</v>
      </c>
      <c r="Z2241">
        <v>0</v>
      </c>
      <c r="AA2241">
        <v>0</v>
      </c>
      <c r="AB2241">
        <v>0</v>
      </c>
      <c r="AC2241">
        <v>0</v>
      </c>
      <c r="AD2241">
        <v>0</v>
      </c>
    </row>
    <row r="2242" spans="1:30" ht="14.4" customHeight="1" x14ac:dyDescent="0.3">
      <c r="A2242">
        <v>2241</v>
      </c>
      <c r="B2242">
        <v>1</v>
      </c>
      <c r="C2242">
        <v>18426.294820717099</v>
      </c>
      <c r="D2242">
        <v>37000000</v>
      </c>
      <c r="E2242" t="s">
        <v>11</v>
      </c>
      <c r="F2242">
        <v>7.5581250000000004</v>
      </c>
      <c r="G2242">
        <v>96</v>
      </c>
      <c r="H2242" t="s">
        <v>13</v>
      </c>
      <c r="I2242" t="s">
        <v>2600</v>
      </c>
      <c r="J2242" s="9">
        <v>100076342</v>
      </c>
      <c r="K2242">
        <f>J2242/D2242</f>
        <v>2.7047659999999998</v>
      </c>
      <c r="L2242">
        <v>2008</v>
      </c>
      <c r="M2242" t="s">
        <v>25</v>
      </c>
      <c r="N2242">
        <v>1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1</v>
      </c>
      <c r="Y2242">
        <v>0</v>
      </c>
      <c r="Z2242">
        <v>0</v>
      </c>
      <c r="AA2242">
        <v>0</v>
      </c>
      <c r="AB2242">
        <v>1</v>
      </c>
      <c r="AC2242">
        <v>0</v>
      </c>
      <c r="AD2242">
        <v>0</v>
      </c>
    </row>
    <row r="2243" spans="1:30" x14ac:dyDescent="0.3">
      <c r="A2243">
        <v>2242</v>
      </c>
      <c r="B2243">
        <v>1</v>
      </c>
      <c r="C2243">
        <v>52578.8683024536</v>
      </c>
      <c r="D2243">
        <v>105000000</v>
      </c>
      <c r="E2243" t="s">
        <v>11</v>
      </c>
      <c r="F2243">
        <v>14.412644</v>
      </c>
      <c r="G2243">
        <v>129</v>
      </c>
      <c r="H2243" t="s">
        <v>13</v>
      </c>
      <c r="I2243" t="s">
        <v>2601</v>
      </c>
      <c r="J2243" s="9">
        <v>121214377</v>
      </c>
      <c r="K2243">
        <f>J2243/D2243</f>
        <v>1.154422638095238</v>
      </c>
      <c r="L2243">
        <v>1997</v>
      </c>
      <c r="M2243" t="s">
        <v>25</v>
      </c>
      <c r="N2243">
        <v>1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1</v>
      </c>
      <c r="U2243">
        <v>1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1</v>
      </c>
      <c r="AC2243">
        <v>0</v>
      </c>
      <c r="AD2243">
        <v>0</v>
      </c>
    </row>
    <row r="2244" spans="1:30" ht="14.4" customHeight="1" x14ac:dyDescent="0.3">
      <c r="A2244">
        <v>2243</v>
      </c>
      <c r="B2244">
        <v>0</v>
      </c>
      <c r="C2244">
        <v>21600.455809334599</v>
      </c>
      <c r="D2244">
        <v>43503318</v>
      </c>
      <c r="E2244" t="s">
        <v>11</v>
      </c>
      <c r="F2244">
        <v>0.504</v>
      </c>
      <c r="G2244">
        <v>108.18057252251199</v>
      </c>
      <c r="H2244" t="s">
        <v>670</v>
      </c>
      <c r="I2244" t="s">
        <v>2602</v>
      </c>
      <c r="J2244" s="9">
        <v>76000000</v>
      </c>
      <c r="K2244">
        <f>J2244/D2244</f>
        <v>1.746993183370519</v>
      </c>
      <c r="L2244">
        <v>2014</v>
      </c>
      <c r="M2244" t="s">
        <v>15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1</v>
      </c>
      <c r="W2244">
        <v>0</v>
      </c>
      <c r="X2244">
        <v>0</v>
      </c>
      <c r="Y2244">
        <v>1</v>
      </c>
      <c r="Z2244">
        <v>0</v>
      </c>
      <c r="AA2244">
        <v>0</v>
      </c>
      <c r="AB2244">
        <v>0</v>
      </c>
      <c r="AC2244">
        <v>0</v>
      </c>
      <c r="AD2244">
        <v>0</v>
      </c>
    </row>
    <row r="2245" spans="1:30" ht="14.4" customHeight="1" x14ac:dyDescent="0.3">
      <c r="A2245">
        <v>2244</v>
      </c>
      <c r="B2245">
        <v>0</v>
      </c>
      <c r="C2245">
        <v>21194.923230308999</v>
      </c>
      <c r="D2245">
        <v>42517016</v>
      </c>
      <c r="E2245" t="s">
        <v>11</v>
      </c>
      <c r="F2245">
        <v>1.4892939999999999</v>
      </c>
      <c r="G2245">
        <v>99</v>
      </c>
      <c r="H2245" t="s">
        <v>13</v>
      </c>
      <c r="I2245" t="s">
        <v>2603</v>
      </c>
      <c r="J2245" s="9">
        <v>7778177</v>
      </c>
      <c r="K2245">
        <f>J2245/D2245</f>
        <v>0.18294268346583872</v>
      </c>
      <c r="L2245">
        <v>2006</v>
      </c>
      <c r="M2245" t="s">
        <v>25</v>
      </c>
      <c r="N2245">
        <v>0</v>
      </c>
      <c r="O2245">
        <v>1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1</v>
      </c>
      <c r="Y2245">
        <v>0</v>
      </c>
      <c r="Z2245">
        <v>0</v>
      </c>
      <c r="AA2245">
        <v>0</v>
      </c>
      <c r="AB2245">
        <v>1</v>
      </c>
      <c r="AC2245">
        <v>0</v>
      </c>
      <c r="AD2245">
        <v>0</v>
      </c>
    </row>
    <row r="2246" spans="1:30" ht="14.4" customHeight="1" x14ac:dyDescent="0.3">
      <c r="A2246">
        <v>2245</v>
      </c>
      <c r="B2246">
        <v>1</v>
      </c>
      <c r="C2246">
        <v>72103.431128791606</v>
      </c>
      <c r="D2246">
        <v>145000000</v>
      </c>
      <c r="E2246" t="s">
        <v>11</v>
      </c>
      <c r="F2246">
        <v>14.258429999999899</v>
      </c>
      <c r="G2246">
        <v>133</v>
      </c>
      <c r="H2246" t="s">
        <v>2604</v>
      </c>
      <c r="I2246" t="s">
        <v>2605</v>
      </c>
      <c r="J2246" s="9">
        <v>694713380</v>
      </c>
      <c r="K2246">
        <f>J2246/D2246</f>
        <v>4.79112675862069</v>
      </c>
      <c r="L2246">
        <v>2011</v>
      </c>
      <c r="M2246" t="s">
        <v>32</v>
      </c>
      <c r="N2246">
        <v>1</v>
      </c>
      <c r="O2246">
        <v>1</v>
      </c>
      <c r="P2246">
        <v>0</v>
      </c>
      <c r="Q2246">
        <v>1</v>
      </c>
      <c r="R2246">
        <v>0</v>
      </c>
      <c r="S2246">
        <v>0</v>
      </c>
      <c r="T2246">
        <v>1</v>
      </c>
      <c r="U2246">
        <v>1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1</v>
      </c>
    </row>
    <row r="2247" spans="1:30" ht="14.4" customHeight="1" x14ac:dyDescent="0.3">
      <c r="A2247">
        <v>2246</v>
      </c>
      <c r="B2247">
        <v>0</v>
      </c>
      <c r="C2247">
        <v>32306.163021868699</v>
      </c>
      <c r="D2247">
        <v>65000000</v>
      </c>
      <c r="E2247" t="s">
        <v>11</v>
      </c>
      <c r="F2247">
        <v>12.366641</v>
      </c>
      <c r="G2247">
        <v>103</v>
      </c>
      <c r="H2247" t="s">
        <v>13</v>
      </c>
      <c r="I2247" t="s">
        <v>2606</v>
      </c>
      <c r="J2247" s="9">
        <v>156974557</v>
      </c>
      <c r="K2247">
        <f>J2247/D2247</f>
        <v>2.4149931846153847</v>
      </c>
      <c r="L2247">
        <v>2012</v>
      </c>
      <c r="M2247" t="s">
        <v>46</v>
      </c>
      <c r="N2247">
        <v>1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1</v>
      </c>
      <c r="V2247">
        <v>1</v>
      </c>
      <c r="W2247">
        <v>0</v>
      </c>
      <c r="X2247">
        <v>1</v>
      </c>
      <c r="Y2247">
        <v>0</v>
      </c>
      <c r="Z2247">
        <v>0</v>
      </c>
      <c r="AA2247">
        <v>0</v>
      </c>
      <c r="AB2247">
        <v>0</v>
      </c>
      <c r="AC2247">
        <v>1</v>
      </c>
      <c r="AD2247">
        <v>0</v>
      </c>
    </row>
    <row r="2248" spans="1:30" ht="14.4" customHeight="1" x14ac:dyDescent="0.3">
      <c r="A2248">
        <v>2247</v>
      </c>
      <c r="B2248">
        <v>0</v>
      </c>
      <c r="C2248">
        <v>739.32926829268297</v>
      </c>
      <c r="D2248">
        <v>1455000</v>
      </c>
      <c r="E2248" t="s">
        <v>11</v>
      </c>
      <c r="F2248">
        <v>6.2296740000000002</v>
      </c>
      <c r="G2248">
        <v>113</v>
      </c>
      <c r="H2248" t="s">
        <v>121</v>
      </c>
      <c r="I2248" t="s">
        <v>2607</v>
      </c>
      <c r="J2248" s="9">
        <v>2620000</v>
      </c>
      <c r="K2248">
        <f>J2248/D2248</f>
        <v>1.8006872852233677</v>
      </c>
      <c r="L2248">
        <v>1968</v>
      </c>
      <c r="M2248" t="s">
        <v>32</v>
      </c>
      <c r="N2248">
        <v>1</v>
      </c>
      <c r="O2248">
        <v>1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1</v>
      </c>
    </row>
    <row r="2249" spans="1:30" ht="14.4" customHeight="1" x14ac:dyDescent="0.3">
      <c r="A2249">
        <v>2248</v>
      </c>
      <c r="B2249">
        <v>1</v>
      </c>
      <c r="C2249">
        <v>3486.05577689243</v>
      </c>
      <c r="D2249">
        <v>7000000</v>
      </c>
      <c r="E2249" t="s">
        <v>11</v>
      </c>
      <c r="F2249">
        <v>9.2181639999999998</v>
      </c>
      <c r="G2249">
        <v>97</v>
      </c>
      <c r="H2249" t="s">
        <v>13</v>
      </c>
      <c r="I2249" t="s">
        <v>2608</v>
      </c>
      <c r="J2249" s="9">
        <v>8900000</v>
      </c>
      <c r="K2249">
        <f>J2249/D2249</f>
        <v>1.2714285714285714</v>
      </c>
      <c r="L2249">
        <v>2008</v>
      </c>
      <c r="M2249" t="s">
        <v>46</v>
      </c>
      <c r="N2249">
        <v>1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1</v>
      </c>
      <c r="AD2249">
        <v>0</v>
      </c>
    </row>
    <row r="2250" spans="1:30" ht="14.4" customHeight="1" x14ac:dyDescent="0.3">
      <c r="A2250">
        <v>2249</v>
      </c>
      <c r="B2250">
        <v>0</v>
      </c>
      <c r="C2250">
        <v>2429.8866768759499</v>
      </c>
      <c r="D2250">
        <v>4760148</v>
      </c>
      <c r="E2250" t="s">
        <v>11</v>
      </c>
      <c r="F2250">
        <v>3.9188779999999999</v>
      </c>
      <c r="G2250">
        <v>124</v>
      </c>
      <c r="H2250" t="s">
        <v>37</v>
      </c>
      <c r="I2250" t="s">
        <v>2609</v>
      </c>
      <c r="J2250" s="9">
        <v>6800000</v>
      </c>
      <c r="K2250">
        <f>J2250/D2250</f>
        <v>1.4285270121853355</v>
      </c>
      <c r="L2250">
        <v>1959</v>
      </c>
      <c r="M2250" t="s">
        <v>49</v>
      </c>
      <c r="N2250">
        <v>1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1</v>
      </c>
      <c r="V2250">
        <v>1</v>
      </c>
      <c r="W2250">
        <v>0</v>
      </c>
      <c r="X2250">
        <v>1</v>
      </c>
      <c r="Y2250">
        <v>0</v>
      </c>
      <c r="Z2250">
        <v>0</v>
      </c>
      <c r="AA2250">
        <v>1</v>
      </c>
      <c r="AB2250">
        <v>0</v>
      </c>
      <c r="AC2250">
        <v>0</v>
      </c>
      <c r="AD2250">
        <v>0</v>
      </c>
    </row>
    <row r="2251" spans="1:30" ht="14.4" customHeight="1" x14ac:dyDescent="0.3">
      <c r="A2251">
        <v>2250</v>
      </c>
      <c r="B2251">
        <v>0</v>
      </c>
      <c r="C2251">
        <v>1030.9278350515399</v>
      </c>
      <c r="D2251">
        <v>2000000</v>
      </c>
      <c r="E2251" t="s">
        <v>11</v>
      </c>
      <c r="F2251">
        <v>9.2417479999999994</v>
      </c>
      <c r="G2251">
        <v>125</v>
      </c>
      <c r="H2251" t="s">
        <v>2610</v>
      </c>
      <c r="I2251" t="s">
        <v>2611</v>
      </c>
      <c r="J2251" s="9">
        <v>11000000</v>
      </c>
      <c r="K2251">
        <f>J2251/D2251</f>
        <v>5.5</v>
      </c>
      <c r="L2251">
        <v>1940</v>
      </c>
      <c r="M2251" t="s">
        <v>46</v>
      </c>
      <c r="N2251">
        <v>1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</v>
      </c>
      <c r="Y2251">
        <v>0</v>
      </c>
      <c r="Z2251">
        <v>0</v>
      </c>
      <c r="AA2251">
        <v>0</v>
      </c>
      <c r="AB2251">
        <v>0</v>
      </c>
      <c r="AC2251">
        <v>1</v>
      </c>
      <c r="AD2251">
        <v>0</v>
      </c>
    </row>
    <row r="2252" spans="1:30" x14ac:dyDescent="0.3">
      <c r="A2252">
        <v>2251</v>
      </c>
      <c r="B2252">
        <v>0</v>
      </c>
      <c r="C2252">
        <v>3271.2632108706498</v>
      </c>
      <c r="D2252">
        <v>6500000</v>
      </c>
      <c r="E2252" t="s">
        <v>11</v>
      </c>
      <c r="F2252">
        <v>6.476534</v>
      </c>
      <c r="G2252">
        <v>108</v>
      </c>
      <c r="H2252" t="s">
        <v>13</v>
      </c>
      <c r="I2252" t="s">
        <v>2612</v>
      </c>
      <c r="J2252" s="9">
        <v>54215416</v>
      </c>
      <c r="K2252">
        <f>J2252/D2252</f>
        <v>8.3408332307692312</v>
      </c>
      <c r="L2252">
        <v>1987</v>
      </c>
      <c r="M2252" t="s">
        <v>15</v>
      </c>
      <c r="N2252">
        <v>1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1</v>
      </c>
      <c r="X2252">
        <v>0</v>
      </c>
      <c r="Y2252">
        <v>1</v>
      </c>
      <c r="Z2252">
        <v>0</v>
      </c>
      <c r="AA2252">
        <v>0</v>
      </c>
      <c r="AB2252">
        <v>0</v>
      </c>
      <c r="AC2252">
        <v>0</v>
      </c>
      <c r="AD2252">
        <v>0</v>
      </c>
    </row>
    <row r="2253" spans="1:30" ht="14.4" customHeight="1" x14ac:dyDescent="0.3">
      <c r="A2253">
        <v>2252</v>
      </c>
      <c r="B2253">
        <v>1</v>
      </c>
      <c r="C2253">
        <v>10706.666499999999</v>
      </c>
      <c r="D2253">
        <v>21413333</v>
      </c>
      <c r="E2253" t="s">
        <v>58</v>
      </c>
      <c r="F2253">
        <v>6.4117819999999996</v>
      </c>
      <c r="G2253">
        <v>82</v>
      </c>
      <c r="H2253" t="s">
        <v>2613</v>
      </c>
      <c r="I2253" t="s">
        <v>2614</v>
      </c>
      <c r="J2253" s="9">
        <v>60726164</v>
      </c>
      <c r="K2253">
        <f>J2253/D2253</f>
        <v>2.835904340534003</v>
      </c>
      <c r="L2253">
        <v>2000</v>
      </c>
      <c r="M2253" t="s">
        <v>15</v>
      </c>
      <c r="N2253">
        <v>0</v>
      </c>
      <c r="O2253">
        <v>1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1</v>
      </c>
      <c r="V2253">
        <v>0</v>
      </c>
      <c r="W2253">
        <v>0</v>
      </c>
      <c r="X2253">
        <v>1</v>
      </c>
      <c r="Y2253">
        <v>1</v>
      </c>
      <c r="Z2253">
        <v>0</v>
      </c>
      <c r="AA2253">
        <v>0</v>
      </c>
      <c r="AB2253">
        <v>0</v>
      </c>
      <c r="AC2253">
        <v>0</v>
      </c>
      <c r="AD2253">
        <v>0</v>
      </c>
    </row>
    <row r="2254" spans="1:30" ht="14.4" customHeight="1" x14ac:dyDescent="0.3">
      <c r="A2254">
        <v>2253</v>
      </c>
      <c r="B2254">
        <v>0</v>
      </c>
      <c r="C2254">
        <v>20874.751491053601</v>
      </c>
      <c r="D2254">
        <v>42000000</v>
      </c>
      <c r="E2254" t="s">
        <v>11</v>
      </c>
      <c r="F2254">
        <v>10.027434</v>
      </c>
      <c r="G2254">
        <v>113</v>
      </c>
      <c r="H2254" t="s">
        <v>2615</v>
      </c>
      <c r="I2254" t="s">
        <v>2616</v>
      </c>
      <c r="J2254" s="9">
        <v>180274123</v>
      </c>
      <c r="K2254">
        <f>J2254/D2254</f>
        <v>4.2922410238095239</v>
      </c>
      <c r="L2254">
        <v>2012</v>
      </c>
      <c r="M2254" t="s">
        <v>34</v>
      </c>
      <c r="N2254">
        <v>1</v>
      </c>
      <c r="O2254">
        <v>1</v>
      </c>
      <c r="P2254">
        <v>0</v>
      </c>
      <c r="Q2254">
        <v>0</v>
      </c>
      <c r="R2254">
        <v>0</v>
      </c>
      <c r="S2254">
        <v>0</v>
      </c>
      <c r="T2254">
        <v>1</v>
      </c>
      <c r="U2254">
        <v>0</v>
      </c>
      <c r="V2254">
        <v>0</v>
      </c>
      <c r="W2254">
        <v>1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</row>
    <row r="2255" spans="1:30" ht="14.4" customHeight="1" x14ac:dyDescent="0.3">
      <c r="A2255">
        <v>2254</v>
      </c>
      <c r="B2255">
        <v>0</v>
      </c>
      <c r="C2255">
        <v>6503.2516258128999</v>
      </c>
      <c r="D2255">
        <v>13000000</v>
      </c>
      <c r="E2255" t="s">
        <v>11</v>
      </c>
      <c r="F2255">
        <v>3.9606219999999999</v>
      </c>
      <c r="G2255">
        <v>94</v>
      </c>
      <c r="H2255" t="s">
        <v>59</v>
      </c>
      <c r="I2255" t="s">
        <v>2617</v>
      </c>
      <c r="J2255" s="9">
        <v>27500000</v>
      </c>
      <c r="K2255">
        <f>J2255/D2255</f>
        <v>2.1153846153846154</v>
      </c>
      <c r="L2255">
        <v>1999</v>
      </c>
      <c r="M2255" t="s">
        <v>32</v>
      </c>
      <c r="N2255">
        <v>1</v>
      </c>
      <c r="O2255">
        <v>1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1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1</v>
      </c>
    </row>
    <row r="2256" spans="1:30" ht="14.4" customHeight="1" x14ac:dyDescent="0.3">
      <c r="A2256">
        <v>2255</v>
      </c>
      <c r="B2256">
        <v>0</v>
      </c>
      <c r="C2256">
        <v>7067.8187311178199</v>
      </c>
      <c r="D2256">
        <v>14036688</v>
      </c>
      <c r="E2256" t="s">
        <v>11</v>
      </c>
      <c r="F2256">
        <v>2.995682</v>
      </c>
      <c r="G2256">
        <v>102</v>
      </c>
      <c r="H2256" t="s">
        <v>72</v>
      </c>
      <c r="I2256" t="s">
        <v>2618</v>
      </c>
      <c r="J2256" s="9">
        <v>25147055</v>
      </c>
      <c r="K2256">
        <f>J2256/D2256</f>
        <v>1.7915233992520172</v>
      </c>
      <c r="L2256">
        <v>1986</v>
      </c>
      <c r="M2256" t="s">
        <v>25</v>
      </c>
      <c r="N2256">
        <v>1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1</v>
      </c>
      <c r="U2256">
        <v>0</v>
      </c>
      <c r="V2256">
        <v>0</v>
      </c>
      <c r="W2256">
        <v>1</v>
      </c>
      <c r="X2256">
        <v>0</v>
      </c>
      <c r="Y2256">
        <v>0</v>
      </c>
      <c r="Z2256">
        <v>0</v>
      </c>
      <c r="AA2256">
        <v>0</v>
      </c>
      <c r="AB2256">
        <v>1</v>
      </c>
      <c r="AC2256">
        <v>0</v>
      </c>
      <c r="AD2256">
        <v>0</v>
      </c>
    </row>
    <row r="2257" spans="1:30" ht="14.4" customHeight="1" x14ac:dyDescent="0.3">
      <c r="A2257">
        <v>2256</v>
      </c>
      <c r="B2257">
        <v>0</v>
      </c>
      <c r="C2257">
        <v>5037.7833753148598</v>
      </c>
      <c r="D2257">
        <v>10000000</v>
      </c>
      <c r="E2257" t="s">
        <v>11</v>
      </c>
      <c r="F2257">
        <v>6.8305990000000003</v>
      </c>
      <c r="G2257">
        <v>108</v>
      </c>
      <c r="H2257" t="s">
        <v>13</v>
      </c>
      <c r="I2257" t="s">
        <v>2619</v>
      </c>
      <c r="J2257" s="9">
        <v>25754284</v>
      </c>
      <c r="K2257">
        <f>J2257/D2257</f>
        <v>2.5754283999999998</v>
      </c>
      <c r="L2257">
        <v>1985</v>
      </c>
      <c r="M2257" t="s">
        <v>15</v>
      </c>
      <c r="N2257">
        <v>1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1</v>
      </c>
      <c r="V2257">
        <v>0</v>
      </c>
      <c r="W2257">
        <v>0</v>
      </c>
      <c r="X2257">
        <v>1</v>
      </c>
      <c r="Y2257">
        <v>1</v>
      </c>
      <c r="Z2257">
        <v>0</v>
      </c>
      <c r="AA2257">
        <v>0</v>
      </c>
      <c r="AB2257">
        <v>0</v>
      </c>
      <c r="AC2257">
        <v>0</v>
      </c>
      <c r="AD2257">
        <v>0</v>
      </c>
    </row>
    <row r="2258" spans="1:30" x14ac:dyDescent="0.3">
      <c r="A2258">
        <v>2257</v>
      </c>
      <c r="B2258">
        <v>1</v>
      </c>
      <c r="C2258">
        <v>2022.2446916076799</v>
      </c>
      <c r="D2258">
        <v>4000000</v>
      </c>
      <c r="E2258" t="s">
        <v>11</v>
      </c>
      <c r="F2258">
        <v>7.9147949999999998</v>
      </c>
      <c r="G2258">
        <v>132</v>
      </c>
      <c r="H2258" t="s">
        <v>13</v>
      </c>
      <c r="I2258" t="s">
        <v>2620</v>
      </c>
      <c r="J2258" s="9">
        <v>30471420</v>
      </c>
      <c r="K2258">
        <f>J2258/D2258</f>
        <v>7.6178549999999996</v>
      </c>
      <c r="L2258">
        <v>1978</v>
      </c>
      <c r="M2258" t="s">
        <v>32</v>
      </c>
      <c r="N2258">
        <v>1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1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1</v>
      </c>
    </row>
    <row r="2259" spans="1:30" ht="14.4" customHeight="1" x14ac:dyDescent="0.3">
      <c r="A2259">
        <v>2258</v>
      </c>
      <c r="B2259">
        <v>0</v>
      </c>
      <c r="C2259">
        <v>9930.4865938430903</v>
      </c>
      <c r="D2259">
        <v>20000000</v>
      </c>
      <c r="E2259" t="s">
        <v>11</v>
      </c>
      <c r="F2259">
        <v>7.3595220000000001</v>
      </c>
      <c r="G2259">
        <v>97</v>
      </c>
      <c r="H2259" t="s">
        <v>13</v>
      </c>
      <c r="I2259" t="s">
        <v>2621</v>
      </c>
      <c r="J2259" s="9">
        <v>100525432</v>
      </c>
      <c r="K2259">
        <f>J2259/D2259</f>
        <v>5.0262716000000003</v>
      </c>
      <c r="L2259">
        <v>2014</v>
      </c>
      <c r="M2259" t="s">
        <v>32</v>
      </c>
      <c r="N2259">
        <v>1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1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1</v>
      </c>
    </row>
    <row r="2260" spans="1:30" ht="14.4" customHeight="1" x14ac:dyDescent="0.3">
      <c r="A2260">
        <v>2259</v>
      </c>
      <c r="B2260">
        <v>0</v>
      </c>
      <c r="C2260">
        <v>250.501002004008</v>
      </c>
      <c r="D2260">
        <v>500000</v>
      </c>
      <c r="E2260" t="s">
        <v>11</v>
      </c>
      <c r="F2260">
        <v>7.1908E-2</v>
      </c>
      <c r="G2260">
        <v>157</v>
      </c>
      <c r="H2260" t="s">
        <v>395</v>
      </c>
      <c r="I2260" t="s">
        <v>2622</v>
      </c>
      <c r="J2260" s="9">
        <v>500000</v>
      </c>
      <c r="K2260">
        <f>J2260/D2260</f>
        <v>1</v>
      </c>
      <c r="L2260">
        <v>1996</v>
      </c>
      <c r="M2260" t="s">
        <v>15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1</v>
      </c>
      <c r="W2260">
        <v>0</v>
      </c>
      <c r="X2260">
        <v>0</v>
      </c>
      <c r="Y2260">
        <v>1</v>
      </c>
      <c r="Z2260">
        <v>0</v>
      </c>
      <c r="AA2260">
        <v>0</v>
      </c>
      <c r="AB2260">
        <v>0</v>
      </c>
      <c r="AC2260">
        <v>0</v>
      </c>
      <c r="AD2260">
        <v>0</v>
      </c>
    </row>
    <row r="2261" spans="1:30" ht="14.4" customHeight="1" x14ac:dyDescent="0.3">
      <c r="A2261">
        <v>2260</v>
      </c>
      <c r="B2261">
        <v>1</v>
      </c>
      <c r="C2261">
        <v>18858.560794044599</v>
      </c>
      <c r="D2261">
        <v>38000000</v>
      </c>
      <c r="E2261" t="s">
        <v>11</v>
      </c>
      <c r="F2261">
        <v>17.020379999999999</v>
      </c>
      <c r="G2261">
        <v>94</v>
      </c>
      <c r="H2261" t="s">
        <v>13</v>
      </c>
      <c r="I2261" t="s">
        <v>2623</v>
      </c>
      <c r="J2261" s="9">
        <v>107597242</v>
      </c>
      <c r="K2261">
        <f>J2261/D2261</f>
        <v>2.8315063684210524</v>
      </c>
      <c r="L2261">
        <v>2015</v>
      </c>
      <c r="M2261" t="s">
        <v>25</v>
      </c>
      <c r="N2261">
        <v>1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1</v>
      </c>
      <c r="V2261">
        <v>0</v>
      </c>
      <c r="W2261">
        <v>0</v>
      </c>
      <c r="X2261">
        <v>1</v>
      </c>
      <c r="Y2261">
        <v>0</v>
      </c>
      <c r="Z2261">
        <v>0</v>
      </c>
      <c r="AA2261">
        <v>0</v>
      </c>
      <c r="AB2261">
        <v>1</v>
      </c>
      <c r="AC2261">
        <v>0</v>
      </c>
      <c r="AD2261">
        <v>0</v>
      </c>
    </row>
    <row r="2262" spans="1:30" x14ac:dyDescent="0.3">
      <c r="A2262">
        <v>2261</v>
      </c>
      <c r="B2262">
        <v>0</v>
      </c>
      <c r="C2262">
        <v>20000</v>
      </c>
      <c r="D2262">
        <v>40000000</v>
      </c>
      <c r="E2262" t="s">
        <v>11</v>
      </c>
      <c r="F2262">
        <v>10.479723</v>
      </c>
      <c r="G2262">
        <v>122</v>
      </c>
      <c r="H2262" t="s">
        <v>13</v>
      </c>
      <c r="I2262" t="s">
        <v>2624</v>
      </c>
      <c r="J2262" s="9">
        <v>55707411</v>
      </c>
      <c r="K2262">
        <f>J2262/D2262</f>
        <v>1.3926852750000001</v>
      </c>
      <c r="L2262">
        <v>2000</v>
      </c>
      <c r="M2262" t="s">
        <v>25</v>
      </c>
      <c r="N2262">
        <v>1</v>
      </c>
      <c r="O2262">
        <v>0</v>
      </c>
      <c r="P2262">
        <v>0</v>
      </c>
      <c r="Q2262">
        <v>0</v>
      </c>
      <c r="R2262">
        <v>1</v>
      </c>
      <c r="S2262">
        <v>0</v>
      </c>
      <c r="T2262">
        <v>0</v>
      </c>
      <c r="U2262">
        <v>0</v>
      </c>
      <c r="V2262">
        <v>1</v>
      </c>
      <c r="W2262">
        <v>1</v>
      </c>
      <c r="X2262">
        <v>0</v>
      </c>
      <c r="Y2262">
        <v>0</v>
      </c>
      <c r="Z2262">
        <v>0</v>
      </c>
      <c r="AA2262">
        <v>0</v>
      </c>
      <c r="AB2262">
        <v>1</v>
      </c>
      <c r="AC2262">
        <v>0</v>
      </c>
      <c r="AD2262">
        <v>0</v>
      </c>
    </row>
    <row r="2263" spans="1:30" x14ac:dyDescent="0.3">
      <c r="A2263">
        <v>2262</v>
      </c>
      <c r="B2263">
        <v>0</v>
      </c>
      <c r="C2263">
        <v>7067.8187311178199</v>
      </c>
      <c r="D2263">
        <v>14036688</v>
      </c>
      <c r="E2263" t="s">
        <v>11</v>
      </c>
      <c r="F2263">
        <v>7.4274909999999998</v>
      </c>
      <c r="G2263">
        <v>93</v>
      </c>
      <c r="H2263" t="s">
        <v>13</v>
      </c>
      <c r="I2263" t="s">
        <v>2625</v>
      </c>
      <c r="J2263" s="9">
        <v>71624879</v>
      </c>
      <c r="K2263">
        <f>J2263/D2263</f>
        <v>5.1026908199427101</v>
      </c>
      <c r="L2263">
        <v>1986</v>
      </c>
      <c r="M2263" t="s">
        <v>25</v>
      </c>
      <c r="N2263">
        <v>1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</v>
      </c>
      <c r="Y2263">
        <v>0</v>
      </c>
      <c r="Z2263">
        <v>0</v>
      </c>
      <c r="AA2263">
        <v>0</v>
      </c>
      <c r="AB2263">
        <v>1</v>
      </c>
      <c r="AC2263">
        <v>0</v>
      </c>
      <c r="AD2263">
        <v>0</v>
      </c>
    </row>
    <row r="2264" spans="1:30" x14ac:dyDescent="0.3">
      <c r="A2264">
        <v>2263</v>
      </c>
      <c r="B2264">
        <v>0</v>
      </c>
      <c r="C2264">
        <v>15912.481352560901</v>
      </c>
      <c r="D2264">
        <v>32000000</v>
      </c>
      <c r="E2264" t="s">
        <v>11</v>
      </c>
      <c r="F2264">
        <v>11.204539</v>
      </c>
      <c r="G2264">
        <v>139</v>
      </c>
      <c r="H2264" t="s">
        <v>13</v>
      </c>
      <c r="I2264" t="s">
        <v>2626</v>
      </c>
      <c r="J2264" s="9">
        <v>54674226</v>
      </c>
      <c r="K2264">
        <f>J2264/D2264</f>
        <v>1.7085695624999999</v>
      </c>
      <c r="L2264">
        <v>2011</v>
      </c>
      <c r="M2264" t="s">
        <v>32</v>
      </c>
      <c r="N2264">
        <v>1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1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1</v>
      </c>
    </row>
    <row r="2265" spans="1:30" ht="14.4" customHeight="1" x14ac:dyDescent="0.3">
      <c r="A2265">
        <v>2264</v>
      </c>
      <c r="B2265">
        <v>1</v>
      </c>
      <c r="C2265">
        <v>20650</v>
      </c>
      <c r="D2265">
        <v>41300000</v>
      </c>
      <c r="E2265" t="s">
        <v>11</v>
      </c>
      <c r="F2265">
        <v>12.061521000000001</v>
      </c>
      <c r="G2265">
        <v>98</v>
      </c>
      <c r="H2265" t="s">
        <v>70</v>
      </c>
      <c r="I2265" t="s">
        <v>2627</v>
      </c>
      <c r="J2265" s="9">
        <v>106371651</v>
      </c>
      <c r="K2265">
        <f>J2265/D2265</f>
        <v>2.5755847699757868</v>
      </c>
      <c r="L2265">
        <v>2000</v>
      </c>
      <c r="M2265" t="s">
        <v>15</v>
      </c>
      <c r="N2265">
        <v>1</v>
      </c>
      <c r="O2265">
        <v>0</v>
      </c>
      <c r="P2265">
        <v>0</v>
      </c>
      <c r="Q2265">
        <v>0</v>
      </c>
      <c r="R2265">
        <v>1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1</v>
      </c>
      <c r="Y2265">
        <v>1</v>
      </c>
      <c r="Z2265">
        <v>0</v>
      </c>
      <c r="AA2265">
        <v>0</v>
      </c>
      <c r="AB2265">
        <v>0</v>
      </c>
      <c r="AC2265">
        <v>0</v>
      </c>
      <c r="AD2265">
        <v>0</v>
      </c>
    </row>
    <row r="2266" spans="1:30" ht="14.4" customHeight="1" x14ac:dyDescent="0.3">
      <c r="A2266">
        <v>2265</v>
      </c>
      <c r="B2266">
        <v>0</v>
      </c>
      <c r="C2266">
        <v>2430.5555555555502</v>
      </c>
      <c r="D2266">
        <v>4900000</v>
      </c>
      <c r="E2266" t="s">
        <v>11</v>
      </c>
      <c r="F2266">
        <v>11.494907</v>
      </c>
      <c r="G2266">
        <v>81</v>
      </c>
      <c r="H2266" t="s">
        <v>13</v>
      </c>
      <c r="I2266" t="s">
        <v>2628</v>
      </c>
      <c r="J2266" s="9">
        <v>148868835</v>
      </c>
      <c r="K2266">
        <f>J2266/D2266</f>
        <v>30.381394897959183</v>
      </c>
      <c r="L2266">
        <v>2016</v>
      </c>
      <c r="M2266" t="s">
        <v>25</v>
      </c>
      <c r="N2266">
        <v>1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1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1</v>
      </c>
      <c r="AC2266">
        <v>0</v>
      </c>
      <c r="AD2266">
        <v>0</v>
      </c>
    </row>
    <row r="2267" spans="1:30" ht="14.4" customHeight="1" x14ac:dyDescent="0.3">
      <c r="A2267">
        <v>2266</v>
      </c>
      <c r="B2267">
        <v>1</v>
      </c>
      <c r="C2267">
        <v>27568.922305764401</v>
      </c>
      <c r="D2267">
        <v>55000000</v>
      </c>
      <c r="E2267" t="s">
        <v>11</v>
      </c>
      <c r="F2267">
        <v>13.280068999999999</v>
      </c>
      <c r="G2267">
        <v>81</v>
      </c>
      <c r="H2267" t="s">
        <v>13</v>
      </c>
      <c r="I2267" t="s">
        <v>2629</v>
      </c>
      <c r="J2267" s="9">
        <v>346079773</v>
      </c>
      <c r="K2267">
        <f>J2267/D2267</f>
        <v>6.2923595090909092</v>
      </c>
      <c r="L2267">
        <v>1995</v>
      </c>
      <c r="M2267" t="s">
        <v>32</v>
      </c>
      <c r="N2267">
        <v>1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1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1</v>
      </c>
    </row>
    <row r="2268" spans="1:30" x14ac:dyDescent="0.3">
      <c r="A2268">
        <v>2267</v>
      </c>
      <c r="B2268">
        <v>0</v>
      </c>
      <c r="C2268">
        <v>6943.4937027707801</v>
      </c>
      <c r="D2268">
        <v>13782835</v>
      </c>
      <c r="E2268" t="s">
        <v>11</v>
      </c>
      <c r="F2268">
        <v>3.998475</v>
      </c>
      <c r="G2268">
        <v>113</v>
      </c>
      <c r="H2268" t="s">
        <v>59</v>
      </c>
      <c r="I2268" t="s">
        <v>2630</v>
      </c>
      <c r="J2268" s="9">
        <v>14202899</v>
      </c>
      <c r="K2268">
        <f>J2268/D2268</f>
        <v>1.0304773292287108</v>
      </c>
      <c r="L2268">
        <v>1985</v>
      </c>
      <c r="M2268" t="s">
        <v>46</v>
      </c>
      <c r="N2268">
        <v>1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1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1</v>
      </c>
      <c r="AD2268">
        <v>0</v>
      </c>
    </row>
    <row r="2269" spans="1:30" ht="14.4" customHeight="1" x14ac:dyDescent="0.3">
      <c r="A2269">
        <v>2268</v>
      </c>
      <c r="B2269">
        <v>0</v>
      </c>
      <c r="C2269">
        <v>14962.593516209399</v>
      </c>
      <c r="D2269">
        <v>30000000</v>
      </c>
      <c r="E2269" t="s">
        <v>11</v>
      </c>
      <c r="F2269">
        <v>7.694502</v>
      </c>
      <c r="G2269">
        <v>135</v>
      </c>
      <c r="H2269" t="s">
        <v>13</v>
      </c>
      <c r="I2269" t="s">
        <v>2631</v>
      </c>
      <c r="J2269" s="9">
        <v>30536013</v>
      </c>
      <c r="K2269">
        <f>J2269/D2269</f>
        <v>1.0178670999999999</v>
      </c>
      <c r="L2269">
        <v>2005</v>
      </c>
      <c r="M2269" t="s">
        <v>34</v>
      </c>
      <c r="N2269">
        <v>1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1</v>
      </c>
      <c r="W2269">
        <v>1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</row>
    <row r="2270" spans="1:30" ht="14.4" customHeight="1" x14ac:dyDescent="0.3">
      <c r="A2270">
        <v>2269</v>
      </c>
      <c r="B2270">
        <v>0</v>
      </c>
      <c r="C2270">
        <v>867.39979859012999</v>
      </c>
      <c r="D2270">
        <v>1722656</v>
      </c>
      <c r="E2270" t="s">
        <v>272</v>
      </c>
      <c r="F2270">
        <v>5.0019970000000002</v>
      </c>
      <c r="G2270">
        <v>149</v>
      </c>
      <c r="H2270" t="s">
        <v>176</v>
      </c>
      <c r="I2270" t="s">
        <v>2632</v>
      </c>
      <c r="J2270" s="9">
        <v>300653</v>
      </c>
      <c r="K2270">
        <f>J2270/D2270</f>
        <v>0.17452875095201828</v>
      </c>
      <c r="L2270">
        <v>1986</v>
      </c>
      <c r="M2270" t="s">
        <v>32</v>
      </c>
      <c r="N2270">
        <v>0</v>
      </c>
      <c r="O2270">
        <v>1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1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1</v>
      </c>
    </row>
    <row r="2271" spans="1:30" x14ac:dyDescent="0.3">
      <c r="A2271">
        <v>2270</v>
      </c>
      <c r="B2271">
        <v>0</v>
      </c>
      <c r="C2271">
        <v>6082.4230387288899</v>
      </c>
      <c r="D2271">
        <v>12250000</v>
      </c>
      <c r="E2271" t="s">
        <v>11</v>
      </c>
      <c r="F2271">
        <v>6.5613729999999997</v>
      </c>
      <c r="G2271">
        <v>103</v>
      </c>
      <c r="H2271" t="s">
        <v>371</v>
      </c>
      <c r="I2271" t="s">
        <v>2633</v>
      </c>
      <c r="J2271" s="9">
        <v>2295423</v>
      </c>
      <c r="K2271">
        <f>J2271/D2271</f>
        <v>0.1873814693877551</v>
      </c>
      <c r="L2271">
        <v>2014</v>
      </c>
      <c r="M2271" t="s">
        <v>34</v>
      </c>
      <c r="N2271">
        <v>0</v>
      </c>
      <c r="O2271">
        <v>1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1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</row>
    <row r="2272" spans="1:30" x14ac:dyDescent="0.3">
      <c r="A2272">
        <v>2271</v>
      </c>
      <c r="B2272">
        <v>0</v>
      </c>
      <c r="C2272">
        <v>2510.0401606425698</v>
      </c>
      <c r="D2272">
        <v>5000000</v>
      </c>
      <c r="E2272" t="s">
        <v>11</v>
      </c>
      <c r="F2272">
        <v>11.298195</v>
      </c>
      <c r="G2272">
        <v>139</v>
      </c>
      <c r="H2272" t="s">
        <v>72</v>
      </c>
      <c r="I2272" t="s">
        <v>2634</v>
      </c>
      <c r="J2272" s="9">
        <v>1862805</v>
      </c>
      <c r="K2272">
        <f>J2272/D2272</f>
        <v>0.37256099999999998</v>
      </c>
      <c r="L2272">
        <v>1992</v>
      </c>
      <c r="M2272" t="s">
        <v>32</v>
      </c>
      <c r="N2272">
        <v>1</v>
      </c>
      <c r="O2272">
        <v>1</v>
      </c>
      <c r="P2272">
        <v>0</v>
      </c>
      <c r="Q2272">
        <v>0</v>
      </c>
      <c r="R2272">
        <v>0</v>
      </c>
      <c r="S2272">
        <v>0</v>
      </c>
      <c r="T2272">
        <v>1</v>
      </c>
      <c r="U2272">
        <v>0</v>
      </c>
      <c r="V2272">
        <v>1</v>
      </c>
      <c r="W2272">
        <v>1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1</v>
      </c>
    </row>
    <row r="2273" spans="1:30" ht="14.4" customHeight="1" x14ac:dyDescent="0.3">
      <c r="A2273">
        <v>2272</v>
      </c>
      <c r="B2273">
        <v>0</v>
      </c>
      <c r="C2273">
        <v>20635.176880916701</v>
      </c>
      <c r="D2273">
        <v>41414800</v>
      </c>
      <c r="E2273" t="s">
        <v>11</v>
      </c>
      <c r="F2273">
        <v>3.4789620000000001</v>
      </c>
      <c r="G2273">
        <v>83</v>
      </c>
      <c r="H2273" t="s">
        <v>2635</v>
      </c>
      <c r="I2273" t="s">
        <v>2636</v>
      </c>
      <c r="J2273" s="9">
        <v>5300000</v>
      </c>
      <c r="K2273">
        <f>J2273/D2273</f>
        <v>0.12797357466412973</v>
      </c>
      <c r="L2273">
        <v>2007</v>
      </c>
      <c r="M2273" t="s">
        <v>46</v>
      </c>
      <c r="N2273">
        <v>1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1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1</v>
      </c>
      <c r="AD2273">
        <v>0</v>
      </c>
    </row>
    <row r="2274" spans="1:30" x14ac:dyDescent="0.3">
      <c r="A2274">
        <v>2273</v>
      </c>
      <c r="B2274">
        <v>0</v>
      </c>
      <c r="C2274">
        <v>2602.0785714285698</v>
      </c>
      <c r="D2274">
        <v>5100074</v>
      </c>
      <c r="E2274" t="s">
        <v>76</v>
      </c>
      <c r="F2274">
        <v>11.063822</v>
      </c>
      <c r="G2274">
        <v>174</v>
      </c>
      <c r="H2274" t="s">
        <v>2007</v>
      </c>
      <c r="I2274" t="s">
        <v>2637</v>
      </c>
      <c r="J2274" s="9">
        <v>19516000</v>
      </c>
      <c r="K2274">
        <f>J2274/D2274</f>
        <v>3.8266111432892935</v>
      </c>
      <c r="L2274">
        <v>1960</v>
      </c>
      <c r="M2274" t="s">
        <v>15</v>
      </c>
      <c r="N2274">
        <v>0</v>
      </c>
      <c r="O2274">
        <v>1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1</v>
      </c>
      <c r="X2274">
        <v>1</v>
      </c>
      <c r="Y2274">
        <v>1</v>
      </c>
      <c r="Z2274">
        <v>0</v>
      </c>
      <c r="AA2274">
        <v>0</v>
      </c>
      <c r="AB2274">
        <v>0</v>
      </c>
      <c r="AC2274">
        <v>0</v>
      </c>
      <c r="AD2274">
        <v>0</v>
      </c>
    </row>
    <row r="2275" spans="1:30" x14ac:dyDescent="0.3">
      <c r="A2275">
        <v>2274</v>
      </c>
      <c r="B2275">
        <v>0</v>
      </c>
      <c r="C2275">
        <v>12431.626056688199</v>
      </c>
      <c r="D2275">
        <v>25000000</v>
      </c>
      <c r="E2275" t="s">
        <v>11</v>
      </c>
      <c r="F2275">
        <v>13.121625999999999</v>
      </c>
      <c r="G2275">
        <v>140</v>
      </c>
      <c r="H2275" t="s">
        <v>13</v>
      </c>
      <c r="I2275" t="s">
        <v>2638</v>
      </c>
      <c r="J2275" s="9">
        <v>23057115</v>
      </c>
      <c r="K2275">
        <f>J2275/D2275</f>
        <v>0.92228460000000001</v>
      </c>
      <c r="L2275">
        <v>2011</v>
      </c>
      <c r="M2275" t="s">
        <v>15</v>
      </c>
      <c r="N2275">
        <v>1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1</v>
      </c>
      <c r="V2275">
        <v>0</v>
      </c>
      <c r="W2275">
        <v>1</v>
      </c>
      <c r="X2275">
        <v>0</v>
      </c>
      <c r="Y2275">
        <v>1</v>
      </c>
      <c r="Z2275">
        <v>0</v>
      </c>
      <c r="AA2275">
        <v>0</v>
      </c>
      <c r="AB2275">
        <v>0</v>
      </c>
      <c r="AC2275">
        <v>0</v>
      </c>
      <c r="AD2275">
        <v>0</v>
      </c>
    </row>
    <row r="2276" spans="1:30" ht="14.4" customHeight="1" x14ac:dyDescent="0.3">
      <c r="A2276">
        <v>2275</v>
      </c>
      <c r="B2276">
        <v>0</v>
      </c>
      <c r="C2276">
        <v>240.630841121495</v>
      </c>
      <c r="D2276">
        <v>463455</v>
      </c>
      <c r="E2276" t="s">
        <v>11</v>
      </c>
      <c r="F2276">
        <v>0.44552599999999998</v>
      </c>
      <c r="G2276">
        <v>84</v>
      </c>
      <c r="H2276" t="s">
        <v>13</v>
      </c>
      <c r="I2276" t="s">
        <v>2639</v>
      </c>
      <c r="J2276" s="9">
        <v>966878</v>
      </c>
      <c r="K2276">
        <f>J2276/D2276</f>
        <v>2.0862392249517212</v>
      </c>
      <c r="L2276">
        <v>1926</v>
      </c>
      <c r="M2276" t="s">
        <v>15</v>
      </c>
      <c r="N2276">
        <v>1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1</v>
      </c>
      <c r="X2276">
        <v>0</v>
      </c>
      <c r="Y2276">
        <v>1</v>
      </c>
      <c r="Z2276">
        <v>0</v>
      </c>
      <c r="AA2276">
        <v>0</v>
      </c>
      <c r="AB2276">
        <v>0</v>
      </c>
      <c r="AC2276">
        <v>0</v>
      </c>
      <c r="AD2276">
        <v>0</v>
      </c>
    </row>
    <row r="2277" spans="1:30" ht="14.4" customHeight="1" x14ac:dyDescent="0.3">
      <c r="A2277">
        <v>2276</v>
      </c>
      <c r="B2277">
        <v>1</v>
      </c>
      <c r="C2277">
        <v>2507.5225677030999</v>
      </c>
      <c r="D2277">
        <v>5000000</v>
      </c>
      <c r="E2277" t="s">
        <v>11</v>
      </c>
      <c r="F2277">
        <v>3.595599</v>
      </c>
      <c r="G2277">
        <v>95</v>
      </c>
      <c r="H2277" t="s">
        <v>13</v>
      </c>
      <c r="I2277" t="s">
        <v>2640</v>
      </c>
      <c r="J2277" s="9">
        <v>1702394</v>
      </c>
      <c r="K2277">
        <f>J2277/D2277</f>
        <v>0.34047880000000003</v>
      </c>
      <c r="L2277">
        <v>1994</v>
      </c>
      <c r="M2277" t="s">
        <v>15</v>
      </c>
      <c r="N2277">
        <v>1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</v>
      </c>
      <c r="U2277">
        <v>1</v>
      </c>
      <c r="V2277">
        <v>0</v>
      </c>
      <c r="W2277">
        <v>1</v>
      </c>
      <c r="X2277">
        <v>0</v>
      </c>
      <c r="Y2277">
        <v>1</v>
      </c>
      <c r="Z2277">
        <v>0</v>
      </c>
      <c r="AA2277">
        <v>0</v>
      </c>
      <c r="AB2277">
        <v>0</v>
      </c>
      <c r="AC2277">
        <v>0</v>
      </c>
      <c r="AD2277">
        <v>0</v>
      </c>
    </row>
    <row r="2278" spans="1:30" ht="14.4" customHeight="1" x14ac:dyDescent="0.3">
      <c r="A2278">
        <v>2277</v>
      </c>
      <c r="B2278">
        <v>0</v>
      </c>
      <c r="C2278">
        <v>1529.8317185109599</v>
      </c>
      <c r="D2278">
        <v>3000000</v>
      </c>
      <c r="E2278" t="s">
        <v>11</v>
      </c>
      <c r="F2278">
        <v>3.0444990000000001</v>
      </c>
      <c r="G2278">
        <v>115</v>
      </c>
      <c r="H2278" t="s">
        <v>967</v>
      </c>
      <c r="I2278" t="s">
        <v>2641</v>
      </c>
      <c r="J2278" s="9">
        <v>4000000</v>
      </c>
      <c r="K2278">
        <f>J2278/D2278</f>
        <v>1.3333333333333333</v>
      </c>
      <c r="L2278">
        <v>1961</v>
      </c>
      <c r="M2278" t="s">
        <v>15</v>
      </c>
      <c r="N2278">
        <v>1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1</v>
      </c>
      <c r="Y2278">
        <v>1</v>
      </c>
      <c r="Z2278">
        <v>0</v>
      </c>
      <c r="AA2278">
        <v>0</v>
      </c>
      <c r="AB2278">
        <v>0</v>
      </c>
      <c r="AC2278">
        <v>0</v>
      </c>
      <c r="AD2278">
        <v>0</v>
      </c>
    </row>
    <row r="2279" spans="1:30" x14ac:dyDescent="0.3">
      <c r="A2279">
        <v>2278</v>
      </c>
      <c r="B2279">
        <v>1</v>
      </c>
      <c r="C2279">
        <v>5781.7998994469499</v>
      </c>
      <c r="D2279">
        <v>11500000</v>
      </c>
      <c r="E2279" t="s">
        <v>11</v>
      </c>
      <c r="F2279">
        <v>8.3657609999999991</v>
      </c>
      <c r="G2279">
        <v>103</v>
      </c>
      <c r="H2279" t="s">
        <v>13</v>
      </c>
      <c r="I2279" t="s">
        <v>2642</v>
      </c>
      <c r="J2279" s="9">
        <v>57469467</v>
      </c>
      <c r="K2279">
        <f>J2279/D2279</f>
        <v>4.9973449565217392</v>
      </c>
      <c r="L2279">
        <v>1989</v>
      </c>
      <c r="M2279" t="s">
        <v>15</v>
      </c>
      <c r="N2279">
        <v>1</v>
      </c>
      <c r="O2279">
        <v>0</v>
      </c>
      <c r="P2279">
        <v>0</v>
      </c>
      <c r="Q2279">
        <v>1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1</v>
      </c>
      <c r="X2279">
        <v>0</v>
      </c>
      <c r="Y2279">
        <v>1</v>
      </c>
      <c r="Z2279">
        <v>0</v>
      </c>
      <c r="AA2279">
        <v>0</v>
      </c>
      <c r="AB2279">
        <v>0</v>
      </c>
      <c r="AC2279">
        <v>0</v>
      </c>
      <c r="AD2279">
        <v>0</v>
      </c>
    </row>
    <row r="2280" spans="1:30" ht="14.4" customHeight="1" x14ac:dyDescent="0.3">
      <c r="A2280">
        <v>2279</v>
      </c>
      <c r="B2280">
        <v>0</v>
      </c>
      <c r="C2280">
        <v>5669.3372034326003</v>
      </c>
      <c r="D2280">
        <v>11230957</v>
      </c>
      <c r="E2280" t="s">
        <v>11</v>
      </c>
      <c r="F2280">
        <v>10.480229</v>
      </c>
      <c r="G2280">
        <v>122</v>
      </c>
      <c r="H2280" t="s">
        <v>13</v>
      </c>
      <c r="I2280" t="s">
        <v>2643</v>
      </c>
      <c r="J2280" s="9">
        <v>4300000</v>
      </c>
      <c r="K2280">
        <f>J2280/D2280</f>
        <v>0.38287031105185426</v>
      </c>
      <c r="L2280">
        <v>1981</v>
      </c>
      <c r="M2280" t="s">
        <v>15</v>
      </c>
      <c r="N2280">
        <v>1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1</v>
      </c>
      <c r="V2280">
        <v>0</v>
      </c>
      <c r="W2280">
        <v>1</v>
      </c>
      <c r="X2280">
        <v>0</v>
      </c>
      <c r="Y2280">
        <v>1</v>
      </c>
      <c r="Z2280">
        <v>0</v>
      </c>
      <c r="AA2280">
        <v>0</v>
      </c>
      <c r="AB2280">
        <v>0</v>
      </c>
      <c r="AC2280">
        <v>0</v>
      </c>
      <c r="AD2280">
        <v>0</v>
      </c>
    </row>
    <row r="2281" spans="1:30" ht="14.4" customHeight="1" x14ac:dyDescent="0.3">
      <c r="A2281">
        <v>2280</v>
      </c>
      <c r="B2281">
        <v>1</v>
      </c>
      <c r="C2281">
        <v>4016.0642570281102</v>
      </c>
      <c r="D2281">
        <v>8000000</v>
      </c>
      <c r="E2281" t="s">
        <v>11</v>
      </c>
      <c r="F2281">
        <v>6.8234449999999898</v>
      </c>
      <c r="G2281">
        <v>100</v>
      </c>
      <c r="H2281" t="s">
        <v>13</v>
      </c>
      <c r="I2281" t="s">
        <v>2644</v>
      </c>
      <c r="J2281" s="9">
        <v>17092453</v>
      </c>
      <c r="K2281">
        <f>J2281/D2281</f>
        <v>2.1365566249999999</v>
      </c>
      <c r="L2281">
        <v>1992</v>
      </c>
      <c r="M2281" t="s">
        <v>15</v>
      </c>
      <c r="N2281">
        <v>1</v>
      </c>
      <c r="O2281">
        <v>0</v>
      </c>
      <c r="P2281">
        <v>0</v>
      </c>
      <c r="Q2281">
        <v>1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1</v>
      </c>
      <c r="Z2281">
        <v>0</v>
      </c>
      <c r="AA2281">
        <v>0</v>
      </c>
      <c r="AB2281">
        <v>0</v>
      </c>
      <c r="AC2281">
        <v>0</v>
      </c>
      <c r="AD2281">
        <v>0</v>
      </c>
    </row>
    <row r="2282" spans="1:30" x14ac:dyDescent="0.3">
      <c r="A2282">
        <v>2281</v>
      </c>
      <c r="B2282">
        <v>0</v>
      </c>
      <c r="C2282">
        <v>1007.55667506297</v>
      </c>
      <c r="D2282">
        <v>2000000</v>
      </c>
      <c r="E2282" t="s">
        <v>58</v>
      </c>
      <c r="F2282">
        <v>8.0666630000000001</v>
      </c>
      <c r="G2282">
        <v>104</v>
      </c>
      <c r="H2282" t="s">
        <v>61</v>
      </c>
      <c r="I2282" t="s">
        <v>2645</v>
      </c>
      <c r="J2282" s="9">
        <v>390659</v>
      </c>
      <c r="K2282">
        <f>J2282/D2282</f>
        <v>0.19532949999999999</v>
      </c>
      <c r="L2282">
        <v>1985</v>
      </c>
      <c r="M2282" t="s">
        <v>32</v>
      </c>
      <c r="N2282">
        <v>0</v>
      </c>
      <c r="O2282">
        <v>1</v>
      </c>
      <c r="P2282">
        <v>0</v>
      </c>
      <c r="Q2282">
        <v>0</v>
      </c>
      <c r="R2282">
        <v>0</v>
      </c>
      <c r="S2282">
        <v>0</v>
      </c>
      <c r="T2282">
        <v>1</v>
      </c>
      <c r="U2282">
        <v>1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1</v>
      </c>
    </row>
    <row r="2283" spans="1:30" ht="14.4" customHeight="1" x14ac:dyDescent="0.3">
      <c r="A2283">
        <v>2282</v>
      </c>
      <c r="B2283">
        <v>1</v>
      </c>
      <c r="C2283">
        <v>2234.3594836146899</v>
      </c>
      <c r="D2283">
        <v>4500000</v>
      </c>
      <c r="E2283" t="s">
        <v>0</v>
      </c>
      <c r="F2283">
        <v>8.4348840000000003</v>
      </c>
      <c r="G2283">
        <v>150</v>
      </c>
      <c r="H2283" t="s">
        <v>2646</v>
      </c>
      <c r="I2283" t="s">
        <v>2647</v>
      </c>
      <c r="J2283" s="9">
        <v>2627209</v>
      </c>
      <c r="K2283">
        <f>J2283/D2283</f>
        <v>0.58382422222222219</v>
      </c>
      <c r="L2283">
        <v>2014</v>
      </c>
      <c r="M2283" t="s">
        <v>25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1</v>
      </c>
      <c r="U2283">
        <v>1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1</v>
      </c>
      <c r="AC2283">
        <v>0</v>
      </c>
      <c r="AD2283">
        <v>0</v>
      </c>
    </row>
    <row r="2284" spans="1:30" ht="14.4" customHeight="1" x14ac:dyDescent="0.3">
      <c r="A2284">
        <v>2283</v>
      </c>
      <c r="B2284">
        <v>0</v>
      </c>
      <c r="C2284">
        <v>42542.542542542498</v>
      </c>
      <c r="D2284">
        <v>85000000</v>
      </c>
      <c r="E2284" t="s">
        <v>11</v>
      </c>
      <c r="F2284">
        <v>11.218378</v>
      </c>
      <c r="G2284">
        <v>113</v>
      </c>
      <c r="H2284" t="s">
        <v>13</v>
      </c>
      <c r="I2284" t="s">
        <v>2648</v>
      </c>
      <c r="J2284" s="9">
        <v>71485043</v>
      </c>
      <c r="K2284">
        <f>J2284/D2284</f>
        <v>0.84100050588235298</v>
      </c>
      <c r="L2284">
        <v>1998</v>
      </c>
      <c r="M2284" t="s">
        <v>15</v>
      </c>
      <c r="N2284">
        <v>1</v>
      </c>
      <c r="O2284">
        <v>1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1</v>
      </c>
      <c r="W2284">
        <v>1</v>
      </c>
      <c r="X2284">
        <v>0</v>
      </c>
      <c r="Y2284">
        <v>1</v>
      </c>
      <c r="Z2284">
        <v>0</v>
      </c>
      <c r="AA2284">
        <v>0</v>
      </c>
      <c r="AB2284">
        <v>0</v>
      </c>
      <c r="AC2284">
        <v>0</v>
      </c>
      <c r="AD2284">
        <v>0</v>
      </c>
    </row>
    <row r="2285" spans="1:30" x14ac:dyDescent="0.3">
      <c r="A2285">
        <v>2284</v>
      </c>
      <c r="B2285">
        <v>0</v>
      </c>
      <c r="C2285">
        <v>15920.398009950201</v>
      </c>
      <c r="D2285">
        <v>32000000</v>
      </c>
      <c r="E2285" t="s">
        <v>11</v>
      </c>
      <c r="F2285">
        <v>7.0004210000000002</v>
      </c>
      <c r="G2285">
        <v>107</v>
      </c>
      <c r="H2285" t="s">
        <v>13</v>
      </c>
      <c r="I2285" t="s">
        <v>2649</v>
      </c>
      <c r="J2285" s="9">
        <v>69055695</v>
      </c>
      <c r="K2285">
        <f>J2285/D2285</f>
        <v>2.15799046875</v>
      </c>
      <c r="L2285">
        <v>2010</v>
      </c>
      <c r="M2285" t="s">
        <v>25</v>
      </c>
      <c r="N2285">
        <v>1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1</v>
      </c>
      <c r="U2285">
        <v>1</v>
      </c>
      <c r="V2285">
        <v>0</v>
      </c>
      <c r="W2285">
        <v>1</v>
      </c>
      <c r="X2285">
        <v>0</v>
      </c>
      <c r="Y2285">
        <v>0</v>
      </c>
      <c r="Z2285">
        <v>0</v>
      </c>
      <c r="AA2285">
        <v>0</v>
      </c>
      <c r="AB2285">
        <v>1</v>
      </c>
      <c r="AC2285">
        <v>0</v>
      </c>
      <c r="AD2285">
        <v>0</v>
      </c>
    </row>
    <row r="2286" spans="1:30" ht="14.4" customHeight="1" x14ac:dyDescent="0.3">
      <c r="A2286">
        <v>2285</v>
      </c>
      <c r="B2286">
        <v>0</v>
      </c>
      <c r="C2286">
        <v>11000</v>
      </c>
      <c r="D2286">
        <v>22000000</v>
      </c>
      <c r="E2286" t="s">
        <v>11</v>
      </c>
      <c r="F2286">
        <v>9.4183399999999899</v>
      </c>
      <c r="G2286">
        <v>95</v>
      </c>
      <c r="H2286" t="s">
        <v>410</v>
      </c>
      <c r="I2286" t="s">
        <v>2650</v>
      </c>
      <c r="J2286" s="9">
        <v>13555988</v>
      </c>
      <c r="K2286">
        <f>J2286/D2286</f>
        <v>0.61618127272727274</v>
      </c>
      <c r="L2286">
        <v>2000</v>
      </c>
      <c r="M2286" t="s">
        <v>15</v>
      </c>
      <c r="N2286">
        <v>1</v>
      </c>
      <c r="O2286">
        <v>1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1</v>
      </c>
      <c r="Z2286">
        <v>0</v>
      </c>
      <c r="AA2286">
        <v>0</v>
      </c>
      <c r="AB2286">
        <v>0</v>
      </c>
      <c r="AC2286">
        <v>0</v>
      </c>
      <c r="AD2286">
        <v>0</v>
      </c>
    </row>
    <row r="2287" spans="1:30" x14ac:dyDescent="0.3">
      <c r="A2287">
        <v>2286</v>
      </c>
      <c r="B2287">
        <v>0</v>
      </c>
      <c r="C2287">
        <v>12543.903662819799</v>
      </c>
      <c r="D2287">
        <v>25000000</v>
      </c>
      <c r="E2287" t="s">
        <v>11</v>
      </c>
      <c r="F2287">
        <v>10.175138</v>
      </c>
      <c r="G2287">
        <v>113</v>
      </c>
      <c r="H2287" t="s">
        <v>2474</v>
      </c>
      <c r="I2287" t="s">
        <v>2651</v>
      </c>
      <c r="J2287" s="9">
        <v>40903593</v>
      </c>
      <c r="K2287">
        <f>J2287/D2287</f>
        <v>1.63614372</v>
      </c>
      <c r="L2287">
        <v>1993</v>
      </c>
      <c r="M2287" t="s">
        <v>15</v>
      </c>
      <c r="N2287">
        <v>1</v>
      </c>
      <c r="O2287">
        <v>0</v>
      </c>
      <c r="P2287">
        <v>0</v>
      </c>
      <c r="Q2287">
        <v>0</v>
      </c>
      <c r="R2287">
        <v>1</v>
      </c>
      <c r="S2287">
        <v>0</v>
      </c>
      <c r="T2287">
        <v>1</v>
      </c>
      <c r="U2287">
        <v>0</v>
      </c>
      <c r="V2287">
        <v>0</v>
      </c>
      <c r="W2287">
        <v>1</v>
      </c>
      <c r="X2287">
        <v>0</v>
      </c>
      <c r="Y2287">
        <v>1</v>
      </c>
      <c r="Z2287">
        <v>0</v>
      </c>
      <c r="AA2287">
        <v>0</v>
      </c>
      <c r="AB2287">
        <v>0</v>
      </c>
      <c r="AC2287">
        <v>0</v>
      </c>
      <c r="AD2287">
        <v>0</v>
      </c>
    </row>
    <row r="2288" spans="1:30" x14ac:dyDescent="0.3">
      <c r="A2288">
        <v>2287</v>
      </c>
      <c r="B2288">
        <v>0</v>
      </c>
      <c r="C2288">
        <v>249.00398406374501</v>
      </c>
      <c r="D2288">
        <v>500000</v>
      </c>
      <c r="E2288" t="s">
        <v>11</v>
      </c>
      <c r="F2288">
        <v>5.3291949999999897</v>
      </c>
      <c r="G2288">
        <v>122</v>
      </c>
      <c r="H2288" t="s">
        <v>13</v>
      </c>
      <c r="I2288" t="s">
        <v>2652</v>
      </c>
      <c r="J2288" s="9">
        <v>33456317</v>
      </c>
      <c r="K2288">
        <f>J2288/D2288</f>
        <v>66.912633999999997</v>
      </c>
      <c r="L2288">
        <v>2008</v>
      </c>
      <c r="M2288" t="s">
        <v>15</v>
      </c>
      <c r="N2288">
        <v>1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1</v>
      </c>
      <c r="X2288">
        <v>0</v>
      </c>
      <c r="Y2288">
        <v>1</v>
      </c>
      <c r="Z2288">
        <v>0</v>
      </c>
      <c r="AA2288">
        <v>0</v>
      </c>
      <c r="AB2288">
        <v>0</v>
      </c>
      <c r="AC2288">
        <v>0</v>
      </c>
      <c r="AD2288">
        <v>0</v>
      </c>
    </row>
    <row r="2289" spans="1:30" x14ac:dyDescent="0.3">
      <c r="A2289">
        <v>2288</v>
      </c>
      <c r="B2289">
        <v>1</v>
      </c>
      <c r="C2289">
        <v>4934.3966649823096</v>
      </c>
      <c r="D2289">
        <v>9765171</v>
      </c>
      <c r="E2289" t="s">
        <v>11</v>
      </c>
      <c r="F2289">
        <v>6.7698660000000004</v>
      </c>
      <c r="G2289">
        <v>97</v>
      </c>
      <c r="H2289" t="s">
        <v>13</v>
      </c>
      <c r="I2289" t="s">
        <v>2653</v>
      </c>
      <c r="J2289" s="9">
        <v>76657000</v>
      </c>
      <c r="K2289">
        <f>J2289/D2289</f>
        <v>7.8500417453007225</v>
      </c>
      <c r="L2289">
        <v>1979</v>
      </c>
      <c r="M2289" t="s">
        <v>25</v>
      </c>
      <c r="N2289">
        <v>1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1</v>
      </c>
      <c r="Y2289">
        <v>0</v>
      </c>
      <c r="Z2289">
        <v>0</v>
      </c>
      <c r="AA2289">
        <v>0</v>
      </c>
      <c r="AB2289">
        <v>1</v>
      </c>
      <c r="AC2289">
        <v>0</v>
      </c>
      <c r="AD2289">
        <v>0</v>
      </c>
    </row>
    <row r="2290" spans="1:30" ht="14.4" customHeight="1" x14ac:dyDescent="0.3">
      <c r="A2290">
        <v>2289</v>
      </c>
      <c r="B2290">
        <v>0</v>
      </c>
      <c r="C2290">
        <v>2518.8916876574299</v>
      </c>
      <c r="D2290">
        <v>5000000</v>
      </c>
      <c r="E2290" t="s">
        <v>11</v>
      </c>
      <c r="F2290">
        <v>8.6793490000000002</v>
      </c>
      <c r="G2290">
        <v>104</v>
      </c>
      <c r="H2290" t="s">
        <v>13</v>
      </c>
      <c r="I2290" t="s">
        <v>2654</v>
      </c>
      <c r="J2290" s="9">
        <v>27400000</v>
      </c>
      <c r="K2290">
        <f>J2290/D2290</f>
        <v>5.48</v>
      </c>
      <c r="L2290">
        <v>1985</v>
      </c>
      <c r="M2290" t="s">
        <v>15</v>
      </c>
      <c r="N2290">
        <v>1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</v>
      </c>
      <c r="Y2290">
        <v>1</v>
      </c>
      <c r="Z2290">
        <v>0</v>
      </c>
      <c r="AA2290">
        <v>0</v>
      </c>
      <c r="AB2290">
        <v>0</v>
      </c>
      <c r="AC2290">
        <v>0</v>
      </c>
      <c r="AD2290">
        <v>0</v>
      </c>
    </row>
    <row r="2291" spans="1:30" ht="14.4" customHeight="1" x14ac:dyDescent="0.3">
      <c r="A2291">
        <v>2290</v>
      </c>
      <c r="B2291">
        <v>0</v>
      </c>
      <c r="C2291">
        <v>1010.10101010101</v>
      </c>
      <c r="D2291">
        <v>2000000</v>
      </c>
      <c r="E2291" t="s">
        <v>11</v>
      </c>
      <c r="F2291">
        <v>2.921405</v>
      </c>
      <c r="G2291">
        <v>104</v>
      </c>
      <c r="H2291" t="s">
        <v>13</v>
      </c>
      <c r="I2291" t="s">
        <v>2655</v>
      </c>
      <c r="J2291" s="9">
        <v>11000000</v>
      </c>
      <c r="K2291">
        <f>J2291/D2291</f>
        <v>5.5</v>
      </c>
      <c r="L2291">
        <v>1980</v>
      </c>
      <c r="M2291" t="s">
        <v>53</v>
      </c>
      <c r="N2291">
        <v>1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1</v>
      </c>
      <c r="AA2291">
        <v>0</v>
      </c>
      <c r="AB2291">
        <v>0</v>
      </c>
      <c r="AC2291">
        <v>0</v>
      </c>
      <c r="AD2291">
        <v>0</v>
      </c>
    </row>
    <row r="2292" spans="1:30" x14ac:dyDescent="0.3">
      <c r="A2292">
        <v>2291</v>
      </c>
      <c r="B2292">
        <v>0</v>
      </c>
      <c r="C2292">
        <v>2480.1587301587301</v>
      </c>
      <c r="D2292">
        <v>5000000</v>
      </c>
      <c r="E2292" t="s">
        <v>107</v>
      </c>
      <c r="F2292">
        <v>3.1381589999999999</v>
      </c>
      <c r="G2292">
        <v>123</v>
      </c>
      <c r="H2292" t="s">
        <v>70</v>
      </c>
      <c r="I2292" t="s">
        <v>2656</v>
      </c>
      <c r="J2292" s="9">
        <v>2387127</v>
      </c>
      <c r="K2292">
        <f>J2292/D2292</f>
        <v>0.4774254</v>
      </c>
      <c r="L2292">
        <v>2016</v>
      </c>
      <c r="M2292" t="s">
        <v>15</v>
      </c>
      <c r="N2292">
        <v>0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0</v>
      </c>
      <c r="X2292">
        <v>0</v>
      </c>
      <c r="Y2292">
        <v>1</v>
      </c>
      <c r="Z2292">
        <v>0</v>
      </c>
      <c r="AA2292">
        <v>0</v>
      </c>
      <c r="AB2292">
        <v>0</v>
      </c>
      <c r="AC2292">
        <v>0</v>
      </c>
      <c r="AD2292">
        <v>0</v>
      </c>
    </row>
    <row r="2293" spans="1:30" ht="14.4" customHeight="1" x14ac:dyDescent="0.3">
      <c r="A2293">
        <v>2292</v>
      </c>
      <c r="B2293">
        <v>0</v>
      </c>
      <c r="C2293">
        <v>17421.602787456399</v>
      </c>
      <c r="D2293">
        <v>35000000</v>
      </c>
      <c r="E2293" t="s">
        <v>11</v>
      </c>
      <c r="F2293">
        <v>8.43758699999999</v>
      </c>
      <c r="G2293">
        <v>105</v>
      </c>
      <c r="H2293" t="s">
        <v>410</v>
      </c>
      <c r="I2293" t="s">
        <v>2657</v>
      </c>
      <c r="J2293" s="9">
        <v>27409889</v>
      </c>
      <c r="K2293">
        <f>J2293/D2293</f>
        <v>0.78313968571428572</v>
      </c>
      <c r="L2293">
        <v>2009</v>
      </c>
      <c r="M2293" t="s">
        <v>32</v>
      </c>
      <c r="N2293">
        <v>1</v>
      </c>
      <c r="O2293">
        <v>1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1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1</v>
      </c>
    </row>
    <row r="2294" spans="1:30" ht="14.4" customHeight="1" x14ac:dyDescent="0.3">
      <c r="A2294">
        <v>2293</v>
      </c>
      <c r="B2294">
        <v>0</v>
      </c>
      <c r="C2294">
        <v>5047.9555779909097</v>
      </c>
      <c r="D2294">
        <v>10000000</v>
      </c>
      <c r="E2294" t="s">
        <v>11</v>
      </c>
      <c r="F2294">
        <v>1.7011339999999999</v>
      </c>
      <c r="G2294">
        <v>112</v>
      </c>
      <c r="H2294" t="s">
        <v>13</v>
      </c>
      <c r="I2294" t="s">
        <v>2658</v>
      </c>
      <c r="J2294" s="9">
        <v>6892098</v>
      </c>
      <c r="K2294">
        <f>J2294/D2294</f>
        <v>0.68920979999999998</v>
      </c>
      <c r="L2294">
        <v>1981</v>
      </c>
      <c r="M2294" t="s">
        <v>15</v>
      </c>
      <c r="N2294">
        <v>1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1</v>
      </c>
      <c r="U2294">
        <v>1</v>
      </c>
      <c r="V2294">
        <v>0</v>
      </c>
      <c r="W2294">
        <v>0</v>
      </c>
      <c r="X2294">
        <v>0</v>
      </c>
      <c r="Y2294">
        <v>1</v>
      </c>
      <c r="Z2294">
        <v>0</v>
      </c>
      <c r="AA2294">
        <v>0</v>
      </c>
      <c r="AB2294">
        <v>0</v>
      </c>
      <c r="AC2294">
        <v>0</v>
      </c>
      <c r="AD2294">
        <v>0</v>
      </c>
    </row>
    <row r="2295" spans="1:30" ht="14.4" customHeight="1" x14ac:dyDescent="0.3">
      <c r="A2295">
        <v>2294</v>
      </c>
      <c r="B2295">
        <v>0</v>
      </c>
      <c r="C2295">
        <v>14955.134596211299</v>
      </c>
      <c r="D2295">
        <v>30000000</v>
      </c>
      <c r="E2295" t="s">
        <v>11</v>
      </c>
      <c r="F2295">
        <v>5.3644590000000001</v>
      </c>
      <c r="G2295">
        <v>108</v>
      </c>
      <c r="H2295" t="s">
        <v>13</v>
      </c>
      <c r="I2295" t="s">
        <v>2659</v>
      </c>
      <c r="J2295" s="9">
        <v>34742066</v>
      </c>
      <c r="K2295">
        <f>J2295/D2295</f>
        <v>1.1580688666666668</v>
      </c>
      <c r="L2295">
        <v>2006</v>
      </c>
      <c r="M2295" t="s">
        <v>15</v>
      </c>
      <c r="N2295">
        <v>1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1</v>
      </c>
      <c r="Z2295">
        <v>0</v>
      </c>
      <c r="AA2295">
        <v>0</v>
      </c>
      <c r="AB2295">
        <v>0</v>
      </c>
      <c r="AC2295">
        <v>0</v>
      </c>
      <c r="AD2295">
        <v>0</v>
      </c>
    </row>
    <row r="2296" spans="1:30" x14ac:dyDescent="0.3">
      <c r="A2296">
        <v>2295</v>
      </c>
      <c r="B2296">
        <v>0</v>
      </c>
      <c r="C2296">
        <v>5002.5012506253097</v>
      </c>
      <c r="D2296">
        <v>10000000</v>
      </c>
      <c r="E2296" t="s">
        <v>11</v>
      </c>
      <c r="F2296">
        <v>6.3967669999999996</v>
      </c>
      <c r="G2296">
        <v>98</v>
      </c>
      <c r="H2296" t="s">
        <v>13</v>
      </c>
      <c r="I2296" t="s">
        <v>2660</v>
      </c>
      <c r="J2296" s="9">
        <v>10571408</v>
      </c>
      <c r="K2296">
        <f>J2296/D2296</f>
        <v>1.0571408</v>
      </c>
      <c r="L2296">
        <v>1999</v>
      </c>
      <c r="M2296" t="s">
        <v>15</v>
      </c>
      <c r="N2296">
        <v>1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1</v>
      </c>
      <c r="Y2296">
        <v>1</v>
      </c>
      <c r="Z2296">
        <v>0</v>
      </c>
      <c r="AA2296">
        <v>0</v>
      </c>
      <c r="AB2296">
        <v>0</v>
      </c>
      <c r="AC2296">
        <v>0</v>
      </c>
      <c r="AD2296">
        <v>0</v>
      </c>
    </row>
    <row r="2297" spans="1:30" ht="14.4" customHeight="1" x14ac:dyDescent="0.3">
      <c r="A2297">
        <v>2296</v>
      </c>
      <c r="B2297">
        <v>0</v>
      </c>
      <c r="C2297">
        <v>4022.1216691804898</v>
      </c>
      <c r="D2297">
        <v>8000000</v>
      </c>
      <c r="E2297" t="s">
        <v>11</v>
      </c>
      <c r="F2297">
        <v>0.86354699999999995</v>
      </c>
      <c r="G2297">
        <v>93</v>
      </c>
      <c r="H2297" t="s">
        <v>13</v>
      </c>
      <c r="I2297" t="s">
        <v>2661</v>
      </c>
      <c r="J2297" s="9">
        <v>16093651</v>
      </c>
      <c r="K2297">
        <f>J2297/D2297</f>
        <v>2.0117063750000002</v>
      </c>
      <c r="L2297">
        <v>1989</v>
      </c>
      <c r="M2297" t="s">
        <v>15</v>
      </c>
      <c r="N2297">
        <v>1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1</v>
      </c>
      <c r="V2297">
        <v>0</v>
      </c>
      <c r="W2297">
        <v>1</v>
      </c>
      <c r="X2297">
        <v>0</v>
      </c>
      <c r="Y2297">
        <v>1</v>
      </c>
      <c r="Z2297">
        <v>0</v>
      </c>
      <c r="AA2297">
        <v>0</v>
      </c>
      <c r="AB2297">
        <v>0</v>
      </c>
      <c r="AC2297">
        <v>0</v>
      </c>
      <c r="AD2297">
        <v>0</v>
      </c>
    </row>
    <row r="2298" spans="1:30" ht="14.4" customHeight="1" x14ac:dyDescent="0.3">
      <c r="A2298">
        <v>2297</v>
      </c>
      <c r="B2298">
        <v>0</v>
      </c>
      <c r="C2298">
        <v>18933.731938216199</v>
      </c>
      <c r="D2298">
        <v>38000000</v>
      </c>
      <c r="E2298" t="s">
        <v>11</v>
      </c>
      <c r="F2298">
        <v>6.100498</v>
      </c>
      <c r="G2298">
        <v>93</v>
      </c>
      <c r="H2298" t="s">
        <v>37</v>
      </c>
      <c r="I2298" t="s">
        <v>2662</v>
      </c>
      <c r="J2298" s="9">
        <v>5410749</v>
      </c>
      <c r="K2298">
        <f>J2298/D2298</f>
        <v>0.14238813157894736</v>
      </c>
      <c r="L2298">
        <v>2007</v>
      </c>
      <c r="M2298" t="s">
        <v>53</v>
      </c>
      <c r="N2298">
        <v>0</v>
      </c>
      <c r="O2298">
        <v>1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1</v>
      </c>
      <c r="V2298">
        <v>1</v>
      </c>
      <c r="W2298">
        <v>0</v>
      </c>
      <c r="X2298">
        <v>1</v>
      </c>
      <c r="Y2298">
        <v>0</v>
      </c>
      <c r="Z2298">
        <v>1</v>
      </c>
      <c r="AA2298">
        <v>0</v>
      </c>
      <c r="AB2298">
        <v>0</v>
      </c>
      <c r="AC2298">
        <v>0</v>
      </c>
      <c r="AD2298">
        <v>0</v>
      </c>
    </row>
    <row r="2299" spans="1:30" x14ac:dyDescent="0.3">
      <c r="A2299">
        <v>2298</v>
      </c>
      <c r="B2299">
        <v>0</v>
      </c>
      <c r="C2299">
        <v>49825.610363726897</v>
      </c>
      <c r="D2299">
        <v>100000000</v>
      </c>
      <c r="E2299" t="s">
        <v>11</v>
      </c>
      <c r="F2299">
        <v>5.5020980000000002</v>
      </c>
      <c r="G2299">
        <v>116</v>
      </c>
      <c r="H2299" t="s">
        <v>13</v>
      </c>
      <c r="I2299" t="s">
        <v>2663</v>
      </c>
      <c r="J2299" s="9">
        <v>97838349</v>
      </c>
      <c r="K2299">
        <f>J2299/D2299</f>
        <v>0.97838349000000002</v>
      </c>
      <c r="L2299">
        <v>2007</v>
      </c>
      <c r="M2299" t="s">
        <v>49</v>
      </c>
      <c r="N2299">
        <v>1</v>
      </c>
      <c r="O2299">
        <v>0</v>
      </c>
      <c r="P2299">
        <v>0</v>
      </c>
      <c r="Q2299">
        <v>0</v>
      </c>
      <c r="R2299">
        <v>1</v>
      </c>
      <c r="S2299">
        <v>0</v>
      </c>
      <c r="T2299">
        <v>0</v>
      </c>
      <c r="U2299">
        <v>1</v>
      </c>
      <c r="V2299">
        <v>0</v>
      </c>
      <c r="W2299">
        <v>1</v>
      </c>
      <c r="X2299">
        <v>1</v>
      </c>
      <c r="Y2299">
        <v>0</v>
      </c>
      <c r="Z2299">
        <v>0</v>
      </c>
      <c r="AA2299">
        <v>1</v>
      </c>
      <c r="AB2299">
        <v>0</v>
      </c>
      <c r="AC2299">
        <v>0</v>
      </c>
      <c r="AD2299">
        <v>0</v>
      </c>
    </row>
    <row r="2300" spans="1:30" x14ac:dyDescent="0.3">
      <c r="A2300">
        <v>2299</v>
      </c>
      <c r="B2300">
        <v>0</v>
      </c>
      <c r="C2300">
        <v>5997.0014992503702</v>
      </c>
      <c r="D2300">
        <v>12000000</v>
      </c>
      <c r="E2300" t="s">
        <v>11</v>
      </c>
      <c r="F2300">
        <v>2.828884</v>
      </c>
      <c r="G2300">
        <v>86</v>
      </c>
      <c r="H2300" t="s">
        <v>13</v>
      </c>
      <c r="I2300" t="s">
        <v>2664</v>
      </c>
      <c r="J2300" s="9">
        <v>17292381</v>
      </c>
      <c r="K2300">
        <f>J2300/D2300</f>
        <v>1.4410317500000001</v>
      </c>
      <c r="L2300">
        <v>2001</v>
      </c>
      <c r="M2300" t="s">
        <v>15</v>
      </c>
      <c r="N2300">
        <v>1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1</v>
      </c>
      <c r="Y2300">
        <v>1</v>
      </c>
      <c r="Z2300">
        <v>0</v>
      </c>
      <c r="AA2300">
        <v>0</v>
      </c>
      <c r="AB2300">
        <v>0</v>
      </c>
      <c r="AC2300">
        <v>0</v>
      </c>
      <c r="AD2300">
        <v>0</v>
      </c>
    </row>
    <row r="2301" spans="1:30" ht="14.4" customHeight="1" x14ac:dyDescent="0.3">
      <c r="A2301">
        <v>2300</v>
      </c>
      <c r="B2301">
        <v>0</v>
      </c>
      <c r="C2301">
        <v>15412.9553884711</v>
      </c>
      <c r="D2301">
        <v>30748846</v>
      </c>
      <c r="E2301" t="s">
        <v>11</v>
      </c>
      <c r="F2301">
        <v>7.1601489999999997</v>
      </c>
      <c r="G2301">
        <v>124</v>
      </c>
      <c r="H2301" t="s">
        <v>13</v>
      </c>
      <c r="I2301" t="s">
        <v>2665</v>
      </c>
      <c r="J2301" s="9">
        <v>6834525</v>
      </c>
      <c r="K2301">
        <f>J2301/D2301</f>
        <v>0.22226931703388153</v>
      </c>
      <c r="L2301">
        <v>1995</v>
      </c>
      <c r="M2301" t="s">
        <v>15</v>
      </c>
      <c r="N2301">
        <v>1</v>
      </c>
      <c r="O2301">
        <v>1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1</v>
      </c>
      <c r="X2301">
        <v>0</v>
      </c>
      <c r="Y2301">
        <v>1</v>
      </c>
      <c r="Z2301">
        <v>0</v>
      </c>
      <c r="AA2301">
        <v>0</v>
      </c>
      <c r="AB2301">
        <v>0</v>
      </c>
      <c r="AC2301">
        <v>0</v>
      </c>
      <c r="AD2301">
        <v>0</v>
      </c>
    </row>
    <row r="2302" spans="1:30" ht="14.4" customHeight="1" x14ac:dyDescent="0.3">
      <c r="A2302">
        <v>2301</v>
      </c>
      <c r="B2302">
        <v>1</v>
      </c>
      <c r="C2302">
        <v>29970.0299700299</v>
      </c>
      <c r="D2302">
        <v>60000000</v>
      </c>
      <c r="E2302" t="s">
        <v>11</v>
      </c>
      <c r="F2302">
        <v>9.4881169999999901</v>
      </c>
      <c r="G2302">
        <v>92</v>
      </c>
      <c r="H2302" t="s">
        <v>559</v>
      </c>
      <c r="I2302" t="s">
        <v>2666</v>
      </c>
      <c r="J2302" s="9">
        <v>165333180</v>
      </c>
      <c r="K2302">
        <f>J2302/D2302</f>
        <v>2.7555529999999999</v>
      </c>
      <c r="L2302">
        <v>2002</v>
      </c>
      <c r="M2302" t="s">
        <v>46</v>
      </c>
      <c r="N2302">
        <v>1</v>
      </c>
      <c r="O2302">
        <v>1</v>
      </c>
      <c r="P2302">
        <v>0</v>
      </c>
      <c r="Q2302">
        <v>0</v>
      </c>
      <c r="R2302">
        <v>0</v>
      </c>
      <c r="S2302">
        <v>1</v>
      </c>
      <c r="T2302">
        <v>0</v>
      </c>
      <c r="U2302">
        <v>1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1</v>
      </c>
      <c r="AD2302">
        <v>0</v>
      </c>
    </row>
    <row r="2303" spans="1:30" ht="14.4" customHeight="1" x14ac:dyDescent="0.3">
      <c r="A2303">
        <v>2302</v>
      </c>
      <c r="B2303">
        <v>0</v>
      </c>
      <c r="C2303">
        <v>20425.3664843361</v>
      </c>
      <c r="D2303">
        <v>41075412</v>
      </c>
      <c r="E2303" t="s">
        <v>11</v>
      </c>
      <c r="F2303">
        <v>1.6971179999999999</v>
      </c>
      <c r="G2303">
        <v>77</v>
      </c>
      <c r="H2303" t="s">
        <v>13</v>
      </c>
      <c r="I2303" t="s">
        <v>2667</v>
      </c>
      <c r="J2303" s="9">
        <v>3100000</v>
      </c>
      <c r="K2303">
        <f>J2303/D2303</f>
        <v>7.5470941107054504E-2</v>
      </c>
      <c r="L2303">
        <v>2011</v>
      </c>
      <c r="M2303" t="s">
        <v>53</v>
      </c>
      <c r="N2303">
        <v>1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1</v>
      </c>
      <c r="V2303">
        <v>0</v>
      </c>
      <c r="W2303">
        <v>0</v>
      </c>
      <c r="X2303">
        <v>0</v>
      </c>
      <c r="Y2303">
        <v>0</v>
      </c>
      <c r="Z2303">
        <v>1</v>
      </c>
      <c r="AA2303">
        <v>0</v>
      </c>
      <c r="AB2303">
        <v>0</v>
      </c>
      <c r="AC2303">
        <v>0</v>
      </c>
      <c r="AD2303">
        <v>0</v>
      </c>
    </row>
    <row r="2304" spans="1:30" ht="14.4" customHeight="1" x14ac:dyDescent="0.3">
      <c r="A2304">
        <v>2303</v>
      </c>
      <c r="B2304">
        <v>0</v>
      </c>
      <c r="C2304">
        <v>8445.1068057625398</v>
      </c>
      <c r="D2304">
        <v>17000000</v>
      </c>
      <c r="E2304" t="s">
        <v>116</v>
      </c>
      <c r="F2304">
        <v>1.5423549999999999</v>
      </c>
      <c r="G2304">
        <v>147</v>
      </c>
      <c r="H2304" t="s">
        <v>2668</v>
      </c>
      <c r="I2304" t="s">
        <v>2669</v>
      </c>
      <c r="J2304" s="9">
        <v>51000000</v>
      </c>
      <c r="K2304">
        <f>J2304/D2304</f>
        <v>3</v>
      </c>
      <c r="L2304">
        <v>2013</v>
      </c>
      <c r="M2304" t="s">
        <v>15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1</v>
      </c>
      <c r="U2304">
        <v>1</v>
      </c>
      <c r="V2304">
        <v>0</v>
      </c>
      <c r="W2304">
        <v>0</v>
      </c>
      <c r="X2304">
        <v>0</v>
      </c>
      <c r="Y2304">
        <v>1</v>
      </c>
      <c r="Z2304">
        <v>0</v>
      </c>
      <c r="AA2304">
        <v>0</v>
      </c>
      <c r="AB2304">
        <v>0</v>
      </c>
      <c r="AC2304">
        <v>0</v>
      </c>
      <c r="AD2304">
        <v>0</v>
      </c>
    </row>
    <row r="2305" spans="1:30" ht="14.4" customHeight="1" x14ac:dyDescent="0.3">
      <c r="A2305">
        <v>2304</v>
      </c>
      <c r="B2305">
        <v>0</v>
      </c>
      <c r="C2305">
        <v>8004.0020010005001</v>
      </c>
      <c r="D2305">
        <v>16000000</v>
      </c>
      <c r="E2305" t="s">
        <v>11</v>
      </c>
      <c r="F2305">
        <v>9.3565869999999993</v>
      </c>
      <c r="G2305">
        <v>100</v>
      </c>
      <c r="H2305" t="s">
        <v>13</v>
      </c>
      <c r="I2305" t="s">
        <v>2670</v>
      </c>
      <c r="J2305" s="9">
        <v>18564088</v>
      </c>
      <c r="K2305">
        <f>J2305/D2305</f>
        <v>1.1602555000000001</v>
      </c>
      <c r="L2305">
        <v>1999</v>
      </c>
      <c r="M2305" t="s">
        <v>15</v>
      </c>
      <c r="N2305">
        <v>1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1</v>
      </c>
      <c r="U2305">
        <v>0</v>
      </c>
      <c r="V2305">
        <v>0</v>
      </c>
      <c r="W2305">
        <v>0</v>
      </c>
      <c r="X2305">
        <v>0</v>
      </c>
      <c r="Y2305">
        <v>1</v>
      </c>
      <c r="Z2305">
        <v>0</v>
      </c>
      <c r="AA2305">
        <v>0</v>
      </c>
      <c r="AB2305">
        <v>0</v>
      </c>
      <c r="AC2305">
        <v>0</v>
      </c>
      <c r="AD2305">
        <v>0</v>
      </c>
    </row>
    <row r="2306" spans="1:30" ht="14.4" customHeight="1" x14ac:dyDescent="0.3">
      <c r="A2306">
        <v>2305</v>
      </c>
      <c r="B2306">
        <v>1</v>
      </c>
      <c r="C2306">
        <v>25227.043390514598</v>
      </c>
      <c r="D2306">
        <v>50000000</v>
      </c>
      <c r="E2306" t="s">
        <v>11</v>
      </c>
      <c r="F2306">
        <v>8.9975070000000006</v>
      </c>
      <c r="G2306">
        <v>127</v>
      </c>
      <c r="H2306" t="s">
        <v>13</v>
      </c>
      <c r="I2306" t="s">
        <v>2671</v>
      </c>
      <c r="J2306" s="9">
        <v>57059003</v>
      </c>
      <c r="K2306">
        <f>J2306/D2306</f>
        <v>1.1411800599999999</v>
      </c>
      <c r="L2306">
        <v>1982</v>
      </c>
      <c r="M2306" t="s">
        <v>15</v>
      </c>
      <c r="N2306">
        <v>1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1</v>
      </c>
      <c r="Y2306">
        <v>1</v>
      </c>
      <c r="Z2306">
        <v>0</v>
      </c>
      <c r="AA2306">
        <v>0</v>
      </c>
      <c r="AB2306">
        <v>0</v>
      </c>
      <c r="AC2306">
        <v>0</v>
      </c>
      <c r="AD2306">
        <v>0</v>
      </c>
    </row>
    <row r="2307" spans="1:30" ht="14.4" customHeight="1" x14ac:dyDescent="0.3">
      <c r="A2307">
        <v>2306</v>
      </c>
      <c r="B2307">
        <v>0</v>
      </c>
      <c r="C2307">
        <v>1514.38667339727</v>
      </c>
      <c r="D2307">
        <v>3000000</v>
      </c>
      <c r="E2307" t="s">
        <v>11</v>
      </c>
      <c r="F2307">
        <v>3.8912429999999998</v>
      </c>
      <c r="G2307">
        <v>94</v>
      </c>
      <c r="H2307" t="s">
        <v>13</v>
      </c>
      <c r="I2307" t="s">
        <v>2672</v>
      </c>
      <c r="J2307" s="9">
        <v>216166</v>
      </c>
      <c r="K2307">
        <f>J2307/D2307</f>
        <v>7.2055333333333332E-2</v>
      </c>
      <c r="L2307">
        <v>1981</v>
      </c>
      <c r="M2307" t="s">
        <v>15</v>
      </c>
      <c r="N2307">
        <v>1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1</v>
      </c>
      <c r="Z2307">
        <v>0</v>
      </c>
      <c r="AA2307">
        <v>0</v>
      </c>
      <c r="AB2307">
        <v>0</v>
      </c>
      <c r="AC2307">
        <v>0</v>
      </c>
      <c r="AD2307">
        <v>0</v>
      </c>
    </row>
    <row r="2308" spans="1:30" ht="14.4" customHeight="1" x14ac:dyDescent="0.3">
      <c r="A2308">
        <v>2307</v>
      </c>
      <c r="B2308">
        <v>0</v>
      </c>
      <c r="C2308">
        <v>21478.521478521401</v>
      </c>
      <c r="D2308">
        <v>43000000</v>
      </c>
      <c r="E2308" t="s">
        <v>11</v>
      </c>
      <c r="F2308">
        <v>8.8890639999999994</v>
      </c>
      <c r="G2308">
        <v>84</v>
      </c>
      <c r="H2308" t="s">
        <v>13</v>
      </c>
      <c r="I2308" t="s">
        <v>2673</v>
      </c>
      <c r="J2308" s="9">
        <v>68696770</v>
      </c>
      <c r="K2308">
        <f>J2308/D2308</f>
        <v>1.5975993023255814</v>
      </c>
      <c r="L2308">
        <v>2002</v>
      </c>
      <c r="M2308" t="s">
        <v>15</v>
      </c>
      <c r="N2308">
        <v>1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1</v>
      </c>
      <c r="W2308">
        <v>0</v>
      </c>
      <c r="X2308">
        <v>1</v>
      </c>
      <c r="Y2308">
        <v>1</v>
      </c>
      <c r="Z2308">
        <v>0</v>
      </c>
      <c r="AA2308">
        <v>0</v>
      </c>
      <c r="AB2308">
        <v>0</v>
      </c>
      <c r="AC2308">
        <v>0</v>
      </c>
      <c r="AD2308">
        <v>0</v>
      </c>
    </row>
    <row r="2309" spans="1:30" x14ac:dyDescent="0.3">
      <c r="A2309">
        <v>2308</v>
      </c>
      <c r="B2309">
        <v>0</v>
      </c>
      <c r="C2309">
        <v>6039.25515853044</v>
      </c>
      <c r="D2309">
        <v>12000000</v>
      </c>
      <c r="E2309" t="s">
        <v>11</v>
      </c>
      <c r="F2309">
        <v>5.4095570000000004</v>
      </c>
      <c r="G2309">
        <v>111</v>
      </c>
      <c r="H2309" t="s">
        <v>13</v>
      </c>
      <c r="I2309" t="s">
        <v>2674</v>
      </c>
      <c r="J2309" s="9">
        <v>110996879</v>
      </c>
      <c r="K2309">
        <f>J2309/D2309</f>
        <v>9.2497399166666661</v>
      </c>
      <c r="L2309">
        <v>1987</v>
      </c>
      <c r="M2309" t="s">
        <v>15</v>
      </c>
      <c r="N2309">
        <v>1</v>
      </c>
      <c r="O2309">
        <v>0</v>
      </c>
      <c r="P2309">
        <v>0</v>
      </c>
      <c r="Q2309">
        <v>0</v>
      </c>
      <c r="R2309">
        <v>0</v>
      </c>
      <c r="S2309">
        <v>1</v>
      </c>
      <c r="T2309">
        <v>0</v>
      </c>
      <c r="U2309">
        <v>0</v>
      </c>
      <c r="V2309">
        <v>0</v>
      </c>
      <c r="W2309">
        <v>0</v>
      </c>
      <c r="X2309">
        <v>1</v>
      </c>
      <c r="Y2309">
        <v>1</v>
      </c>
      <c r="Z2309">
        <v>0</v>
      </c>
      <c r="AA2309">
        <v>0</v>
      </c>
      <c r="AB2309">
        <v>0</v>
      </c>
      <c r="AC2309">
        <v>0</v>
      </c>
      <c r="AD2309">
        <v>0</v>
      </c>
    </row>
    <row r="2310" spans="1:30" ht="14.4" customHeight="1" x14ac:dyDescent="0.3">
      <c r="A2310">
        <v>2309</v>
      </c>
      <c r="B2310">
        <v>0</v>
      </c>
      <c r="C2310">
        <v>49603.174603174601</v>
      </c>
      <c r="D2310">
        <v>100000000</v>
      </c>
      <c r="E2310" t="s">
        <v>11</v>
      </c>
      <c r="F2310">
        <v>11.510210000000001</v>
      </c>
      <c r="G2310">
        <v>125</v>
      </c>
      <c r="H2310" t="s">
        <v>13</v>
      </c>
      <c r="I2310" t="s">
        <v>688</v>
      </c>
      <c r="J2310" s="9">
        <v>94061311</v>
      </c>
      <c r="K2310">
        <f>J2310/D2310</f>
        <v>0.94061311000000003</v>
      </c>
      <c r="L2310">
        <v>2016</v>
      </c>
      <c r="M2310" t="s">
        <v>32</v>
      </c>
      <c r="N2310">
        <v>1</v>
      </c>
      <c r="O2310">
        <v>0</v>
      </c>
      <c r="P2310">
        <v>0</v>
      </c>
      <c r="Q2310">
        <v>1</v>
      </c>
      <c r="R2310">
        <v>0</v>
      </c>
      <c r="S2310">
        <v>0</v>
      </c>
      <c r="T2310">
        <v>0</v>
      </c>
      <c r="U2310">
        <v>1</v>
      </c>
      <c r="V2310">
        <v>0</v>
      </c>
      <c r="W2310">
        <v>1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1</v>
      </c>
    </row>
    <row r="2311" spans="1:30" ht="14.4" customHeight="1" x14ac:dyDescent="0.3">
      <c r="A2311">
        <v>2310</v>
      </c>
      <c r="B2311">
        <v>1</v>
      </c>
      <c r="C2311">
        <v>4045.1282051282001</v>
      </c>
      <c r="D2311">
        <v>8045760</v>
      </c>
      <c r="E2311" t="s">
        <v>11</v>
      </c>
      <c r="F2311">
        <v>10.357224</v>
      </c>
      <c r="G2311">
        <v>95</v>
      </c>
      <c r="H2311" t="s">
        <v>13</v>
      </c>
      <c r="I2311" t="s">
        <v>2675</v>
      </c>
      <c r="J2311" s="9">
        <v>35150960</v>
      </c>
      <c r="K2311">
        <f>J2311/D2311</f>
        <v>4.3688800063636002</v>
      </c>
      <c r="L2311">
        <v>1989</v>
      </c>
      <c r="M2311" t="s">
        <v>15</v>
      </c>
      <c r="N2311">
        <v>1</v>
      </c>
      <c r="O2311">
        <v>0</v>
      </c>
      <c r="P2311">
        <v>0</v>
      </c>
      <c r="Q2311">
        <v>0</v>
      </c>
      <c r="R2311">
        <v>0</v>
      </c>
      <c r="S2311">
        <v>1</v>
      </c>
      <c r="T2311">
        <v>0</v>
      </c>
      <c r="U2311">
        <v>0</v>
      </c>
      <c r="V2311">
        <v>0</v>
      </c>
      <c r="W2311">
        <v>0</v>
      </c>
      <c r="X2311">
        <v>1</v>
      </c>
      <c r="Y2311">
        <v>1</v>
      </c>
      <c r="Z2311">
        <v>0</v>
      </c>
      <c r="AA2311">
        <v>0</v>
      </c>
      <c r="AB2311">
        <v>0</v>
      </c>
      <c r="AC2311">
        <v>0</v>
      </c>
      <c r="AD2311">
        <v>0</v>
      </c>
    </row>
    <row r="2312" spans="1:30" ht="14.4" customHeight="1" x14ac:dyDescent="0.3">
      <c r="A2312">
        <v>2311</v>
      </c>
      <c r="B2312">
        <v>0</v>
      </c>
      <c r="C2312">
        <v>249.50099800399201</v>
      </c>
      <c r="D2312">
        <v>500000</v>
      </c>
      <c r="E2312" t="s">
        <v>11</v>
      </c>
      <c r="F2312">
        <v>12.428269</v>
      </c>
      <c r="G2312">
        <v>90</v>
      </c>
      <c r="H2312" t="s">
        <v>13</v>
      </c>
      <c r="I2312" t="s">
        <v>2676</v>
      </c>
      <c r="J2312" s="9">
        <v>603943</v>
      </c>
      <c r="K2312">
        <f>J2312/D2312</f>
        <v>1.207886</v>
      </c>
      <c r="L2312">
        <v>2004</v>
      </c>
      <c r="M2312" t="s">
        <v>25</v>
      </c>
      <c r="N2312">
        <v>1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1</v>
      </c>
      <c r="X2312">
        <v>0</v>
      </c>
      <c r="Y2312">
        <v>0</v>
      </c>
      <c r="Z2312">
        <v>0</v>
      </c>
      <c r="AA2312">
        <v>0</v>
      </c>
      <c r="AB2312">
        <v>1</v>
      </c>
      <c r="AC2312">
        <v>0</v>
      </c>
      <c r="AD2312">
        <v>0</v>
      </c>
    </row>
    <row r="2313" spans="1:30" ht="14.4" customHeight="1" x14ac:dyDescent="0.3">
      <c r="A2313">
        <v>2312</v>
      </c>
      <c r="B2313">
        <v>0</v>
      </c>
      <c r="C2313">
        <v>16024.0360540811</v>
      </c>
      <c r="D2313">
        <v>32000000</v>
      </c>
      <c r="E2313" t="s">
        <v>11</v>
      </c>
      <c r="F2313">
        <v>3.4068360000000002</v>
      </c>
      <c r="G2313">
        <v>75</v>
      </c>
      <c r="H2313" t="s">
        <v>410</v>
      </c>
      <c r="I2313" t="s">
        <v>2677</v>
      </c>
      <c r="J2313" s="9">
        <v>3566637</v>
      </c>
      <c r="K2313">
        <f>J2313/D2313</f>
        <v>0.11145740625</v>
      </c>
      <c r="L2313">
        <v>1997</v>
      </c>
      <c r="M2313" t="s">
        <v>32</v>
      </c>
      <c r="N2313">
        <v>1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1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1</v>
      </c>
    </row>
    <row r="2314" spans="1:30" ht="14.4" customHeight="1" x14ac:dyDescent="0.3">
      <c r="A2314">
        <v>2313</v>
      </c>
      <c r="B2314">
        <v>0</v>
      </c>
      <c r="C2314">
        <v>7466.4011946241899</v>
      </c>
      <c r="D2314">
        <v>15000000</v>
      </c>
      <c r="E2314" t="s">
        <v>11</v>
      </c>
      <c r="F2314">
        <v>13.634766000000001</v>
      </c>
      <c r="G2314">
        <v>110</v>
      </c>
      <c r="H2314" t="s">
        <v>13</v>
      </c>
      <c r="I2314" t="s">
        <v>2678</v>
      </c>
      <c r="J2314" s="9">
        <v>32721635</v>
      </c>
      <c r="K2314">
        <f>J2314/D2314</f>
        <v>2.1814423333333335</v>
      </c>
      <c r="L2314">
        <v>2009</v>
      </c>
      <c r="M2314" t="s">
        <v>15</v>
      </c>
      <c r="N2314">
        <v>1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1</v>
      </c>
      <c r="U2314">
        <v>0</v>
      </c>
      <c r="V2314">
        <v>0</v>
      </c>
      <c r="W2314">
        <v>1</v>
      </c>
      <c r="X2314">
        <v>0</v>
      </c>
      <c r="Y2314">
        <v>1</v>
      </c>
      <c r="Z2314">
        <v>0</v>
      </c>
      <c r="AA2314">
        <v>0</v>
      </c>
      <c r="AB2314">
        <v>0</v>
      </c>
      <c r="AC2314">
        <v>0</v>
      </c>
      <c r="AD2314">
        <v>0</v>
      </c>
    </row>
    <row r="2315" spans="1:30" ht="14.4" customHeight="1" x14ac:dyDescent="0.3">
      <c r="A2315">
        <v>2314</v>
      </c>
      <c r="B2315">
        <v>0</v>
      </c>
      <c r="C2315">
        <v>22443.890274314199</v>
      </c>
      <c r="D2315">
        <v>45000000</v>
      </c>
      <c r="E2315" t="s">
        <v>11</v>
      </c>
      <c r="F2315">
        <v>5.0372240000000001</v>
      </c>
      <c r="G2315">
        <v>134</v>
      </c>
      <c r="H2315" t="s">
        <v>13</v>
      </c>
      <c r="I2315" t="s">
        <v>2679</v>
      </c>
      <c r="J2315" s="9">
        <v>38058335</v>
      </c>
      <c r="K2315">
        <f>J2315/D2315</f>
        <v>0.84574077777777779</v>
      </c>
      <c r="L2315">
        <v>2005</v>
      </c>
      <c r="M2315" t="s">
        <v>34</v>
      </c>
      <c r="N2315">
        <v>1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1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</row>
    <row r="2316" spans="1:30" ht="14.4" customHeight="1" x14ac:dyDescent="0.3">
      <c r="A2316">
        <v>2315</v>
      </c>
      <c r="B2316">
        <v>0</v>
      </c>
      <c r="C2316">
        <v>248.63252113376399</v>
      </c>
      <c r="D2316">
        <v>500000</v>
      </c>
      <c r="E2316" t="s">
        <v>11</v>
      </c>
      <c r="F2316">
        <v>15.014569</v>
      </c>
      <c r="G2316">
        <v>95</v>
      </c>
      <c r="H2316" t="s">
        <v>303</v>
      </c>
      <c r="I2316" t="s">
        <v>2680</v>
      </c>
      <c r="J2316" s="9">
        <v>171760</v>
      </c>
      <c r="K2316">
        <f>J2316/D2316</f>
        <v>0.34351999999999999</v>
      </c>
      <c r="L2316">
        <v>2011</v>
      </c>
      <c r="M2316" t="s">
        <v>15</v>
      </c>
      <c r="N2316">
        <v>0</v>
      </c>
      <c r="O2316">
        <v>1</v>
      </c>
      <c r="P2316">
        <v>0</v>
      </c>
      <c r="Q2316">
        <v>0</v>
      </c>
      <c r="R2316">
        <v>0</v>
      </c>
      <c r="S2316">
        <v>0</v>
      </c>
      <c r="T2316">
        <v>1</v>
      </c>
      <c r="U2316">
        <v>0</v>
      </c>
      <c r="V2316">
        <v>0</v>
      </c>
      <c r="W2316">
        <v>0</v>
      </c>
      <c r="X2316">
        <v>0</v>
      </c>
      <c r="Y2316">
        <v>1</v>
      </c>
      <c r="Z2316">
        <v>0</v>
      </c>
      <c r="AA2316">
        <v>0</v>
      </c>
      <c r="AB2316">
        <v>0</v>
      </c>
      <c r="AC2316">
        <v>0</v>
      </c>
      <c r="AD2316">
        <v>0</v>
      </c>
    </row>
    <row r="2317" spans="1:30" x14ac:dyDescent="0.3">
      <c r="A2317">
        <v>2316</v>
      </c>
      <c r="B2317">
        <v>0</v>
      </c>
      <c r="C2317">
        <v>967.57870837537803</v>
      </c>
      <c r="D2317">
        <v>1917741</v>
      </c>
      <c r="E2317" t="s">
        <v>107</v>
      </c>
      <c r="F2317">
        <v>1.269717</v>
      </c>
      <c r="G2317">
        <v>117</v>
      </c>
      <c r="H2317" t="s">
        <v>496</v>
      </c>
      <c r="I2317" t="s">
        <v>2681</v>
      </c>
      <c r="J2317" s="9">
        <v>646714</v>
      </c>
      <c r="K2317">
        <f>J2317/D2317</f>
        <v>0.3372269769483992</v>
      </c>
      <c r="L2317">
        <v>1982</v>
      </c>
      <c r="M2317" t="s">
        <v>53</v>
      </c>
      <c r="N2317">
        <v>0</v>
      </c>
      <c r="O2317">
        <v>1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1</v>
      </c>
      <c r="X2317">
        <v>0</v>
      </c>
      <c r="Y2317">
        <v>0</v>
      </c>
      <c r="Z2317">
        <v>1</v>
      </c>
      <c r="AA2317">
        <v>0</v>
      </c>
      <c r="AB2317">
        <v>0</v>
      </c>
      <c r="AC2317">
        <v>0</v>
      </c>
      <c r="AD2317">
        <v>0</v>
      </c>
    </row>
    <row r="2318" spans="1:30" ht="14.4" customHeight="1" x14ac:dyDescent="0.3">
      <c r="A2318">
        <v>2317</v>
      </c>
      <c r="B2318">
        <v>0</v>
      </c>
      <c r="C2318">
        <v>61973.227565691603</v>
      </c>
      <c r="D2318">
        <v>125000000</v>
      </c>
      <c r="E2318" t="s">
        <v>11</v>
      </c>
      <c r="F2318">
        <v>13.392823999999999</v>
      </c>
      <c r="G2318">
        <v>97</v>
      </c>
      <c r="H2318" t="s">
        <v>13</v>
      </c>
      <c r="I2318" t="s">
        <v>2682</v>
      </c>
      <c r="J2318" s="9">
        <v>498814908</v>
      </c>
      <c r="K2318">
        <f>J2318/D2318</f>
        <v>3.990519264</v>
      </c>
      <c r="L2318">
        <v>2017</v>
      </c>
      <c r="M2318" t="s">
        <v>25</v>
      </c>
      <c r="N2318">
        <v>1</v>
      </c>
      <c r="O2318">
        <v>0</v>
      </c>
      <c r="P2318">
        <v>1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1</v>
      </c>
      <c r="Y2318">
        <v>0</v>
      </c>
      <c r="Z2318">
        <v>0</v>
      </c>
      <c r="AA2318">
        <v>0</v>
      </c>
      <c r="AB2318">
        <v>1</v>
      </c>
      <c r="AC2318">
        <v>0</v>
      </c>
      <c r="AD2318">
        <v>0</v>
      </c>
    </row>
    <row r="2319" spans="1:30" x14ac:dyDescent="0.3">
      <c r="A2319">
        <v>2318</v>
      </c>
      <c r="B2319">
        <v>0</v>
      </c>
      <c r="C2319">
        <v>3512.2930255895599</v>
      </c>
      <c r="D2319">
        <v>7000000</v>
      </c>
      <c r="E2319" t="s">
        <v>11</v>
      </c>
      <c r="F2319">
        <v>7.4367580000000002</v>
      </c>
      <c r="G2319">
        <v>121</v>
      </c>
      <c r="H2319" t="s">
        <v>2683</v>
      </c>
      <c r="I2319" t="s">
        <v>2684</v>
      </c>
      <c r="J2319" s="9">
        <v>116700000</v>
      </c>
      <c r="K2319">
        <f>J2319/D2319</f>
        <v>16.671428571428571</v>
      </c>
      <c r="L2319">
        <v>1993</v>
      </c>
      <c r="M2319" t="s">
        <v>32</v>
      </c>
      <c r="N2319">
        <v>0</v>
      </c>
      <c r="O2319">
        <v>1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1</v>
      </c>
      <c r="W2319">
        <v>1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1</v>
      </c>
    </row>
    <row r="2320" spans="1:30" x14ac:dyDescent="0.3">
      <c r="A2320">
        <v>2319</v>
      </c>
      <c r="B2320">
        <v>1</v>
      </c>
      <c r="C2320">
        <v>9500</v>
      </c>
      <c r="D2320">
        <v>19000000</v>
      </c>
      <c r="E2320" t="s">
        <v>11</v>
      </c>
      <c r="F2320">
        <v>12.446738</v>
      </c>
      <c r="G2320">
        <v>88</v>
      </c>
      <c r="H2320" t="s">
        <v>13</v>
      </c>
      <c r="I2320" t="s">
        <v>2685</v>
      </c>
      <c r="J2320" s="9">
        <v>278019771</v>
      </c>
      <c r="K2320">
        <f>J2320/D2320</f>
        <v>14.632619526315789</v>
      </c>
      <c r="L2320">
        <v>2000</v>
      </c>
      <c r="M2320" t="s">
        <v>15</v>
      </c>
      <c r="N2320">
        <v>1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1</v>
      </c>
      <c r="Y2320">
        <v>1</v>
      </c>
      <c r="Z2320">
        <v>0</v>
      </c>
      <c r="AA2320">
        <v>0</v>
      </c>
      <c r="AB2320">
        <v>0</v>
      </c>
      <c r="AC2320">
        <v>0</v>
      </c>
      <c r="AD2320">
        <v>0</v>
      </c>
    </row>
    <row r="2321" spans="1:30" x14ac:dyDescent="0.3">
      <c r="A2321">
        <v>2320</v>
      </c>
      <c r="B2321">
        <v>0</v>
      </c>
      <c r="C2321">
        <v>2511.3008538422901</v>
      </c>
      <c r="D2321">
        <v>5000000</v>
      </c>
      <c r="E2321" t="s">
        <v>11</v>
      </c>
      <c r="F2321">
        <v>0.39915600000000001</v>
      </c>
      <c r="G2321">
        <v>90</v>
      </c>
      <c r="H2321" t="s">
        <v>13</v>
      </c>
      <c r="I2321" t="s">
        <v>2686</v>
      </c>
      <c r="J2321" s="9">
        <v>485772</v>
      </c>
      <c r="K2321">
        <f>J2321/D2321</f>
        <v>9.7154400000000002E-2</v>
      </c>
      <c r="L2321">
        <v>1991</v>
      </c>
      <c r="M2321" t="s">
        <v>15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1</v>
      </c>
      <c r="Y2321">
        <v>1</v>
      </c>
      <c r="Z2321">
        <v>0</v>
      </c>
      <c r="AA2321">
        <v>0</v>
      </c>
      <c r="AB2321">
        <v>0</v>
      </c>
      <c r="AC2321">
        <v>0</v>
      </c>
      <c r="AD2321">
        <v>0</v>
      </c>
    </row>
    <row r="2322" spans="1:30" ht="14.4" customHeight="1" x14ac:dyDescent="0.3">
      <c r="A2322">
        <v>2321</v>
      </c>
      <c r="B2322">
        <v>0</v>
      </c>
      <c r="C2322">
        <v>20040.080160320598</v>
      </c>
      <c r="D2322">
        <v>40000000</v>
      </c>
      <c r="E2322" t="s">
        <v>11</v>
      </c>
      <c r="F2322">
        <v>4.1826410000000003</v>
      </c>
      <c r="G2322">
        <v>124</v>
      </c>
      <c r="H2322" t="s">
        <v>99</v>
      </c>
      <c r="I2322" t="s">
        <v>2687</v>
      </c>
      <c r="J2322" s="9">
        <v>48093211</v>
      </c>
      <c r="K2322">
        <f>J2322/D2322</f>
        <v>1.202330275</v>
      </c>
      <c r="L2322">
        <v>1996</v>
      </c>
      <c r="M2322" t="s">
        <v>15</v>
      </c>
      <c r="N2322">
        <v>1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1</v>
      </c>
      <c r="W2322">
        <v>1</v>
      </c>
      <c r="X2322">
        <v>1</v>
      </c>
      <c r="Y2322">
        <v>1</v>
      </c>
      <c r="Z2322">
        <v>0</v>
      </c>
      <c r="AA2322">
        <v>0</v>
      </c>
      <c r="AB2322">
        <v>0</v>
      </c>
      <c r="AC2322">
        <v>0</v>
      </c>
      <c r="AD2322">
        <v>0</v>
      </c>
    </row>
    <row r="2323" spans="1:30" ht="14.4" customHeight="1" x14ac:dyDescent="0.3">
      <c r="A2323">
        <v>2322</v>
      </c>
      <c r="B2323">
        <v>0</v>
      </c>
      <c r="C2323">
        <v>19890.6016907011</v>
      </c>
      <c r="D2323">
        <v>40000000</v>
      </c>
      <c r="E2323" t="s">
        <v>11</v>
      </c>
      <c r="F2323">
        <v>10.243819999999999</v>
      </c>
      <c r="G2323">
        <v>104</v>
      </c>
      <c r="H2323" t="s">
        <v>13</v>
      </c>
      <c r="I2323" t="s">
        <v>2688</v>
      </c>
      <c r="J2323" s="9">
        <v>97552050</v>
      </c>
      <c r="K2323">
        <f>J2323/D2323</f>
        <v>2.43880125</v>
      </c>
      <c r="L2323">
        <v>2011</v>
      </c>
      <c r="M2323" t="s">
        <v>53</v>
      </c>
      <c r="N2323">
        <v>1</v>
      </c>
      <c r="O2323">
        <v>1</v>
      </c>
      <c r="P2323">
        <v>0</v>
      </c>
      <c r="Q2323">
        <v>0</v>
      </c>
      <c r="R2323">
        <v>0</v>
      </c>
      <c r="S2323">
        <v>1</v>
      </c>
      <c r="T2323">
        <v>0</v>
      </c>
      <c r="U2323">
        <v>0</v>
      </c>
      <c r="V2323">
        <v>0</v>
      </c>
      <c r="W2323">
        <v>0</v>
      </c>
      <c r="X2323">
        <v>1</v>
      </c>
      <c r="Y2323">
        <v>0</v>
      </c>
      <c r="Z2323">
        <v>1</v>
      </c>
      <c r="AA2323">
        <v>0</v>
      </c>
      <c r="AB2323">
        <v>0</v>
      </c>
      <c r="AC2323">
        <v>0</v>
      </c>
      <c r="AD2323">
        <v>0</v>
      </c>
    </row>
    <row r="2324" spans="1:30" ht="14.4" customHeight="1" x14ac:dyDescent="0.3">
      <c r="A2324">
        <v>2323</v>
      </c>
      <c r="B2324">
        <v>0</v>
      </c>
      <c r="C2324">
        <v>9040.6830738322406</v>
      </c>
      <c r="D2324">
        <v>18000000</v>
      </c>
      <c r="E2324" t="s">
        <v>11</v>
      </c>
      <c r="F2324">
        <v>3.60203099999999</v>
      </c>
      <c r="G2324">
        <v>77</v>
      </c>
      <c r="H2324" t="s">
        <v>13</v>
      </c>
      <c r="I2324" t="s">
        <v>2689</v>
      </c>
      <c r="J2324" s="9">
        <v>11657385</v>
      </c>
      <c r="K2324">
        <f>J2324/D2324</f>
        <v>0.64763250000000006</v>
      </c>
      <c r="L2324">
        <v>1991</v>
      </c>
      <c r="M2324" t="s">
        <v>15</v>
      </c>
      <c r="N2324">
        <v>1</v>
      </c>
      <c r="O2324">
        <v>1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1</v>
      </c>
      <c r="Y2324">
        <v>1</v>
      </c>
      <c r="Z2324">
        <v>0</v>
      </c>
      <c r="AA2324">
        <v>0</v>
      </c>
      <c r="AB2324">
        <v>0</v>
      </c>
      <c r="AC2324">
        <v>0</v>
      </c>
      <c r="AD2324">
        <v>0</v>
      </c>
    </row>
    <row r="2325" spans="1:30" ht="14.4" customHeight="1" x14ac:dyDescent="0.3">
      <c r="A2325">
        <v>2324</v>
      </c>
      <c r="B2325">
        <v>1</v>
      </c>
      <c r="C2325">
        <v>121588.089330024</v>
      </c>
      <c r="D2325">
        <v>245000000</v>
      </c>
      <c r="E2325" t="s">
        <v>11</v>
      </c>
      <c r="F2325">
        <v>24.926576999999899</v>
      </c>
      <c r="G2325">
        <v>148</v>
      </c>
      <c r="H2325" t="s">
        <v>2690</v>
      </c>
      <c r="I2325" t="s">
        <v>2691</v>
      </c>
      <c r="J2325" s="9">
        <v>880674609</v>
      </c>
      <c r="K2325">
        <f>J2325/D2325</f>
        <v>3.5945902408163266</v>
      </c>
      <c r="L2325">
        <v>2015</v>
      </c>
      <c r="M2325" t="s">
        <v>53</v>
      </c>
      <c r="N2325">
        <v>1</v>
      </c>
      <c r="O2325">
        <v>1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1</v>
      </c>
      <c r="V2325">
        <v>0</v>
      </c>
      <c r="W2325">
        <v>0</v>
      </c>
      <c r="X2325">
        <v>0</v>
      </c>
      <c r="Y2325">
        <v>0</v>
      </c>
      <c r="Z2325">
        <v>1</v>
      </c>
      <c r="AA2325">
        <v>0</v>
      </c>
      <c r="AB2325">
        <v>0</v>
      </c>
      <c r="AC2325">
        <v>0</v>
      </c>
      <c r="AD2325">
        <v>0</v>
      </c>
    </row>
    <row r="2326" spans="1:30" ht="14.4" customHeight="1" x14ac:dyDescent="0.3">
      <c r="A2326">
        <v>2325</v>
      </c>
      <c r="B2326">
        <v>1</v>
      </c>
      <c r="C2326">
        <v>59970.014992503697</v>
      </c>
      <c r="D2326">
        <v>120000000</v>
      </c>
      <c r="E2326" t="s">
        <v>11</v>
      </c>
      <c r="F2326">
        <v>10.901602</v>
      </c>
      <c r="G2326">
        <v>95</v>
      </c>
      <c r="H2326" t="s">
        <v>70</v>
      </c>
      <c r="I2326" t="s">
        <v>2692</v>
      </c>
      <c r="J2326" s="9">
        <v>186053725</v>
      </c>
      <c r="K2326">
        <f>J2326/D2326</f>
        <v>1.5504477083333332</v>
      </c>
      <c r="L2326">
        <v>2001</v>
      </c>
      <c r="M2326" t="s">
        <v>49</v>
      </c>
      <c r="N2326">
        <v>1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1</v>
      </c>
      <c r="AB2326">
        <v>0</v>
      </c>
      <c r="AC2326">
        <v>0</v>
      </c>
      <c r="AD2326">
        <v>0</v>
      </c>
    </row>
    <row r="2327" spans="1:30" ht="14.4" customHeight="1" x14ac:dyDescent="0.3">
      <c r="A2327">
        <v>2326</v>
      </c>
      <c r="B2327">
        <v>1</v>
      </c>
      <c r="C2327">
        <v>45908.183632734501</v>
      </c>
      <c r="D2327">
        <v>92000000</v>
      </c>
      <c r="E2327" t="s">
        <v>11</v>
      </c>
      <c r="F2327">
        <v>22.220213999999999</v>
      </c>
      <c r="G2327">
        <v>115</v>
      </c>
      <c r="H2327" t="s">
        <v>72</v>
      </c>
      <c r="I2327" t="s">
        <v>2693</v>
      </c>
      <c r="J2327" s="9">
        <v>631442092</v>
      </c>
      <c r="K2327">
        <f>J2327/D2327</f>
        <v>6.8635010000000003</v>
      </c>
      <c r="L2327">
        <v>2004</v>
      </c>
      <c r="M2327" t="s">
        <v>15</v>
      </c>
      <c r="N2327">
        <v>1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1</v>
      </c>
      <c r="V2327">
        <v>0</v>
      </c>
      <c r="W2327">
        <v>0</v>
      </c>
      <c r="X2327">
        <v>0</v>
      </c>
      <c r="Y2327">
        <v>1</v>
      </c>
      <c r="Z2327">
        <v>0</v>
      </c>
      <c r="AA2327">
        <v>0</v>
      </c>
      <c r="AB2327">
        <v>0</v>
      </c>
      <c r="AC2327">
        <v>0</v>
      </c>
      <c r="AD2327">
        <v>0</v>
      </c>
    </row>
    <row r="2328" spans="1:30" x14ac:dyDescent="0.3">
      <c r="A2328">
        <v>2327</v>
      </c>
      <c r="B2328">
        <v>0</v>
      </c>
      <c r="C2328">
        <v>44642.857142857101</v>
      </c>
      <c r="D2328">
        <v>90000000</v>
      </c>
      <c r="E2328" t="s">
        <v>11</v>
      </c>
      <c r="F2328">
        <v>13.809621999999999</v>
      </c>
      <c r="G2328">
        <v>132</v>
      </c>
      <c r="H2328" t="s">
        <v>13</v>
      </c>
      <c r="I2328" t="s">
        <v>2145</v>
      </c>
      <c r="J2328" s="9">
        <v>162360636</v>
      </c>
      <c r="K2328">
        <f>J2328/D2328</f>
        <v>1.8040070666666668</v>
      </c>
      <c r="L2328">
        <v>2016</v>
      </c>
      <c r="M2328" t="s">
        <v>32</v>
      </c>
      <c r="N2328">
        <v>1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1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1</v>
      </c>
    </row>
    <row r="2329" spans="1:30" ht="14.4" customHeight="1" x14ac:dyDescent="0.3">
      <c r="A2329">
        <v>2328</v>
      </c>
      <c r="B2329">
        <v>0</v>
      </c>
      <c r="C2329">
        <v>1893.3731938216199</v>
      </c>
      <c r="D2329">
        <v>3800000</v>
      </c>
      <c r="E2329" t="s">
        <v>230</v>
      </c>
      <c r="F2329">
        <v>9.2398819999999997</v>
      </c>
      <c r="G2329">
        <v>121</v>
      </c>
      <c r="H2329" t="s">
        <v>231</v>
      </c>
      <c r="I2329" t="s">
        <v>2694</v>
      </c>
      <c r="J2329" s="9">
        <v>2725258</v>
      </c>
      <c r="K2329">
        <f>J2329/D2329</f>
        <v>0.71717315789473679</v>
      </c>
      <c r="L2329">
        <v>2007</v>
      </c>
      <c r="M2329" t="s">
        <v>49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1</v>
      </c>
      <c r="U2329">
        <v>1</v>
      </c>
      <c r="V2329">
        <v>0</v>
      </c>
      <c r="W2329">
        <v>0</v>
      </c>
      <c r="X2329">
        <v>1</v>
      </c>
      <c r="Y2329">
        <v>0</v>
      </c>
      <c r="Z2329">
        <v>0</v>
      </c>
      <c r="AA2329">
        <v>1</v>
      </c>
      <c r="AB2329">
        <v>0</v>
      </c>
      <c r="AC2329">
        <v>0</v>
      </c>
      <c r="AD2329">
        <v>0</v>
      </c>
    </row>
    <row r="2330" spans="1:30" ht="14.4" customHeight="1" x14ac:dyDescent="0.3">
      <c r="A2330">
        <v>2329</v>
      </c>
      <c r="B2330">
        <v>0</v>
      </c>
      <c r="C2330">
        <v>9980.0399201596792</v>
      </c>
      <c r="D2330">
        <v>20000000</v>
      </c>
      <c r="E2330" t="s">
        <v>129</v>
      </c>
      <c r="F2330">
        <v>8.6366320000000005</v>
      </c>
      <c r="G2330">
        <v>99</v>
      </c>
      <c r="H2330" t="s">
        <v>1001</v>
      </c>
      <c r="I2330" t="s">
        <v>2695</v>
      </c>
      <c r="J2330" s="9">
        <v>100914445</v>
      </c>
      <c r="K2330">
        <f>J2330/D2330</f>
        <v>5.0457222499999999</v>
      </c>
      <c r="L2330">
        <v>2004</v>
      </c>
      <c r="M2330" t="s">
        <v>46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1</v>
      </c>
      <c r="V2330">
        <v>0</v>
      </c>
      <c r="W2330">
        <v>0</v>
      </c>
      <c r="X2330">
        <v>1</v>
      </c>
      <c r="Y2330">
        <v>0</v>
      </c>
      <c r="Z2330">
        <v>0</v>
      </c>
      <c r="AA2330">
        <v>0</v>
      </c>
      <c r="AB2330">
        <v>0</v>
      </c>
      <c r="AC2330">
        <v>1</v>
      </c>
      <c r="AD2330">
        <v>0</v>
      </c>
    </row>
    <row r="2331" spans="1:30" ht="14.4" customHeight="1" x14ac:dyDescent="0.3">
      <c r="A2331">
        <v>2330</v>
      </c>
      <c r="B2331">
        <v>0</v>
      </c>
      <c r="C2331">
        <v>24962.556165751299</v>
      </c>
      <c r="D2331">
        <v>50000000</v>
      </c>
      <c r="E2331" t="s">
        <v>11</v>
      </c>
      <c r="F2331">
        <v>10.738887999999999</v>
      </c>
      <c r="G2331">
        <v>105</v>
      </c>
      <c r="H2331" t="s">
        <v>13</v>
      </c>
      <c r="I2331" t="s">
        <v>2696</v>
      </c>
      <c r="J2331" s="9">
        <v>55495563</v>
      </c>
      <c r="K2331">
        <f>J2331/D2331</f>
        <v>1.1099112600000001</v>
      </c>
      <c r="L2331">
        <v>2003</v>
      </c>
      <c r="M2331" t="s">
        <v>15</v>
      </c>
      <c r="N2331">
        <v>1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1</v>
      </c>
      <c r="U2331">
        <v>0</v>
      </c>
      <c r="V2331">
        <v>0</v>
      </c>
      <c r="W2331">
        <v>1</v>
      </c>
      <c r="X2331">
        <v>0</v>
      </c>
      <c r="Y2331">
        <v>1</v>
      </c>
      <c r="Z2331">
        <v>0</v>
      </c>
      <c r="AA2331">
        <v>0</v>
      </c>
      <c r="AB2331">
        <v>0</v>
      </c>
      <c r="AC2331">
        <v>0</v>
      </c>
      <c r="AD2331">
        <v>0</v>
      </c>
    </row>
    <row r="2332" spans="1:30" ht="14.4" customHeight="1" x14ac:dyDescent="0.3">
      <c r="A2332">
        <v>2331</v>
      </c>
      <c r="B2332">
        <v>0</v>
      </c>
      <c r="C2332">
        <v>10950.7217521154</v>
      </c>
      <c r="D2332">
        <v>22000000</v>
      </c>
      <c r="E2332" t="s">
        <v>11</v>
      </c>
      <c r="F2332">
        <v>11.698089</v>
      </c>
      <c r="G2332">
        <v>108</v>
      </c>
      <c r="H2332" t="s">
        <v>13</v>
      </c>
      <c r="I2332" t="s">
        <v>2697</v>
      </c>
      <c r="J2332" s="9">
        <v>35424826</v>
      </c>
      <c r="K2332">
        <f>J2332/D2332</f>
        <v>1.6102193636363635</v>
      </c>
      <c r="L2332">
        <v>2009</v>
      </c>
      <c r="M2332" t="s">
        <v>15</v>
      </c>
      <c r="N2332">
        <v>1</v>
      </c>
      <c r="O2332">
        <v>0</v>
      </c>
      <c r="P2332">
        <v>0</v>
      </c>
      <c r="Q2332">
        <v>0</v>
      </c>
      <c r="R2332">
        <v>1</v>
      </c>
      <c r="S2332">
        <v>0</v>
      </c>
      <c r="T2332">
        <v>0</v>
      </c>
      <c r="U2332">
        <v>0</v>
      </c>
      <c r="V2332">
        <v>0</v>
      </c>
      <c r="W2332">
        <v>1</v>
      </c>
      <c r="X2332">
        <v>1</v>
      </c>
      <c r="Y2332">
        <v>1</v>
      </c>
      <c r="Z2332">
        <v>0</v>
      </c>
      <c r="AA2332">
        <v>0</v>
      </c>
      <c r="AB2332">
        <v>0</v>
      </c>
      <c r="AC2332">
        <v>0</v>
      </c>
      <c r="AD2332">
        <v>0</v>
      </c>
    </row>
    <row r="2333" spans="1:30" ht="14.4" customHeight="1" x14ac:dyDescent="0.3">
      <c r="A2333">
        <v>2332</v>
      </c>
      <c r="B2333">
        <v>0</v>
      </c>
      <c r="C2333">
        <v>20040.080160320598</v>
      </c>
      <c r="D2333">
        <v>40000000</v>
      </c>
      <c r="E2333" t="s">
        <v>11</v>
      </c>
      <c r="F2333">
        <v>12.725342999999899</v>
      </c>
      <c r="G2333">
        <v>96</v>
      </c>
      <c r="H2333" t="s">
        <v>13</v>
      </c>
      <c r="I2333" t="s">
        <v>2698</v>
      </c>
      <c r="J2333" s="9">
        <v>49627779</v>
      </c>
      <c r="K2333">
        <f>J2333/D2333</f>
        <v>1.240694475</v>
      </c>
      <c r="L2333">
        <v>1996</v>
      </c>
      <c r="M2333" t="s">
        <v>15</v>
      </c>
      <c r="N2333">
        <v>1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1</v>
      </c>
      <c r="Z2333">
        <v>0</v>
      </c>
      <c r="AA2333">
        <v>0</v>
      </c>
      <c r="AB2333">
        <v>0</v>
      </c>
      <c r="AC2333">
        <v>0</v>
      </c>
      <c r="AD2333">
        <v>0</v>
      </c>
    </row>
    <row r="2334" spans="1:30" ht="14.4" customHeight="1" x14ac:dyDescent="0.3">
      <c r="A2334">
        <v>2333</v>
      </c>
      <c r="B2334">
        <v>0</v>
      </c>
      <c r="C2334">
        <v>1007.04934541792</v>
      </c>
      <c r="D2334">
        <v>2000000</v>
      </c>
      <c r="E2334" t="s">
        <v>58</v>
      </c>
      <c r="F2334">
        <v>6.4937440000000004</v>
      </c>
      <c r="G2334">
        <v>178</v>
      </c>
      <c r="H2334" t="s">
        <v>61</v>
      </c>
      <c r="I2334" t="s">
        <v>2699</v>
      </c>
      <c r="J2334" s="9">
        <v>2003822</v>
      </c>
      <c r="K2334">
        <f>J2334/D2334</f>
        <v>1.001911</v>
      </c>
      <c r="L2334">
        <v>1986</v>
      </c>
      <c r="M2334" t="s">
        <v>32</v>
      </c>
      <c r="N2334">
        <v>0</v>
      </c>
      <c r="O2334">
        <v>1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1</v>
      </c>
      <c r="W2334">
        <v>1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1</v>
      </c>
    </row>
    <row r="2335" spans="1:30" ht="14.4" customHeight="1" x14ac:dyDescent="0.3">
      <c r="A2335">
        <v>2334</v>
      </c>
      <c r="B2335">
        <v>1</v>
      </c>
      <c r="C2335">
        <v>31690.1408450704</v>
      </c>
      <c r="D2335">
        <v>63000000</v>
      </c>
      <c r="E2335" t="s">
        <v>11</v>
      </c>
      <c r="F2335">
        <v>11.624866000000001</v>
      </c>
      <c r="G2335">
        <v>102</v>
      </c>
      <c r="H2335" t="s">
        <v>37</v>
      </c>
      <c r="I2335" t="s">
        <v>2700</v>
      </c>
      <c r="J2335" s="9">
        <v>189015611</v>
      </c>
      <c r="K2335">
        <f>J2335/D2335</f>
        <v>3.0002477936507939</v>
      </c>
      <c r="L2335">
        <v>1988</v>
      </c>
      <c r="M2335" t="s">
        <v>46</v>
      </c>
      <c r="N2335">
        <v>1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1</v>
      </c>
      <c r="U2335">
        <v>1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1</v>
      </c>
      <c r="AD2335">
        <v>0</v>
      </c>
    </row>
    <row r="2336" spans="1:30" ht="14.4" customHeight="1" x14ac:dyDescent="0.3">
      <c r="A2336">
        <v>2335</v>
      </c>
      <c r="B2336">
        <v>1</v>
      </c>
      <c r="C2336">
        <v>1497.7533699450801</v>
      </c>
      <c r="D2336">
        <v>3000000</v>
      </c>
      <c r="E2336" t="s">
        <v>22</v>
      </c>
      <c r="F2336">
        <v>10.616859</v>
      </c>
      <c r="G2336">
        <v>120</v>
      </c>
      <c r="H2336" t="s">
        <v>23</v>
      </c>
      <c r="I2336" t="s">
        <v>2701</v>
      </c>
      <c r="J2336" s="9">
        <v>14980005</v>
      </c>
      <c r="K2336">
        <f>J2336/D2336</f>
        <v>4.9933350000000001</v>
      </c>
      <c r="L2336">
        <v>2003</v>
      </c>
      <c r="M2336" t="s">
        <v>32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1</v>
      </c>
      <c r="U2336">
        <v>1</v>
      </c>
      <c r="V2336">
        <v>0</v>
      </c>
      <c r="W2336">
        <v>1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1</v>
      </c>
    </row>
    <row r="2337" spans="1:30" ht="14.4" customHeight="1" x14ac:dyDescent="0.3">
      <c r="A2337">
        <v>2336</v>
      </c>
      <c r="B2337">
        <v>0</v>
      </c>
      <c r="C2337">
        <v>22767.433746898201</v>
      </c>
      <c r="D2337">
        <v>45876379</v>
      </c>
      <c r="E2337" t="s">
        <v>11</v>
      </c>
      <c r="F2337">
        <v>19.256858999999999</v>
      </c>
      <c r="G2337">
        <v>103</v>
      </c>
      <c r="H2337" t="s">
        <v>2702</v>
      </c>
      <c r="I2337" t="s">
        <v>2703</v>
      </c>
      <c r="J2337" s="9">
        <v>29355203</v>
      </c>
      <c r="K2337">
        <f>J2337/D2337</f>
        <v>0.63987619859884759</v>
      </c>
      <c r="L2337">
        <v>2015</v>
      </c>
      <c r="M2337" t="s">
        <v>15</v>
      </c>
      <c r="N2337">
        <v>1</v>
      </c>
      <c r="O2337">
        <v>1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1</v>
      </c>
      <c r="X2337">
        <v>0</v>
      </c>
      <c r="Y2337">
        <v>1</v>
      </c>
      <c r="Z2337">
        <v>0</v>
      </c>
      <c r="AA2337">
        <v>0</v>
      </c>
      <c r="AB2337">
        <v>0</v>
      </c>
      <c r="AC2337">
        <v>0</v>
      </c>
      <c r="AD2337">
        <v>0</v>
      </c>
    </row>
    <row r="2338" spans="1:30" ht="14.4" customHeight="1" x14ac:dyDescent="0.3">
      <c r="A2338">
        <v>2337</v>
      </c>
      <c r="B2338">
        <v>0</v>
      </c>
      <c r="C2338">
        <v>1509.81378963261</v>
      </c>
      <c r="D2338">
        <v>3000000</v>
      </c>
      <c r="E2338" t="s">
        <v>11</v>
      </c>
      <c r="F2338">
        <v>15.170192</v>
      </c>
      <c r="G2338">
        <v>100</v>
      </c>
      <c r="H2338" t="s">
        <v>13</v>
      </c>
      <c r="I2338" t="s">
        <v>2704</v>
      </c>
      <c r="J2338" s="9">
        <v>3221568</v>
      </c>
      <c r="K2338">
        <f>J2338/D2338</f>
        <v>1.0738559999999999</v>
      </c>
      <c r="L2338">
        <v>1987</v>
      </c>
      <c r="M2338" t="s">
        <v>32</v>
      </c>
      <c r="N2338">
        <v>1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1</v>
      </c>
      <c r="W2338">
        <v>1</v>
      </c>
      <c r="X2338">
        <v>1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1</v>
      </c>
    </row>
    <row r="2339" spans="1:30" x14ac:dyDescent="0.3">
      <c r="A2339">
        <v>2338</v>
      </c>
      <c r="B2339">
        <v>0</v>
      </c>
      <c r="C2339">
        <v>6006.0060060059996</v>
      </c>
      <c r="D2339">
        <v>12000000</v>
      </c>
      <c r="E2339" t="s">
        <v>11</v>
      </c>
      <c r="F2339">
        <v>8.7834539999999901</v>
      </c>
      <c r="G2339">
        <v>121</v>
      </c>
      <c r="H2339" t="s">
        <v>2705</v>
      </c>
      <c r="I2339" t="s">
        <v>2706</v>
      </c>
      <c r="J2339" s="9">
        <v>22921898</v>
      </c>
      <c r="K2339">
        <f>J2339/D2339</f>
        <v>1.9101581666666667</v>
      </c>
      <c r="L2339">
        <v>1998</v>
      </c>
      <c r="M2339" t="s">
        <v>15</v>
      </c>
      <c r="N2339">
        <v>1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1</v>
      </c>
      <c r="X2339">
        <v>0</v>
      </c>
      <c r="Y2339">
        <v>1</v>
      </c>
      <c r="Z2339">
        <v>0</v>
      </c>
      <c r="AA2339">
        <v>0</v>
      </c>
      <c r="AB2339">
        <v>0</v>
      </c>
      <c r="AC2339">
        <v>0</v>
      </c>
      <c r="AD2339">
        <v>0</v>
      </c>
    </row>
    <row r="2340" spans="1:30" ht="14.4" customHeight="1" x14ac:dyDescent="0.3">
      <c r="A2340">
        <v>2339</v>
      </c>
      <c r="B2340">
        <v>0</v>
      </c>
      <c r="C2340">
        <v>2835.3240694789001</v>
      </c>
      <c r="D2340">
        <v>5713178</v>
      </c>
      <c r="E2340" t="s">
        <v>107</v>
      </c>
      <c r="F2340">
        <v>7.7890399999999902</v>
      </c>
      <c r="G2340">
        <v>110</v>
      </c>
      <c r="H2340" t="s">
        <v>2707</v>
      </c>
      <c r="I2340" t="s">
        <v>2708</v>
      </c>
      <c r="J2340" s="9">
        <v>20381995</v>
      </c>
      <c r="K2340">
        <f>J2340/D2340</f>
        <v>3.5675406927632922</v>
      </c>
      <c r="L2340">
        <v>2015</v>
      </c>
      <c r="M2340" t="s">
        <v>25</v>
      </c>
      <c r="N2340">
        <v>1</v>
      </c>
      <c r="O2340">
        <v>1</v>
      </c>
      <c r="P2340">
        <v>0</v>
      </c>
      <c r="Q2340">
        <v>0</v>
      </c>
      <c r="R2340">
        <v>0</v>
      </c>
      <c r="S2340">
        <v>0</v>
      </c>
      <c r="T2340">
        <v>1</v>
      </c>
      <c r="U2340">
        <v>0</v>
      </c>
      <c r="V2340">
        <v>0</v>
      </c>
      <c r="W2340">
        <v>1</v>
      </c>
      <c r="X2340">
        <v>0</v>
      </c>
      <c r="Y2340">
        <v>0</v>
      </c>
      <c r="Z2340">
        <v>0</v>
      </c>
      <c r="AA2340">
        <v>0</v>
      </c>
      <c r="AB2340">
        <v>1</v>
      </c>
      <c r="AC2340">
        <v>0</v>
      </c>
      <c r="AD2340">
        <v>0</v>
      </c>
    </row>
    <row r="2341" spans="1:30" ht="14.4" customHeight="1" x14ac:dyDescent="0.3">
      <c r="A2341">
        <v>2340</v>
      </c>
      <c r="B2341">
        <v>0</v>
      </c>
      <c r="C2341">
        <v>20060.180541624799</v>
      </c>
      <c r="D2341">
        <v>40000000</v>
      </c>
      <c r="E2341" t="s">
        <v>11</v>
      </c>
      <c r="F2341">
        <v>4.9851570000000001</v>
      </c>
      <c r="G2341">
        <v>128</v>
      </c>
      <c r="H2341" t="s">
        <v>99</v>
      </c>
      <c r="I2341" t="s">
        <v>2709</v>
      </c>
      <c r="J2341" s="9">
        <v>24332324</v>
      </c>
      <c r="K2341">
        <f>J2341/D2341</f>
        <v>0.60830810000000002</v>
      </c>
      <c r="L2341">
        <v>1994</v>
      </c>
      <c r="M2341" t="s">
        <v>15</v>
      </c>
      <c r="N2341">
        <v>1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1</v>
      </c>
      <c r="Y2341">
        <v>1</v>
      </c>
      <c r="Z2341">
        <v>0</v>
      </c>
      <c r="AA2341">
        <v>0</v>
      </c>
      <c r="AB2341">
        <v>0</v>
      </c>
      <c r="AC2341">
        <v>0</v>
      </c>
      <c r="AD2341">
        <v>0</v>
      </c>
    </row>
    <row r="2342" spans="1:30" ht="14.4" customHeight="1" x14ac:dyDescent="0.3">
      <c r="A2342">
        <v>2341</v>
      </c>
      <c r="B2342">
        <v>0</v>
      </c>
      <c r="C2342">
        <v>12487.5124875124</v>
      </c>
      <c r="D2342">
        <v>25000000</v>
      </c>
      <c r="E2342" t="s">
        <v>11</v>
      </c>
      <c r="F2342">
        <v>14.686487</v>
      </c>
      <c r="G2342">
        <v>114</v>
      </c>
      <c r="H2342" t="s">
        <v>13</v>
      </c>
      <c r="I2342" t="s">
        <v>2710</v>
      </c>
      <c r="J2342" s="9">
        <v>41597830</v>
      </c>
      <c r="K2342">
        <f>J2342/D2342</f>
        <v>1.6639132000000001</v>
      </c>
      <c r="L2342">
        <v>2002</v>
      </c>
      <c r="M2342" t="s">
        <v>15</v>
      </c>
      <c r="N2342">
        <v>1</v>
      </c>
      <c r="O2342">
        <v>0</v>
      </c>
      <c r="P2342">
        <v>0</v>
      </c>
      <c r="Q2342">
        <v>1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1</v>
      </c>
      <c r="X2342">
        <v>0</v>
      </c>
      <c r="Y2342">
        <v>1</v>
      </c>
      <c r="Z2342">
        <v>0</v>
      </c>
      <c r="AA2342">
        <v>0</v>
      </c>
      <c r="AB2342">
        <v>0</v>
      </c>
      <c r="AC2342">
        <v>0</v>
      </c>
      <c r="AD2342">
        <v>0</v>
      </c>
    </row>
    <row r="2343" spans="1:30" ht="14.4" customHeight="1" x14ac:dyDescent="0.3">
      <c r="A2343">
        <v>2342</v>
      </c>
      <c r="B2343">
        <v>0</v>
      </c>
      <c r="C2343">
        <v>402.55133470225798</v>
      </c>
      <c r="D2343">
        <v>784170</v>
      </c>
      <c r="E2343" t="s">
        <v>11</v>
      </c>
      <c r="F2343">
        <v>0.57845599999999997</v>
      </c>
      <c r="G2343">
        <v>80</v>
      </c>
      <c r="H2343" t="s">
        <v>13</v>
      </c>
      <c r="I2343" t="s">
        <v>2711</v>
      </c>
      <c r="J2343" s="9">
        <v>834332</v>
      </c>
      <c r="K2343">
        <f>J2343/D2343</f>
        <v>1.0639682721858781</v>
      </c>
      <c r="L2343">
        <v>1948</v>
      </c>
      <c r="M2343" t="s">
        <v>46</v>
      </c>
      <c r="N2343">
        <v>0</v>
      </c>
      <c r="O2343">
        <v>1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1</v>
      </c>
      <c r="W2343">
        <v>1</v>
      </c>
      <c r="X2343">
        <v>1</v>
      </c>
      <c r="Y2343">
        <v>0</v>
      </c>
      <c r="Z2343">
        <v>0</v>
      </c>
      <c r="AA2343">
        <v>0</v>
      </c>
      <c r="AB2343">
        <v>0</v>
      </c>
      <c r="AC2343">
        <v>1</v>
      </c>
      <c r="AD2343">
        <v>0</v>
      </c>
    </row>
    <row r="2344" spans="1:30" ht="14.4" customHeight="1" x14ac:dyDescent="0.3">
      <c r="A2344">
        <v>2343</v>
      </c>
      <c r="B2344">
        <v>0</v>
      </c>
      <c r="C2344">
        <v>5973.1209556993499</v>
      </c>
      <c r="D2344">
        <v>12000000</v>
      </c>
      <c r="E2344" t="s">
        <v>102</v>
      </c>
      <c r="F2344">
        <v>2.977779</v>
      </c>
      <c r="G2344">
        <v>115</v>
      </c>
      <c r="H2344" t="s">
        <v>174</v>
      </c>
      <c r="I2344" t="s">
        <v>2712</v>
      </c>
      <c r="J2344" s="9">
        <v>13380561</v>
      </c>
      <c r="K2344">
        <f>J2344/D2344</f>
        <v>1.1150467500000001</v>
      </c>
      <c r="L2344">
        <v>2009</v>
      </c>
      <c r="M2344" t="s">
        <v>25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1</v>
      </c>
      <c r="V2344">
        <v>0</v>
      </c>
      <c r="W2344">
        <v>1</v>
      </c>
      <c r="X2344">
        <v>0</v>
      </c>
      <c r="Y2344">
        <v>0</v>
      </c>
      <c r="Z2344">
        <v>0</v>
      </c>
      <c r="AA2344">
        <v>0</v>
      </c>
      <c r="AB2344">
        <v>1</v>
      </c>
      <c r="AC2344">
        <v>0</v>
      </c>
      <c r="AD2344">
        <v>0</v>
      </c>
    </row>
    <row r="2345" spans="1:30" ht="14.4" customHeight="1" x14ac:dyDescent="0.3">
      <c r="A2345">
        <v>2344</v>
      </c>
      <c r="B2345">
        <v>0</v>
      </c>
      <c r="C2345">
        <v>25050.100200400801</v>
      </c>
      <c r="D2345">
        <v>50000000</v>
      </c>
      <c r="E2345" t="s">
        <v>11</v>
      </c>
      <c r="F2345">
        <v>3.998494</v>
      </c>
      <c r="G2345">
        <v>113</v>
      </c>
      <c r="H2345" t="s">
        <v>123</v>
      </c>
      <c r="I2345" t="s">
        <v>2713</v>
      </c>
      <c r="J2345" s="9">
        <v>22540359</v>
      </c>
      <c r="K2345">
        <f>J2345/D2345</f>
        <v>0.45080717999999997</v>
      </c>
      <c r="L2345">
        <v>1996</v>
      </c>
      <c r="M2345" t="s">
        <v>15</v>
      </c>
      <c r="N2345">
        <v>1</v>
      </c>
      <c r="O2345">
        <v>0</v>
      </c>
      <c r="P2345">
        <v>0</v>
      </c>
      <c r="Q2345">
        <v>0</v>
      </c>
      <c r="R2345">
        <v>0</v>
      </c>
      <c r="S2345">
        <v>1</v>
      </c>
      <c r="T2345">
        <v>0</v>
      </c>
      <c r="U2345">
        <v>0</v>
      </c>
      <c r="V2345">
        <v>0</v>
      </c>
      <c r="W2345">
        <v>1</v>
      </c>
      <c r="X2345">
        <v>0</v>
      </c>
      <c r="Y2345">
        <v>1</v>
      </c>
      <c r="Z2345">
        <v>0</v>
      </c>
      <c r="AA2345">
        <v>0</v>
      </c>
      <c r="AB2345">
        <v>0</v>
      </c>
      <c r="AC2345">
        <v>0</v>
      </c>
      <c r="AD2345">
        <v>0</v>
      </c>
    </row>
    <row r="2346" spans="1:30" ht="14.4" customHeight="1" x14ac:dyDescent="0.3">
      <c r="A2346">
        <v>2345</v>
      </c>
      <c r="B2346">
        <v>0</v>
      </c>
      <c r="C2346">
        <v>19990.004997501201</v>
      </c>
      <c r="D2346">
        <v>40000000</v>
      </c>
      <c r="E2346" t="s">
        <v>11</v>
      </c>
      <c r="F2346">
        <v>4.2609449999999898</v>
      </c>
      <c r="G2346">
        <v>104</v>
      </c>
      <c r="H2346" t="s">
        <v>759</v>
      </c>
      <c r="I2346" t="s">
        <v>2714</v>
      </c>
      <c r="J2346" s="9">
        <v>27053815</v>
      </c>
      <c r="K2346">
        <f>J2346/D2346</f>
        <v>0.67634537500000003</v>
      </c>
      <c r="L2346">
        <v>2001</v>
      </c>
      <c r="M2346" t="s">
        <v>15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1</v>
      </c>
      <c r="V2346">
        <v>0</v>
      </c>
      <c r="W2346">
        <v>1</v>
      </c>
      <c r="X2346">
        <v>0</v>
      </c>
      <c r="Y2346">
        <v>1</v>
      </c>
      <c r="Z2346">
        <v>0</v>
      </c>
      <c r="AA2346">
        <v>0</v>
      </c>
      <c r="AB2346">
        <v>0</v>
      </c>
      <c r="AC2346">
        <v>0</v>
      </c>
      <c r="AD2346">
        <v>0</v>
      </c>
    </row>
    <row r="2347" spans="1:30" ht="14.4" customHeight="1" x14ac:dyDescent="0.3">
      <c r="A2347">
        <v>2346</v>
      </c>
      <c r="B2347">
        <v>0</v>
      </c>
      <c r="C2347">
        <v>772.73485600794402</v>
      </c>
      <c r="D2347">
        <v>1556288</v>
      </c>
      <c r="E2347" t="s">
        <v>11</v>
      </c>
      <c r="F2347">
        <v>0.19567699999999999</v>
      </c>
      <c r="G2347">
        <v>128</v>
      </c>
      <c r="H2347" t="s">
        <v>396</v>
      </c>
      <c r="I2347" t="s">
        <v>2715</v>
      </c>
      <c r="J2347" s="9">
        <v>1268395</v>
      </c>
      <c r="K2347">
        <f>J2347/D2347</f>
        <v>0.81501303100711442</v>
      </c>
      <c r="L2347">
        <v>2014</v>
      </c>
      <c r="M2347" t="s">
        <v>15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1</v>
      </c>
      <c r="U2347">
        <v>0</v>
      </c>
      <c r="V2347">
        <v>1</v>
      </c>
      <c r="W2347">
        <v>0</v>
      </c>
      <c r="X2347">
        <v>0</v>
      </c>
      <c r="Y2347">
        <v>1</v>
      </c>
      <c r="Z2347">
        <v>0</v>
      </c>
      <c r="AA2347">
        <v>0</v>
      </c>
      <c r="AB2347">
        <v>0</v>
      </c>
      <c r="AC2347">
        <v>0</v>
      </c>
      <c r="AD2347">
        <v>0</v>
      </c>
    </row>
    <row r="2348" spans="1:30" ht="14.4" customHeight="1" x14ac:dyDescent="0.3">
      <c r="A2348">
        <v>2347</v>
      </c>
      <c r="B2348">
        <v>0</v>
      </c>
      <c r="C2348">
        <v>2672.3224346076399</v>
      </c>
      <c r="D2348">
        <v>5312577</v>
      </c>
      <c r="E2348" t="s">
        <v>76</v>
      </c>
      <c r="F2348">
        <v>14.177004999999999</v>
      </c>
      <c r="G2348">
        <v>124</v>
      </c>
      <c r="H2348" t="s">
        <v>457</v>
      </c>
      <c r="I2348" t="s">
        <v>2716</v>
      </c>
      <c r="J2348" s="9">
        <v>11990401</v>
      </c>
      <c r="K2348">
        <f>J2348/D2348</f>
        <v>2.2569839458326908</v>
      </c>
      <c r="L2348">
        <v>1988</v>
      </c>
      <c r="M2348" t="s">
        <v>25</v>
      </c>
      <c r="N2348">
        <v>0</v>
      </c>
      <c r="O2348">
        <v>1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1</v>
      </c>
      <c r="W2348">
        <v>1</v>
      </c>
      <c r="X2348">
        <v>0</v>
      </c>
      <c r="Y2348">
        <v>0</v>
      </c>
      <c r="Z2348">
        <v>0</v>
      </c>
      <c r="AA2348">
        <v>0</v>
      </c>
      <c r="AB2348">
        <v>1</v>
      </c>
      <c r="AC2348">
        <v>0</v>
      </c>
      <c r="AD2348">
        <v>0</v>
      </c>
    </row>
    <row r="2349" spans="1:30" ht="14.4" customHeight="1" x14ac:dyDescent="0.3">
      <c r="A2349">
        <v>2348</v>
      </c>
      <c r="B2349">
        <v>0</v>
      </c>
      <c r="C2349">
        <v>12500</v>
      </c>
      <c r="D2349">
        <v>25000000</v>
      </c>
      <c r="E2349" t="s">
        <v>11</v>
      </c>
      <c r="F2349">
        <v>8.9255999999999993</v>
      </c>
      <c r="G2349">
        <v>121</v>
      </c>
      <c r="H2349" t="s">
        <v>59</v>
      </c>
      <c r="I2349" t="s">
        <v>2717</v>
      </c>
      <c r="J2349" s="9">
        <v>152500343</v>
      </c>
      <c r="K2349">
        <f>J2349/D2349</f>
        <v>6.1000137199999998</v>
      </c>
      <c r="L2349">
        <v>2000</v>
      </c>
      <c r="M2349" t="s">
        <v>25</v>
      </c>
      <c r="N2349">
        <v>1</v>
      </c>
      <c r="O2349">
        <v>1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1</v>
      </c>
      <c r="W2349">
        <v>1</v>
      </c>
      <c r="X2349">
        <v>1</v>
      </c>
      <c r="Y2349">
        <v>0</v>
      </c>
      <c r="Z2349">
        <v>0</v>
      </c>
      <c r="AA2349">
        <v>0</v>
      </c>
      <c r="AB2349">
        <v>1</v>
      </c>
      <c r="AC2349">
        <v>0</v>
      </c>
      <c r="AD2349">
        <v>0</v>
      </c>
    </row>
    <row r="2350" spans="1:30" ht="14.4" customHeight="1" x14ac:dyDescent="0.3">
      <c r="A2350">
        <v>2349</v>
      </c>
      <c r="B2350">
        <v>1</v>
      </c>
      <c r="C2350">
        <v>9950.2487562188999</v>
      </c>
      <c r="D2350">
        <v>20000000</v>
      </c>
      <c r="E2350" t="s">
        <v>11</v>
      </c>
      <c r="F2350">
        <v>16.626655</v>
      </c>
      <c r="G2350">
        <v>90</v>
      </c>
      <c r="H2350" t="s">
        <v>13</v>
      </c>
      <c r="I2350" t="s">
        <v>2718</v>
      </c>
      <c r="J2350" s="9">
        <v>136150434</v>
      </c>
      <c r="K2350">
        <f>J2350/D2350</f>
        <v>6.8075216999999997</v>
      </c>
      <c r="L2350">
        <v>2010</v>
      </c>
      <c r="M2350" t="s">
        <v>25</v>
      </c>
      <c r="N2350">
        <v>1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1</v>
      </c>
      <c r="AC2350">
        <v>0</v>
      </c>
      <c r="AD2350">
        <v>0</v>
      </c>
    </row>
    <row r="2351" spans="1:30" x14ac:dyDescent="0.3">
      <c r="A2351">
        <v>2350</v>
      </c>
      <c r="B2351">
        <v>0</v>
      </c>
      <c r="C2351">
        <v>111.82902584493</v>
      </c>
      <c r="D2351">
        <v>225000</v>
      </c>
      <c r="E2351" t="s">
        <v>11</v>
      </c>
      <c r="F2351">
        <v>0.46623599999999998</v>
      </c>
      <c r="G2351">
        <v>86</v>
      </c>
      <c r="H2351" t="s">
        <v>13</v>
      </c>
      <c r="I2351" t="s">
        <v>2719</v>
      </c>
      <c r="J2351" s="9">
        <v>111300</v>
      </c>
      <c r="K2351">
        <f>J2351/D2351</f>
        <v>0.49466666666666664</v>
      </c>
      <c r="L2351">
        <v>2012</v>
      </c>
      <c r="M2351" t="s">
        <v>25</v>
      </c>
      <c r="N2351">
        <v>1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1</v>
      </c>
      <c r="AC2351">
        <v>0</v>
      </c>
      <c r="AD2351">
        <v>0</v>
      </c>
    </row>
    <row r="2352" spans="1:30" x14ac:dyDescent="0.3">
      <c r="A2352">
        <v>2351</v>
      </c>
      <c r="B2352">
        <v>0</v>
      </c>
      <c r="C2352">
        <v>4977.6007964161199</v>
      </c>
      <c r="D2352">
        <v>10000000</v>
      </c>
      <c r="E2352" t="s">
        <v>11</v>
      </c>
      <c r="F2352">
        <v>13.751992</v>
      </c>
      <c r="G2352">
        <v>98</v>
      </c>
      <c r="H2352" t="s">
        <v>13</v>
      </c>
      <c r="I2352" t="s">
        <v>2720</v>
      </c>
      <c r="J2352" s="9">
        <v>42333295</v>
      </c>
      <c r="K2352">
        <f>J2352/D2352</f>
        <v>4.2333295</v>
      </c>
      <c r="L2352">
        <v>2009</v>
      </c>
      <c r="M2352" t="s">
        <v>15</v>
      </c>
      <c r="N2352">
        <v>1</v>
      </c>
      <c r="O2352">
        <v>0</v>
      </c>
      <c r="P2352">
        <v>0</v>
      </c>
      <c r="Q2352">
        <v>0</v>
      </c>
      <c r="R2352">
        <v>0</v>
      </c>
      <c r="S2352">
        <v>1</v>
      </c>
      <c r="T2352">
        <v>1</v>
      </c>
      <c r="U2352">
        <v>0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0</v>
      </c>
      <c r="AB2352">
        <v>0</v>
      </c>
      <c r="AC2352">
        <v>0</v>
      </c>
      <c r="AD2352">
        <v>0</v>
      </c>
    </row>
    <row r="2353" spans="1:30" ht="14.4" customHeight="1" x14ac:dyDescent="0.3">
      <c r="A2353">
        <v>2352</v>
      </c>
      <c r="B2353">
        <v>1</v>
      </c>
      <c r="C2353">
        <v>138957.816377171</v>
      </c>
      <c r="D2353">
        <v>280000000</v>
      </c>
      <c r="E2353" t="s">
        <v>11</v>
      </c>
      <c r="F2353">
        <v>37.379420000000003</v>
      </c>
      <c r="G2353">
        <v>141</v>
      </c>
      <c r="H2353" t="s">
        <v>13</v>
      </c>
      <c r="I2353" t="s">
        <v>2721</v>
      </c>
      <c r="J2353" s="9">
        <v>1405403694</v>
      </c>
      <c r="K2353">
        <f>J2353/D2353</f>
        <v>5.0192989071428569</v>
      </c>
      <c r="L2353">
        <v>2015</v>
      </c>
      <c r="M2353" t="s">
        <v>32</v>
      </c>
      <c r="N2353">
        <v>1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1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1</v>
      </c>
    </row>
    <row r="2354" spans="1:30" x14ac:dyDescent="0.3">
      <c r="A2354">
        <v>2353</v>
      </c>
      <c r="B2354">
        <v>0</v>
      </c>
      <c r="C2354">
        <v>7067.2351460221498</v>
      </c>
      <c r="D2354">
        <v>14035529</v>
      </c>
      <c r="E2354" t="s">
        <v>11</v>
      </c>
      <c r="F2354">
        <v>5.5268649999999999</v>
      </c>
      <c r="G2354">
        <v>90</v>
      </c>
      <c r="H2354" t="s">
        <v>13</v>
      </c>
      <c r="I2354" t="s">
        <v>2722</v>
      </c>
      <c r="J2354" s="9">
        <v>18564613</v>
      </c>
      <c r="K2354">
        <f>J2354/D2354</f>
        <v>1.322687089314553</v>
      </c>
      <c r="L2354">
        <v>1986</v>
      </c>
      <c r="M2354" t="s">
        <v>32</v>
      </c>
      <c r="N2354">
        <v>1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1</v>
      </c>
    </row>
    <row r="2355" spans="1:30" ht="14.4" customHeight="1" x14ac:dyDescent="0.3">
      <c r="A2355">
        <v>2354</v>
      </c>
      <c r="B2355">
        <v>0</v>
      </c>
      <c r="C2355">
        <v>24813.895781637701</v>
      </c>
      <c r="D2355">
        <v>50000000</v>
      </c>
      <c r="E2355" t="s">
        <v>11</v>
      </c>
      <c r="F2355">
        <v>17.608346000000001</v>
      </c>
      <c r="G2355">
        <v>137</v>
      </c>
      <c r="H2355" t="s">
        <v>13</v>
      </c>
      <c r="I2355" t="s">
        <v>2723</v>
      </c>
      <c r="J2355" s="9">
        <v>3324330</v>
      </c>
      <c r="K2355">
        <f>J2355/D2355</f>
        <v>6.6486600000000007E-2</v>
      </c>
      <c r="L2355">
        <v>2015</v>
      </c>
      <c r="M2355" t="s">
        <v>34</v>
      </c>
      <c r="N2355">
        <v>1</v>
      </c>
      <c r="O2355">
        <v>1</v>
      </c>
      <c r="P2355">
        <v>0</v>
      </c>
      <c r="Q2355">
        <v>0</v>
      </c>
      <c r="R2355">
        <v>0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</row>
    <row r="2356" spans="1:30" ht="14.4" customHeight="1" x14ac:dyDescent="0.3">
      <c r="A2356">
        <v>2355</v>
      </c>
      <c r="B2356">
        <v>0</v>
      </c>
      <c r="C2356">
        <v>35035.035035034998</v>
      </c>
      <c r="D2356">
        <v>70000000</v>
      </c>
      <c r="E2356" t="s">
        <v>11</v>
      </c>
      <c r="F2356">
        <v>9.0191140000000001</v>
      </c>
      <c r="G2356">
        <v>116</v>
      </c>
      <c r="H2356" t="s">
        <v>2724</v>
      </c>
      <c r="I2356" t="s">
        <v>2725</v>
      </c>
      <c r="J2356" s="9">
        <v>116672912</v>
      </c>
      <c r="K2356">
        <f>J2356/D2356</f>
        <v>1.6667558857142857</v>
      </c>
      <c r="L2356">
        <v>1998</v>
      </c>
      <c r="M2356" t="s">
        <v>15</v>
      </c>
      <c r="N2356">
        <v>1</v>
      </c>
      <c r="O2356">
        <v>0</v>
      </c>
      <c r="P2356">
        <v>1</v>
      </c>
      <c r="Q2356">
        <v>0</v>
      </c>
      <c r="R2356">
        <v>0</v>
      </c>
      <c r="S2356">
        <v>0</v>
      </c>
      <c r="T2356">
        <v>1</v>
      </c>
      <c r="U2356">
        <v>1</v>
      </c>
      <c r="V2356">
        <v>0</v>
      </c>
      <c r="W2356">
        <v>1</v>
      </c>
      <c r="X2356">
        <v>0</v>
      </c>
      <c r="Y2356">
        <v>1</v>
      </c>
      <c r="Z2356">
        <v>0</v>
      </c>
      <c r="AA2356">
        <v>0</v>
      </c>
      <c r="AB2356">
        <v>0</v>
      </c>
      <c r="AC2356">
        <v>0</v>
      </c>
      <c r="AD2356">
        <v>0</v>
      </c>
    </row>
    <row r="2357" spans="1:30" ht="14.4" customHeight="1" x14ac:dyDescent="0.3">
      <c r="A2357">
        <v>2356</v>
      </c>
      <c r="B2357">
        <v>0</v>
      </c>
      <c r="C2357">
        <v>7518.7969924811996</v>
      </c>
      <c r="D2357">
        <v>15000000</v>
      </c>
      <c r="E2357" t="s">
        <v>11</v>
      </c>
      <c r="F2357">
        <v>15.899134</v>
      </c>
      <c r="G2357">
        <v>95</v>
      </c>
      <c r="H2357" t="s">
        <v>13</v>
      </c>
      <c r="I2357" t="s">
        <v>2726</v>
      </c>
      <c r="J2357" s="9">
        <v>6700000</v>
      </c>
      <c r="K2357">
        <f>J2357/D2357</f>
        <v>0.44666666666666666</v>
      </c>
      <c r="L2357">
        <v>1995</v>
      </c>
      <c r="M2357" t="s">
        <v>32</v>
      </c>
      <c r="N2357">
        <v>1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1</v>
      </c>
      <c r="W2357">
        <v>0</v>
      </c>
      <c r="X2357">
        <v>1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1</v>
      </c>
    </row>
    <row r="2358" spans="1:30" ht="14.4" customHeight="1" x14ac:dyDescent="0.3">
      <c r="A2358">
        <v>2357</v>
      </c>
      <c r="B2358">
        <v>0</v>
      </c>
      <c r="C2358">
        <v>10025.062656641599</v>
      </c>
      <c r="D2358">
        <v>20000000</v>
      </c>
      <c r="E2358" t="s">
        <v>11</v>
      </c>
      <c r="F2358">
        <v>14.810518999999999</v>
      </c>
      <c r="G2358">
        <v>107</v>
      </c>
      <c r="H2358" t="s">
        <v>2727</v>
      </c>
      <c r="I2358" t="s">
        <v>2728</v>
      </c>
      <c r="J2358" s="9">
        <v>7563728</v>
      </c>
      <c r="K2358">
        <f>J2358/D2358</f>
        <v>0.37818639999999998</v>
      </c>
      <c r="L2358">
        <v>1995</v>
      </c>
      <c r="M2358" t="s">
        <v>25</v>
      </c>
      <c r="N2358">
        <v>1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1</v>
      </c>
      <c r="U2358">
        <v>1</v>
      </c>
      <c r="V2358">
        <v>0</v>
      </c>
      <c r="W2358">
        <v>1</v>
      </c>
      <c r="X2358">
        <v>0</v>
      </c>
      <c r="Y2358">
        <v>0</v>
      </c>
      <c r="Z2358">
        <v>0</v>
      </c>
      <c r="AA2358">
        <v>0</v>
      </c>
      <c r="AB2358">
        <v>1</v>
      </c>
      <c r="AC2358">
        <v>0</v>
      </c>
      <c r="AD2358">
        <v>0</v>
      </c>
    </row>
    <row r="2359" spans="1:30" x14ac:dyDescent="0.3">
      <c r="A2359">
        <v>2358</v>
      </c>
      <c r="B2359">
        <v>0</v>
      </c>
      <c r="C2359">
        <v>22545.090180360701</v>
      </c>
      <c r="D2359">
        <v>45000000</v>
      </c>
      <c r="E2359" t="s">
        <v>11</v>
      </c>
      <c r="F2359">
        <v>8.0795410000000007</v>
      </c>
      <c r="G2359">
        <v>100</v>
      </c>
      <c r="H2359" t="s">
        <v>13</v>
      </c>
      <c r="I2359" t="s">
        <v>2729</v>
      </c>
      <c r="J2359" s="9">
        <v>17300889</v>
      </c>
      <c r="K2359">
        <f>J2359/D2359</f>
        <v>0.38446419999999998</v>
      </c>
      <c r="L2359">
        <v>1996</v>
      </c>
      <c r="M2359" t="s">
        <v>25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0</v>
      </c>
      <c r="T2359">
        <v>0</v>
      </c>
      <c r="U2359">
        <v>1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1</v>
      </c>
      <c r="AC2359">
        <v>0</v>
      </c>
      <c r="AD2359">
        <v>0</v>
      </c>
    </row>
    <row r="2360" spans="1:30" ht="14.4" customHeight="1" x14ac:dyDescent="0.3">
      <c r="A2360">
        <v>2359</v>
      </c>
      <c r="B2360">
        <v>0</v>
      </c>
      <c r="C2360">
        <v>40897.755610972497</v>
      </c>
      <c r="D2360">
        <v>82000000</v>
      </c>
      <c r="E2360" t="s">
        <v>11</v>
      </c>
      <c r="F2360">
        <v>7.3498429999999901</v>
      </c>
      <c r="G2360">
        <v>113</v>
      </c>
      <c r="H2360" t="s">
        <v>13</v>
      </c>
      <c r="I2360" t="s">
        <v>2730</v>
      </c>
      <c r="J2360" s="9">
        <v>190320568</v>
      </c>
      <c r="K2360">
        <f>J2360/D2360</f>
        <v>2.3209825365853658</v>
      </c>
      <c r="L2360">
        <v>2005</v>
      </c>
      <c r="M2360" t="s">
        <v>25</v>
      </c>
      <c r="N2360">
        <v>1</v>
      </c>
      <c r="O2360">
        <v>0</v>
      </c>
      <c r="P2360">
        <v>0</v>
      </c>
      <c r="Q2360">
        <v>1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1</v>
      </c>
      <c r="X2360">
        <v>1</v>
      </c>
      <c r="Y2360">
        <v>0</v>
      </c>
      <c r="Z2360">
        <v>0</v>
      </c>
      <c r="AA2360">
        <v>0</v>
      </c>
      <c r="AB2360">
        <v>1</v>
      </c>
      <c r="AC2360">
        <v>0</v>
      </c>
      <c r="AD2360">
        <v>0</v>
      </c>
    </row>
    <row r="2361" spans="1:30" ht="14.4" customHeight="1" x14ac:dyDescent="0.3">
      <c r="A2361">
        <v>2360</v>
      </c>
      <c r="B2361">
        <v>0</v>
      </c>
      <c r="C2361">
        <v>12475.0499001996</v>
      </c>
      <c r="D2361">
        <v>25000000</v>
      </c>
      <c r="E2361" t="s">
        <v>11</v>
      </c>
      <c r="F2361">
        <v>5.9188159999999996</v>
      </c>
      <c r="G2361">
        <v>94</v>
      </c>
      <c r="H2361" t="s">
        <v>13</v>
      </c>
      <c r="I2361" t="s">
        <v>2731</v>
      </c>
      <c r="J2361" s="9">
        <v>56422687</v>
      </c>
      <c r="K2361">
        <f>J2361/D2361</f>
        <v>2.2569074800000002</v>
      </c>
      <c r="L2361">
        <v>2004</v>
      </c>
      <c r="M2361" t="s">
        <v>53</v>
      </c>
      <c r="N2361">
        <v>1</v>
      </c>
      <c r="O2361">
        <v>1</v>
      </c>
      <c r="P2361">
        <v>0</v>
      </c>
      <c r="Q2361">
        <v>0</v>
      </c>
      <c r="R2361">
        <v>0</v>
      </c>
      <c r="S2361">
        <v>0</v>
      </c>
      <c r="T2361">
        <v>1</v>
      </c>
      <c r="U2361">
        <v>1</v>
      </c>
      <c r="V2361">
        <v>0</v>
      </c>
      <c r="W2361">
        <v>0</v>
      </c>
      <c r="X2361">
        <v>0</v>
      </c>
      <c r="Y2361">
        <v>0</v>
      </c>
      <c r="Z2361">
        <v>1</v>
      </c>
      <c r="AA2361">
        <v>0</v>
      </c>
      <c r="AB2361">
        <v>0</v>
      </c>
      <c r="AC2361">
        <v>0</v>
      </c>
      <c r="AD2361">
        <v>0</v>
      </c>
    </row>
    <row r="2362" spans="1:30" x14ac:dyDescent="0.3">
      <c r="A2362">
        <v>2361</v>
      </c>
      <c r="B2362">
        <v>0</v>
      </c>
      <c r="C2362">
        <v>17543.859649122802</v>
      </c>
      <c r="D2362">
        <v>35000000</v>
      </c>
      <c r="E2362" t="s">
        <v>11</v>
      </c>
      <c r="F2362">
        <v>5.2315800000000001</v>
      </c>
      <c r="G2362">
        <v>106</v>
      </c>
      <c r="H2362" t="s">
        <v>13</v>
      </c>
      <c r="I2362" t="s">
        <v>2732</v>
      </c>
      <c r="J2362" s="9">
        <v>64350171</v>
      </c>
      <c r="K2362">
        <f>J2362/D2362</f>
        <v>1.8385763142857143</v>
      </c>
      <c r="L2362">
        <v>1995</v>
      </c>
      <c r="M2362" t="s">
        <v>15</v>
      </c>
      <c r="N2362">
        <v>1</v>
      </c>
      <c r="O2362">
        <v>0</v>
      </c>
      <c r="P2362">
        <v>0</v>
      </c>
      <c r="Q2362">
        <v>0</v>
      </c>
      <c r="R2362">
        <v>0</v>
      </c>
      <c r="S2362">
        <v>1</v>
      </c>
      <c r="T2362">
        <v>1</v>
      </c>
      <c r="U2362">
        <v>1</v>
      </c>
      <c r="V2362">
        <v>0</v>
      </c>
      <c r="W2362">
        <v>0</v>
      </c>
      <c r="X2362">
        <v>0</v>
      </c>
      <c r="Y2362">
        <v>1</v>
      </c>
      <c r="Z2362">
        <v>0</v>
      </c>
      <c r="AA2362">
        <v>0</v>
      </c>
      <c r="AB2362">
        <v>0</v>
      </c>
      <c r="AC2362">
        <v>0</v>
      </c>
      <c r="AD2362">
        <v>0</v>
      </c>
    </row>
    <row r="2363" spans="1:30" ht="14.4" customHeight="1" x14ac:dyDescent="0.3">
      <c r="A2363">
        <v>2362</v>
      </c>
      <c r="B2363">
        <v>0</v>
      </c>
      <c r="C2363">
        <v>3.6536536536536501</v>
      </c>
      <c r="D2363">
        <v>7300</v>
      </c>
      <c r="E2363" t="s">
        <v>11</v>
      </c>
      <c r="F2363">
        <v>0.13767599999999999</v>
      </c>
      <c r="G2363">
        <v>87</v>
      </c>
      <c r="H2363" t="s">
        <v>13</v>
      </c>
      <c r="I2363" t="s">
        <v>2733</v>
      </c>
      <c r="J2363" s="9">
        <v>13674</v>
      </c>
      <c r="K2363">
        <f>J2363/D2363</f>
        <v>1.8731506849315069</v>
      </c>
      <c r="L2363">
        <v>1998</v>
      </c>
      <c r="M2363" t="s">
        <v>15</v>
      </c>
      <c r="N2363">
        <v>1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1</v>
      </c>
      <c r="U2363">
        <v>1</v>
      </c>
      <c r="V2363">
        <v>0</v>
      </c>
      <c r="W2363">
        <v>0</v>
      </c>
      <c r="X2363">
        <v>1</v>
      </c>
      <c r="Y2363">
        <v>1</v>
      </c>
      <c r="Z2363">
        <v>0</v>
      </c>
      <c r="AA2363">
        <v>0</v>
      </c>
      <c r="AB2363">
        <v>0</v>
      </c>
      <c r="AC2363">
        <v>0</v>
      </c>
      <c r="AD2363">
        <v>0</v>
      </c>
    </row>
    <row r="2364" spans="1:30" ht="14.4" customHeight="1" x14ac:dyDescent="0.3">
      <c r="A2364">
        <v>2363</v>
      </c>
      <c r="B2364">
        <v>0</v>
      </c>
      <c r="C2364">
        <v>24024.024024023998</v>
      </c>
      <c r="D2364">
        <v>48000000</v>
      </c>
      <c r="E2364" t="s">
        <v>11</v>
      </c>
      <c r="F2364">
        <v>7.3498119999999902</v>
      </c>
      <c r="G2364">
        <v>123</v>
      </c>
      <c r="H2364" t="s">
        <v>13</v>
      </c>
      <c r="I2364" t="s">
        <v>2734</v>
      </c>
      <c r="J2364" s="9">
        <v>77745568</v>
      </c>
      <c r="K2364">
        <f>J2364/D2364</f>
        <v>1.6196993333333334</v>
      </c>
      <c r="L2364">
        <v>1998</v>
      </c>
      <c r="M2364" t="s">
        <v>15</v>
      </c>
      <c r="N2364">
        <v>1</v>
      </c>
      <c r="O2364">
        <v>0</v>
      </c>
      <c r="P2364">
        <v>0</v>
      </c>
      <c r="Q2364">
        <v>0</v>
      </c>
      <c r="R2364">
        <v>0</v>
      </c>
      <c r="S2364">
        <v>1</v>
      </c>
      <c r="T2364">
        <v>0</v>
      </c>
      <c r="U2364">
        <v>0</v>
      </c>
      <c r="V2364">
        <v>1</v>
      </c>
      <c r="W2364">
        <v>0</v>
      </c>
      <c r="X2364">
        <v>1</v>
      </c>
      <c r="Y2364">
        <v>1</v>
      </c>
      <c r="Z2364">
        <v>0</v>
      </c>
      <c r="AA2364">
        <v>0</v>
      </c>
      <c r="AB2364">
        <v>0</v>
      </c>
      <c r="AC2364">
        <v>0</v>
      </c>
      <c r="AD2364">
        <v>0</v>
      </c>
    </row>
    <row r="2365" spans="1:30" ht="14.4" customHeight="1" x14ac:dyDescent="0.3">
      <c r="A2365">
        <v>2364</v>
      </c>
      <c r="B2365">
        <v>0</v>
      </c>
      <c r="C2365">
        <v>17982.0179820179</v>
      </c>
      <c r="D2365">
        <v>36000000</v>
      </c>
      <c r="E2365" t="s">
        <v>11</v>
      </c>
      <c r="F2365">
        <v>8.8675619999999995</v>
      </c>
      <c r="G2365">
        <v>116</v>
      </c>
      <c r="H2365" t="s">
        <v>99</v>
      </c>
      <c r="I2365" t="s">
        <v>2735</v>
      </c>
      <c r="J2365" s="9">
        <v>102244770</v>
      </c>
      <c r="K2365">
        <f>J2365/D2365</f>
        <v>2.8401325000000002</v>
      </c>
      <c r="L2365">
        <v>2002</v>
      </c>
      <c r="M2365" t="s">
        <v>15</v>
      </c>
      <c r="N2365">
        <v>1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1</v>
      </c>
      <c r="U2365">
        <v>0</v>
      </c>
      <c r="V2365">
        <v>0</v>
      </c>
      <c r="W2365">
        <v>1</v>
      </c>
      <c r="X2365">
        <v>0</v>
      </c>
      <c r="Y2365">
        <v>1</v>
      </c>
      <c r="Z2365">
        <v>0</v>
      </c>
      <c r="AA2365">
        <v>0</v>
      </c>
      <c r="AB2365">
        <v>0</v>
      </c>
      <c r="AC2365">
        <v>0</v>
      </c>
      <c r="AD2365">
        <v>0</v>
      </c>
    </row>
    <row r="2366" spans="1:30" ht="14.4" customHeight="1" x14ac:dyDescent="0.3">
      <c r="A2366">
        <v>2365</v>
      </c>
      <c r="B2366">
        <v>0</v>
      </c>
      <c r="C2366">
        <v>5552.7511357900003</v>
      </c>
      <c r="D2366">
        <v>11000000</v>
      </c>
      <c r="E2366" t="s">
        <v>11</v>
      </c>
      <c r="F2366">
        <v>8.8004549999999995</v>
      </c>
      <c r="G2366">
        <v>140</v>
      </c>
      <c r="H2366" t="s">
        <v>13</v>
      </c>
      <c r="I2366" t="s">
        <v>2736</v>
      </c>
      <c r="J2366" s="9">
        <v>34967437</v>
      </c>
      <c r="K2366">
        <f>J2366/D2366</f>
        <v>3.178857909090909</v>
      </c>
      <c r="L2366">
        <v>1981</v>
      </c>
      <c r="M2366" t="s">
        <v>15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1</v>
      </c>
      <c r="Z2366">
        <v>0</v>
      </c>
      <c r="AA2366">
        <v>0</v>
      </c>
      <c r="AB2366">
        <v>0</v>
      </c>
      <c r="AC2366">
        <v>0</v>
      </c>
      <c r="AD2366">
        <v>0</v>
      </c>
    </row>
    <row r="2367" spans="1:30" ht="14.4" customHeight="1" x14ac:dyDescent="0.3">
      <c r="A2367">
        <v>2366</v>
      </c>
      <c r="B2367">
        <v>0</v>
      </c>
      <c r="C2367">
        <v>10832.4132933533</v>
      </c>
      <c r="D2367">
        <v>21675659</v>
      </c>
      <c r="E2367" t="s">
        <v>58</v>
      </c>
      <c r="F2367">
        <v>0.62509899999999996</v>
      </c>
      <c r="G2367">
        <v>108.21663271335299</v>
      </c>
      <c r="H2367" t="s">
        <v>19</v>
      </c>
      <c r="I2367" t="s">
        <v>2737</v>
      </c>
      <c r="J2367" s="9">
        <v>10000000</v>
      </c>
      <c r="K2367">
        <f>J2367/D2367</f>
        <v>0.46134698834300725</v>
      </c>
      <c r="L2367">
        <v>2001</v>
      </c>
      <c r="M2367" t="s">
        <v>25</v>
      </c>
      <c r="N2367">
        <v>0</v>
      </c>
      <c r="O2367">
        <v>1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1</v>
      </c>
      <c r="AC2367">
        <v>0</v>
      </c>
      <c r="AD2367">
        <v>0</v>
      </c>
    </row>
    <row r="2368" spans="1:30" x14ac:dyDescent="0.3">
      <c r="A2368">
        <v>2367</v>
      </c>
      <c r="B2368">
        <v>0</v>
      </c>
      <c r="C2368">
        <v>8.4535057185479801</v>
      </c>
      <c r="D2368">
        <v>17000</v>
      </c>
      <c r="E2368" t="s">
        <v>11</v>
      </c>
      <c r="F2368">
        <v>7.7593759999999996</v>
      </c>
      <c r="G2368">
        <v>106</v>
      </c>
      <c r="H2368" t="s">
        <v>13</v>
      </c>
      <c r="I2368" t="s">
        <v>2738</v>
      </c>
      <c r="J2368" s="9">
        <v>101236</v>
      </c>
      <c r="K2368">
        <f>J2368/D2368</f>
        <v>5.955058823529412</v>
      </c>
      <c r="L2368">
        <v>2011</v>
      </c>
      <c r="M2368" t="s">
        <v>49</v>
      </c>
      <c r="N2368">
        <v>1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1</v>
      </c>
      <c r="V2368">
        <v>1</v>
      </c>
      <c r="W2368">
        <v>1</v>
      </c>
      <c r="X2368">
        <v>0</v>
      </c>
      <c r="Y2368">
        <v>0</v>
      </c>
      <c r="Z2368">
        <v>0</v>
      </c>
      <c r="AA2368">
        <v>1</v>
      </c>
      <c r="AB2368">
        <v>0</v>
      </c>
      <c r="AC2368">
        <v>0</v>
      </c>
      <c r="AD2368">
        <v>0</v>
      </c>
    </row>
    <row r="2369" spans="1:30" x14ac:dyDescent="0.3">
      <c r="A2369">
        <v>2368</v>
      </c>
      <c r="B2369">
        <v>0</v>
      </c>
      <c r="C2369">
        <v>39800.995024875599</v>
      </c>
      <c r="D2369">
        <v>80000000</v>
      </c>
      <c r="E2369" t="s">
        <v>11</v>
      </c>
      <c r="F2369">
        <v>14.398529999999999</v>
      </c>
      <c r="G2369">
        <v>118</v>
      </c>
      <c r="H2369" t="s">
        <v>13</v>
      </c>
      <c r="I2369" t="s">
        <v>2739</v>
      </c>
      <c r="J2369" s="9">
        <v>157107755</v>
      </c>
      <c r="K2369">
        <f>J2369/D2369</f>
        <v>1.9638469375000001</v>
      </c>
      <c r="L2369">
        <v>2010</v>
      </c>
      <c r="M2369" t="s">
        <v>25</v>
      </c>
      <c r="N2369">
        <v>1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1</v>
      </c>
      <c r="U2369">
        <v>1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1</v>
      </c>
      <c r="AC2369">
        <v>0</v>
      </c>
      <c r="AD2369">
        <v>0</v>
      </c>
    </row>
    <row r="2370" spans="1:30" x14ac:dyDescent="0.3">
      <c r="A2370">
        <v>2369</v>
      </c>
      <c r="B2370">
        <v>0</v>
      </c>
      <c r="C2370">
        <v>6595.6441532258004</v>
      </c>
      <c r="D2370">
        <v>13085758</v>
      </c>
      <c r="E2370" t="s">
        <v>11</v>
      </c>
      <c r="F2370">
        <v>2.5204840000000002</v>
      </c>
      <c r="G2370">
        <v>88</v>
      </c>
      <c r="H2370" t="s">
        <v>72</v>
      </c>
      <c r="I2370" t="s">
        <v>2740</v>
      </c>
      <c r="J2370" s="9">
        <v>1337274</v>
      </c>
      <c r="K2370">
        <f>J2370/D2370</f>
        <v>0.10219308656021302</v>
      </c>
      <c r="L2370">
        <v>1984</v>
      </c>
      <c r="M2370" t="s">
        <v>46</v>
      </c>
      <c r="N2370">
        <v>0</v>
      </c>
      <c r="O2370">
        <v>1</v>
      </c>
      <c r="P2370">
        <v>0</v>
      </c>
      <c r="Q2370">
        <v>0</v>
      </c>
      <c r="R2370">
        <v>0</v>
      </c>
      <c r="S2370">
        <v>0</v>
      </c>
      <c r="T2370">
        <v>1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1</v>
      </c>
      <c r="AD2370">
        <v>0</v>
      </c>
    </row>
    <row r="2371" spans="1:30" ht="14.4" customHeight="1" x14ac:dyDescent="0.3">
      <c r="A2371">
        <v>2370</v>
      </c>
      <c r="B2371">
        <v>0</v>
      </c>
      <c r="C2371">
        <v>19930.244145490698</v>
      </c>
      <c r="D2371">
        <v>40000000</v>
      </c>
      <c r="E2371" t="s">
        <v>11</v>
      </c>
      <c r="F2371">
        <v>7.196688</v>
      </c>
      <c r="G2371">
        <v>96</v>
      </c>
      <c r="H2371" t="s">
        <v>13</v>
      </c>
      <c r="I2371" t="s">
        <v>2741</v>
      </c>
      <c r="J2371" s="9">
        <v>145896422</v>
      </c>
      <c r="K2371">
        <f>J2371/D2371</f>
        <v>3.64741055</v>
      </c>
      <c r="L2371">
        <v>2007</v>
      </c>
      <c r="M2371" t="s">
        <v>15</v>
      </c>
      <c r="N2371">
        <v>1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1</v>
      </c>
      <c r="W2371">
        <v>0</v>
      </c>
      <c r="X2371">
        <v>1</v>
      </c>
      <c r="Y2371">
        <v>1</v>
      </c>
      <c r="Z2371">
        <v>0</v>
      </c>
      <c r="AA2371">
        <v>0</v>
      </c>
      <c r="AB2371">
        <v>0</v>
      </c>
      <c r="AC2371">
        <v>0</v>
      </c>
      <c r="AD2371">
        <v>0</v>
      </c>
    </row>
    <row r="2372" spans="1:30" ht="14.4" customHeight="1" x14ac:dyDescent="0.3">
      <c r="A2372">
        <v>2371</v>
      </c>
      <c r="B2372">
        <v>0</v>
      </c>
      <c r="C2372">
        <v>1994.0179461615101</v>
      </c>
      <c r="D2372">
        <v>4000000</v>
      </c>
      <c r="E2372" t="s">
        <v>11</v>
      </c>
      <c r="F2372">
        <v>3.8568269999999898</v>
      </c>
      <c r="G2372">
        <v>84</v>
      </c>
      <c r="H2372" t="s">
        <v>2742</v>
      </c>
      <c r="I2372" t="s">
        <v>2743</v>
      </c>
      <c r="J2372" s="9">
        <v>4630045</v>
      </c>
      <c r="K2372">
        <f>J2372/D2372</f>
        <v>1.15751125</v>
      </c>
      <c r="L2372">
        <v>2006</v>
      </c>
      <c r="M2372" t="s">
        <v>15</v>
      </c>
      <c r="N2372">
        <v>1</v>
      </c>
      <c r="O2372">
        <v>0</v>
      </c>
      <c r="P2372">
        <v>0</v>
      </c>
      <c r="Q2372">
        <v>0</v>
      </c>
      <c r="R2372">
        <v>0</v>
      </c>
      <c r="S2372">
        <v>1</v>
      </c>
      <c r="T2372">
        <v>0</v>
      </c>
      <c r="U2372">
        <v>0</v>
      </c>
      <c r="V2372">
        <v>0</v>
      </c>
      <c r="W2372">
        <v>0</v>
      </c>
      <c r="X2372">
        <v>1</v>
      </c>
      <c r="Y2372">
        <v>1</v>
      </c>
      <c r="Z2372">
        <v>0</v>
      </c>
      <c r="AA2372">
        <v>0</v>
      </c>
      <c r="AB2372">
        <v>0</v>
      </c>
      <c r="AC2372">
        <v>0</v>
      </c>
      <c r="AD2372">
        <v>0</v>
      </c>
    </row>
    <row r="2373" spans="1:30" ht="14.4" customHeight="1" x14ac:dyDescent="0.3">
      <c r="A2373">
        <v>2372</v>
      </c>
      <c r="B2373">
        <v>0</v>
      </c>
      <c r="C2373">
        <v>57442.557442557401</v>
      </c>
      <c r="D2373">
        <v>115000000</v>
      </c>
      <c r="E2373" t="s">
        <v>11</v>
      </c>
      <c r="F2373">
        <v>7.4558749999999998</v>
      </c>
      <c r="G2373">
        <v>134</v>
      </c>
      <c r="H2373" t="s">
        <v>2744</v>
      </c>
      <c r="I2373" t="s">
        <v>2745</v>
      </c>
      <c r="J2373" s="9">
        <v>77628265</v>
      </c>
      <c r="K2373">
        <f>J2373/D2373</f>
        <v>0.67502839130434777</v>
      </c>
      <c r="L2373">
        <v>2002</v>
      </c>
      <c r="M2373" t="s">
        <v>15</v>
      </c>
      <c r="N2373">
        <v>1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1</v>
      </c>
      <c r="V2373">
        <v>0</v>
      </c>
      <c r="W2373">
        <v>1</v>
      </c>
      <c r="X2373">
        <v>0</v>
      </c>
      <c r="Y2373">
        <v>1</v>
      </c>
      <c r="Z2373">
        <v>0</v>
      </c>
      <c r="AA2373">
        <v>0</v>
      </c>
      <c r="AB2373">
        <v>0</v>
      </c>
      <c r="AC2373">
        <v>0</v>
      </c>
      <c r="AD2373">
        <v>0</v>
      </c>
    </row>
    <row r="2374" spans="1:30" ht="14.4" customHeight="1" x14ac:dyDescent="0.3">
      <c r="A2374">
        <v>2373</v>
      </c>
      <c r="B2374">
        <v>1</v>
      </c>
      <c r="C2374">
        <v>33746.8982630272</v>
      </c>
      <c r="D2374">
        <v>68000000</v>
      </c>
      <c r="E2374" t="s">
        <v>11</v>
      </c>
      <c r="F2374">
        <v>42.061481000000001</v>
      </c>
      <c r="G2374">
        <v>115</v>
      </c>
      <c r="H2374" t="s">
        <v>13</v>
      </c>
      <c r="I2374" t="s">
        <v>2746</v>
      </c>
      <c r="J2374" s="9">
        <v>217022588</v>
      </c>
      <c r="K2374">
        <f>J2374/D2374</f>
        <v>3.1915086470588236</v>
      </c>
      <c r="L2374">
        <v>2015</v>
      </c>
      <c r="M2374" t="s">
        <v>25</v>
      </c>
      <c r="N2374">
        <v>1</v>
      </c>
      <c r="O2374">
        <v>0</v>
      </c>
      <c r="P2374">
        <v>0</v>
      </c>
      <c r="Q2374">
        <v>0</v>
      </c>
      <c r="R2374">
        <v>0</v>
      </c>
      <c r="S2374">
        <v>1</v>
      </c>
      <c r="T2374">
        <v>0</v>
      </c>
      <c r="U2374">
        <v>0</v>
      </c>
      <c r="V2374">
        <v>0</v>
      </c>
      <c r="W2374">
        <v>0</v>
      </c>
      <c r="X2374">
        <v>1</v>
      </c>
      <c r="Y2374">
        <v>0</v>
      </c>
      <c r="Z2374">
        <v>0</v>
      </c>
      <c r="AA2374">
        <v>0</v>
      </c>
      <c r="AB2374">
        <v>1</v>
      </c>
      <c r="AC2374">
        <v>0</v>
      </c>
      <c r="AD2374">
        <v>0</v>
      </c>
    </row>
    <row r="2375" spans="1:30" x14ac:dyDescent="0.3">
      <c r="A2375">
        <v>2374</v>
      </c>
      <c r="B2375">
        <v>0</v>
      </c>
      <c r="C2375">
        <v>4218.36228287841</v>
      </c>
      <c r="D2375">
        <v>8500000</v>
      </c>
      <c r="E2375" t="s">
        <v>11</v>
      </c>
      <c r="F2375">
        <v>8.5924490000000002</v>
      </c>
      <c r="G2375">
        <v>100</v>
      </c>
      <c r="H2375" t="s">
        <v>13</v>
      </c>
      <c r="I2375" t="s">
        <v>2747</v>
      </c>
      <c r="J2375" s="9">
        <v>43528634</v>
      </c>
      <c r="K2375">
        <f>J2375/D2375</f>
        <v>5.1210157647058825</v>
      </c>
      <c r="L2375">
        <v>2015</v>
      </c>
      <c r="M2375" t="s">
        <v>15</v>
      </c>
      <c r="N2375">
        <v>1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1</v>
      </c>
      <c r="W2375">
        <v>0</v>
      </c>
      <c r="X2375">
        <v>1</v>
      </c>
      <c r="Y2375">
        <v>1</v>
      </c>
      <c r="Z2375">
        <v>0</v>
      </c>
      <c r="AA2375">
        <v>0</v>
      </c>
      <c r="AB2375">
        <v>0</v>
      </c>
      <c r="AC2375">
        <v>0</v>
      </c>
      <c r="AD2375">
        <v>0</v>
      </c>
    </row>
    <row r="2376" spans="1:30" x14ac:dyDescent="0.3">
      <c r="A2376">
        <v>2375</v>
      </c>
      <c r="B2376">
        <v>0</v>
      </c>
      <c r="C2376">
        <v>4992.5112331502696</v>
      </c>
      <c r="D2376">
        <v>10000000</v>
      </c>
      <c r="E2376" t="s">
        <v>11</v>
      </c>
      <c r="F2376">
        <v>1.5516479999999999</v>
      </c>
      <c r="G2376">
        <v>125</v>
      </c>
      <c r="H2376" t="s">
        <v>13</v>
      </c>
      <c r="I2376" t="s">
        <v>2748</v>
      </c>
      <c r="J2376" s="9">
        <v>4069090</v>
      </c>
      <c r="K2376">
        <f>J2376/D2376</f>
        <v>0.40690900000000002</v>
      </c>
      <c r="L2376">
        <v>2003</v>
      </c>
      <c r="M2376" t="s">
        <v>25</v>
      </c>
      <c r="N2376">
        <v>1</v>
      </c>
      <c r="O2376">
        <v>1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1</v>
      </c>
      <c r="X2376">
        <v>0</v>
      </c>
      <c r="Y2376">
        <v>0</v>
      </c>
      <c r="Z2376">
        <v>0</v>
      </c>
      <c r="AA2376">
        <v>0</v>
      </c>
      <c r="AB2376">
        <v>1</v>
      </c>
      <c r="AC2376">
        <v>0</v>
      </c>
      <c r="AD2376">
        <v>0</v>
      </c>
    </row>
    <row r="2377" spans="1:30" ht="14.4" customHeight="1" x14ac:dyDescent="0.3">
      <c r="A2377">
        <v>2376</v>
      </c>
      <c r="B2377">
        <v>0</v>
      </c>
      <c r="C2377">
        <v>7330.34825870646</v>
      </c>
      <c r="D2377">
        <v>14734000</v>
      </c>
      <c r="E2377" t="s">
        <v>58</v>
      </c>
      <c r="F2377">
        <v>2.156145</v>
      </c>
      <c r="G2377">
        <v>139</v>
      </c>
      <c r="H2377" t="s">
        <v>61</v>
      </c>
      <c r="I2377" t="s">
        <v>2749</v>
      </c>
      <c r="J2377" s="9">
        <v>6775121</v>
      </c>
      <c r="K2377">
        <f>J2377/D2377</f>
        <v>0.4598290348852993</v>
      </c>
      <c r="L2377">
        <v>2010</v>
      </c>
      <c r="M2377" t="s">
        <v>32</v>
      </c>
      <c r="N2377">
        <v>0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1</v>
      </c>
      <c r="V2377">
        <v>1</v>
      </c>
      <c r="W2377">
        <v>1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1</v>
      </c>
    </row>
    <row r="2378" spans="1:30" x14ac:dyDescent="0.3">
      <c r="A2378">
        <v>2377</v>
      </c>
      <c r="B2378">
        <v>0</v>
      </c>
      <c r="C2378">
        <v>2039.7756246812801</v>
      </c>
      <c r="D2378">
        <v>4000000</v>
      </c>
      <c r="E2378" t="s">
        <v>11</v>
      </c>
      <c r="F2378">
        <v>5.3175439999999998</v>
      </c>
      <c r="G2378">
        <v>124</v>
      </c>
      <c r="H2378" t="s">
        <v>13</v>
      </c>
      <c r="I2378" t="s">
        <v>2750</v>
      </c>
      <c r="J2378" s="9">
        <v>8200000</v>
      </c>
      <c r="K2378">
        <f>J2378/D2378</f>
        <v>2.0499999999999998</v>
      </c>
      <c r="L2378">
        <v>1961</v>
      </c>
      <c r="M2378" t="s">
        <v>34</v>
      </c>
      <c r="N2378">
        <v>1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1</v>
      </c>
      <c r="V2378">
        <v>1</v>
      </c>
      <c r="W2378">
        <v>1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</row>
    <row r="2379" spans="1:30" x14ac:dyDescent="0.3">
      <c r="A2379">
        <v>2378</v>
      </c>
      <c r="B2379">
        <v>1</v>
      </c>
      <c r="C2379">
        <v>34825.870646766103</v>
      </c>
      <c r="D2379">
        <v>70000000</v>
      </c>
      <c r="E2379" t="s">
        <v>11</v>
      </c>
      <c r="F2379">
        <v>9.8198640000000008</v>
      </c>
      <c r="G2379">
        <v>133</v>
      </c>
      <c r="H2379" t="s">
        <v>13</v>
      </c>
      <c r="I2379" t="s">
        <v>2751</v>
      </c>
      <c r="J2379" s="9">
        <v>134748021</v>
      </c>
      <c r="K2379">
        <f>J2379/D2379</f>
        <v>1.9249717285714285</v>
      </c>
      <c r="L2379">
        <v>2010</v>
      </c>
      <c r="M2379" t="s">
        <v>25</v>
      </c>
      <c r="N2379">
        <v>1</v>
      </c>
      <c r="O2379">
        <v>0</v>
      </c>
      <c r="P2379">
        <v>1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1</v>
      </c>
      <c r="X2379">
        <v>0</v>
      </c>
      <c r="Y2379">
        <v>0</v>
      </c>
      <c r="Z2379">
        <v>0</v>
      </c>
      <c r="AA2379">
        <v>0</v>
      </c>
      <c r="AB2379">
        <v>1</v>
      </c>
      <c r="AC2379">
        <v>0</v>
      </c>
      <c r="AD2379">
        <v>0</v>
      </c>
    </row>
    <row r="2380" spans="1:30" ht="14.4" customHeight="1" x14ac:dyDescent="0.3">
      <c r="A2380">
        <v>2379</v>
      </c>
      <c r="B2380">
        <v>0</v>
      </c>
      <c r="C2380">
        <v>20635.176880916701</v>
      </c>
      <c r="D2380">
        <v>41414800</v>
      </c>
      <c r="E2380" t="s">
        <v>11</v>
      </c>
      <c r="F2380">
        <v>10.113628</v>
      </c>
      <c r="G2380">
        <v>113</v>
      </c>
      <c r="H2380" t="s">
        <v>13</v>
      </c>
      <c r="I2380" t="s">
        <v>2752</v>
      </c>
      <c r="J2380" s="9">
        <v>91354215</v>
      </c>
      <c r="K2380">
        <f>J2380/D2380</f>
        <v>2.2058349913557471</v>
      </c>
      <c r="L2380">
        <v>2007</v>
      </c>
      <c r="M2380" t="s">
        <v>15</v>
      </c>
      <c r="N2380">
        <v>1</v>
      </c>
      <c r="O2380">
        <v>1</v>
      </c>
      <c r="P2380">
        <v>0</v>
      </c>
      <c r="Q2380">
        <v>0</v>
      </c>
      <c r="R2380">
        <v>0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0</v>
      </c>
      <c r="Y2380">
        <v>1</v>
      </c>
      <c r="Z2380">
        <v>0</v>
      </c>
      <c r="AA2380">
        <v>0</v>
      </c>
      <c r="AB2380">
        <v>0</v>
      </c>
      <c r="AC2380">
        <v>0</v>
      </c>
      <c r="AD2380">
        <v>0</v>
      </c>
    </row>
    <row r="2381" spans="1:30" x14ac:dyDescent="0.3">
      <c r="A2381">
        <v>2380</v>
      </c>
      <c r="B2381">
        <v>1</v>
      </c>
      <c r="C2381">
        <v>49950.049950049899</v>
      </c>
      <c r="D2381">
        <v>100000000</v>
      </c>
      <c r="E2381" t="s">
        <v>11</v>
      </c>
      <c r="F2381">
        <v>29.741451999999999</v>
      </c>
      <c r="G2381">
        <v>161</v>
      </c>
      <c r="H2381" t="s">
        <v>13</v>
      </c>
      <c r="I2381" t="s">
        <v>2753</v>
      </c>
      <c r="J2381" s="9">
        <v>876688482</v>
      </c>
      <c r="K2381">
        <f>J2381/D2381</f>
        <v>8.7668848199999996</v>
      </c>
      <c r="L2381">
        <v>2002</v>
      </c>
      <c r="M2381" t="s">
        <v>32</v>
      </c>
      <c r="N2381">
        <v>1</v>
      </c>
      <c r="O2381">
        <v>1</v>
      </c>
      <c r="P2381">
        <v>0</v>
      </c>
      <c r="Q2381">
        <v>0</v>
      </c>
      <c r="R2381">
        <v>1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1</v>
      </c>
    </row>
    <row r="2382" spans="1:30" ht="14.4" customHeight="1" x14ac:dyDescent="0.3">
      <c r="A2382">
        <v>2381</v>
      </c>
      <c r="B2382">
        <v>0</v>
      </c>
      <c r="C2382">
        <v>19585.756243756201</v>
      </c>
      <c r="D2382">
        <v>39210684</v>
      </c>
      <c r="E2382" t="s">
        <v>11</v>
      </c>
      <c r="F2382">
        <v>3.1487449999999999</v>
      </c>
      <c r="G2382">
        <v>90</v>
      </c>
      <c r="H2382" t="s">
        <v>13</v>
      </c>
      <c r="I2382" t="s">
        <v>2754</v>
      </c>
      <c r="J2382" s="9">
        <v>33082548</v>
      </c>
      <c r="K2382">
        <f>J2382/D2382</f>
        <v>0.84371259629135775</v>
      </c>
      <c r="L2382">
        <v>2002</v>
      </c>
      <c r="M2382" t="s">
        <v>15</v>
      </c>
      <c r="N2382">
        <v>1</v>
      </c>
      <c r="O2382">
        <v>1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1</v>
      </c>
      <c r="V2382">
        <v>0</v>
      </c>
      <c r="W2382">
        <v>0</v>
      </c>
      <c r="X2382">
        <v>0</v>
      </c>
      <c r="Y2382">
        <v>1</v>
      </c>
      <c r="Z2382">
        <v>0</v>
      </c>
      <c r="AA2382">
        <v>0</v>
      </c>
      <c r="AB2382">
        <v>0</v>
      </c>
      <c r="AC2382">
        <v>0</v>
      </c>
      <c r="AD2382">
        <v>0</v>
      </c>
    </row>
    <row r="2383" spans="1:30" ht="14.4" customHeight="1" x14ac:dyDescent="0.3">
      <c r="A2383">
        <v>2382</v>
      </c>
      <c r="B2383">
        <v>1</v>
      </c>
      <c r="C2383">
        <v>110.44176706827299</v>
      </c>
      <c r="D2383">
        <v>220000</v>
      </c>
      <c r="E2383" t="s">
        <v>107</v>
      </c>
      <c r="F2383">
        <v>9.9725909999999995</v>
      </c>
      <c r="G2383">
        <v>81</v>
      </c>
      <c r="H2383" t="s">
        <v>496</v>
      </c>
      <c r="I2383" t="s">
        <v>2755</v>
      </c>
      <c r="J2383" s="9">
        <v>2040920</v>
      </c>
      <c r="K2383">
        <f>J2383/D2383</f>
        <v>9.2769090909090917</v>
      </c>
      <c r="L2383">
        <v>1992</v>
      </c>
      <c r="M2383" t="s">
        <v>15</v>
      </c>
      <c r="N2383">
        <v>1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1</v>
      </c>
      <c r="U2383">
        <v>1</v>
      </c>
      <c r="V2383">
        <v>0</v>
      </c>
      <c r="W2383">
        <v>0</v>
      </c>
      <c r="X2383">
        <v>0</v>
      </c>
      <c r="Y2383">
        <v>1</v>
      </c>
      <c r="Z2383">
        <v>0</v>
      </c>
      <c r="AA2383">
        <v>0</v>
      </c>
      <c r="AB2383">
        <v>0</v>
      </c>
      <c r="AC2383">
        <v>0</v>
      </c>
      <c r="AD2383">
        <v>0</v>
      </c>
    </row>
    <row r="2384" spans="1:30" ht="14.4" customHeight="1" x14ac:dyDescent="0.3">
      <c r="A2384">
        <v>2383</v>
      </c>
      <c r="B2384">
        <v>0</v>
      </c>
      <c r="C2384">
        <v>4018.08136614766</v>
      </c>
      <c r="D2384">
        <v>8000000</v>
      </c>
      <c r="E2384" t="s">
        <v>11</v>
      </c>
      <c r="F2384">
        <v>11.521011</v>
      </c>
      <c r="G2384">
        <v>79</v>
      </c>
      <c r="H2384" t="s">
        <v>1600</v>
      </c>
      <c r="I2384" t="s">
        <v>2756</v>
      </c>
      <c r="J2384" s="9">
        <v>2275557</v>
      </c>
      <c r="K2384">
        <f>J2384/D2384</f>
        <v>0.28444462500000001</v>
      </c>
      <c r="L2384">
        <v>1991</v>
      </c>
      <c r="M2384" t="s">
        <v>15</v>
      </c>
      <c r="N2384">
        <v>1</v>
      </c>
      <c r="O2384">
        <v>0</v>
      </c>
      <c r="P2384">
        <v>0</v>
      </c>
      <c r="Q2384">
        <v>0</v>
      </c>
      <c r="R2384">
        <v>1</v>
      </c>
      <c r="S2384">
        <v>0</v>
      </c>
      <c r="T2384">
        <v>1</v>
      </c>
      <c r="U2384">
        <v>1</v>
      </c>
      <c r="V2384">
        <v>0</v>
      </c>
      <c r="W2384">
        <v>0</v>
      </c>
      <c r="X2384">
        <v>0</v>
      </c>
      <c r="Y2384">
        <v>1</v>
      </c>
      <c r="Z2384">
        <v>0</v>
      </c>
      <c r="AA2384">
        <v>0</v>
      </c>
      <c r="AB2384">
        <v>0</v>
      </c>
      <c r="AC2384">
        <v>0</v>
      </c>
      <c r="AD2384">
        <v>0</v>
      </c>
    </row>
    <row r="2385" spans="1:30" x14ac:dyDescent="0.3">
      <c r="A2385">
        <v>2384</v>
      </c>
      <c r="B2385">
        <v>0</v>
      </c>
      <c r="C2385">
        <v>17456.3591022443</v>
      </c>
      <c r="D2385">
        <v>35000000</v>
      </c>
      <c r="E2385" t="s">
        <v>11</v>
      </c>
      <c r="F2385">
        <v>8.0614229999999996</v>
      </c>
      <c r="G2385">
        <v>100</v>
      </c>
      <c r="H2385" t="s">
        <v>13</v>
      </c>
      <c r="I2385" t="s">
        <v>2757</v>
      </c>
      <c r="J2385" s="9">
        <v>86369815</v>
      </c>
      <c r="K2385">
        <f>J2385/D2385</f>
        <v>2.4677090000000002</v>
      </c>
      <c r="L2385">
        <v>2005</v>
      </c>
      <c r="M2385" t="s">
        <v>15</v>
      </c>
      <c r="N2385">
        <v>1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1</v>
      </c>
      <c r="Y2385">
        <v>1</v>
      </c>
      <c r="Z2385">
        <v>0</v>
      </c>
      <c r="AA2385">
        <v>0</v>
      </c>
      <c r="AB2385">
        <v>0</v>
      </c>
      <c r="AC2385">
        <v>0</v>
      </c>
      <c r="AD2385">
        <v>0</v>
      </c>
    </row>
    <row r="2386" spans="1:30" ht="14.4" customHeight="1" x14ac:dyDescent="0.3">
      <c r="A2386">
        <v>2385</v>
      </c>
      <c r="B2386">
        <v>0</v>
      </c>
      <c r="C2386">
        <v>2642.0737786640002</v>
      </c>
      <c r="D2386">
        <v>5300000</v>
      </c>
      <c r="E2386" t="s">
        <v>18</v>
      </c>
      <c r="F2386">
        <v>3.0035259999999999</v>
      </c>
      <c r="G2386">
        <v>168</v>
      </c>
      <c r="H2386" t="s">
        <v>2758</v>
      </c>
      <c r="I2386" t="s">
        <v>2759</v>
      </c>
      <c r="J2386" s="9">
        <v>22175908</v>
      </c>
      <c r="K2386">
        <f>J2386/D2386</f>
        <v>4.18413358490566</v>
      </c>
      <c r="L2386">
        <v>2006</v>
      </c>
      <c r="M2386" t="s">
        <v>15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1</v>
      </c>
      <c r="U2386">
        <v>1</v>
      </c>
      <c r="V2386">
        <v>1</v>
      </c>
      <c r="W2386">
        <v>1</v>
      </c>
      <c r="X2386">
        <v>0</v>
      </c>
      <c r="Y2386">
        <v>1</v>
      </c>
      <c r="Z2386">
        <v>0</v>
      </c>
      <c r="AA2386">
        <v>0</v>
      </c>
      <c r="AB2386">
        <v>0</v>
      </c>
      <c r="AC2386">
        <v>0</v>
      </c>
      <c r="AD2386">
        <v>0</v>
      </c>
    </row>
    <row r="2387" spans="1:30" ht="14.4" customHeight="1" x14ac:dyDescent="0.3">
      <c r="A2387">
        <v>2386</v>
      </c>
      <c r="B2387">
        <v>0</v>
      </c>
      <c r="C2387">
        <v>3021.14803625377</v>
      </c>
      <c r="D2387">
        <v>6000000</v>
      </c>
      <c r="E2387" t="s">
        <v>11</v>
      </c>
      <c r="F2387">
        <v>12.724644999999899</v>
      </c>
      <c r="G2387">
        <v>103</v>
      </c>
      <c r="H2387" t="s">
        <v>13</v>
      </c>
      <c r="I2387" t="s">
        <v>2760</v>
      </c>
      <c r="J2387" s="9">
        <v>70136369</v>
      </c>
      <c r="K2387">
        <f>J2387/D2387</f>
        <v>11.689394833333333</v>
      </c>
      <c r="L2387">
        <v>1986</v>
      </c>
      <c r="M2387" t="s">
        <v>32</v>
      </c>
      <c r="N2387">
        <v>1</v>
      </c>
      <c r="O2387">
        <v>0</v>
      </c>
      <c r="P2387">
        <v>0</v>
      </c>
      <c r="Q2387">
        <v>1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1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1</v>
      </c>
    </row>
    <row r="2388" spans="1:30" ht="14.4" customHeight="1" x14ac:dyDescent="0.3">
      <c r="A2388">
        <v>2387</v>
      </c>
      <c r="B2388">
        <v>1</v>
      </c>
      <c r="C2388">
        <v>17552.657973921701</v>
      </c>
      <c r="D2388">
        <v>35000000</v>
      </c>
      <c r="E2388" t="s">
        <v>11</v>
      </c>
      <c r="F2388">
        <v>8.9104619999999901</v>
      </c>
      <c r="G2388">
        <v>89</v>
      </c>
      <c r="H2388" t="s">
        <v>13</v>
      </c>
      <c r="I2388" t="s">
        <v>2761</v>
      </c>
      <c r="J2388" s="9">
        <v>9771658</v>
      </c>
      <c r="K2388">
        <f>J2388/D2388</f>
        <v>0.27919022857142856</v>
      </c>
      <c r="L2388">
        <v>1994</v>
      </c>
      <c r="M2388" t="s">
        <v>15</v>
      </c>
      <c r="N2388">
        <v>1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1</v>
      </c>
      <c r="Z2388">
        <v>0</v>
      </c>
      <c r="AA2388">
        <v>0</v>
      </c>
      <c r="AB2388">
        <v>0</v>
      </c>
      <c r="AC2388">
        <v>0</v>
      </c>
      <c r="AD2388">
        <v>0</v>
      </c>
    </row>
    <row r="2389" spans="1:30" ht="14.4" customHeight="1" x14ac:dyDescent="0.3">
      <c r="A2389">
        <v>2388</v>
      </c>
      <c r="B2389">
        <v>0</v>
      </c>
      <c r="C2389">
        <v>1092.3535253227401</v>
      </c>
      <c r="D2389">
        <v>2200000</v>
      </c>
      <c r="E2389" t="s">
        <v>1813</v>
      </c>
      <c r="F2389">
        <v>6.3134649999999999</v>
      </c>
      <c r="G2389">
        <v>121</v>
      </c>
      <c r="H2389" t="s">
        <v>759</v>
      </c>
      <c r="I2389" t="s">
        <v>2762</v>
      </c>
      <c r="J2389" s="9">
        <v>282358</v>
      </c>
      <c r="K2389">
        <f>J2389/D2389</f>
        <v>0.12834454545454546</v>
      </c>
      <c r="L2389">
        <v>2014</v>
      </c>
      <c r="M2389" t="s">
        <v>25</v>
      </c>
      <c r="N2389">
        <v>0</v>
      </c>
      <c r="O2389">
        <v>1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1</v>
      </c>
      <c r="X2389">
        <v>0</v>
      </c>
      <c r="Y2389">
        <v>0</v>
      </c>
      <c r="Z2389">
        <v>0</v>
      </c>
      <c r="AA2389">
        <v>0</v>
      </c>
      <c r="AB2389">
        <v>1</v>
      </c>
      <c r="AC2389">
        <v>0</v>
      </c>
      <c r="AD2389">
        <v>0</v>
      </c>
    </row>
    <row r="2390" spans="1:30" ht="14.4" customHeight="1" x14ac:dyDescent="0.3">
      <c r="A2390">
        <v>2389</v>
      </c>
      <c r="B2390">
        <v>0</v>
      </c>
      <c r="C2390">
        <v>5920.5955334987502</v>
      </c>
      <c r="D2390">
        <v>11930000</v>
      </c>
      <c r="E2390" t="s">
        <v>11</v>
      </c>
      <c r="F2390">
        <v>7.9568599999999998</v>
      </c>
      <c r="G2390">
        <v>118</v>
      </c>
      <c r="H2390" t="s">
        <v>13</v>
      </c>
      <c r="I2390" t="s">
        <v>2763</v>
      </c>
      <c r="J2390" s="9">
        <v>18340000</v>
      </c>
      <c r="K2390">
        <f>J2390/D2390</f>
        <v>1.537300922045264</v>
      </c>
      <c r="L2390">
        <v>2015</v>
      </c>
      <c r="M2390" t="s">
        <v>25</v>
      </c>
      <c r="N2390">
        <v>0</v>
      </c>
      <c r="O2390">
        <v>1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1</v>
      </c>
      <c r="X2390">
        <v>0</v>
      </c>
      <c r="Y2390">
        <v>0</v>
      </c>
      <c r="Z2390">
        <v>0</v>
      </c>
      <c r="AA2390">
        <v>0</v>
      </c>
      <c r="AB2390">
        <v>1</v>
      </c>
      <c r="AC2390">
        <v>0</v>
      </c>
      <c r="AD2390">
        <v>0</v>
      </c>
    </row>
    <row r="2391" spans="1:30" ht="14.4" customHeight="1" x14ac:dyDescent="0.3">
      <c r="A2391">
        <v>2390</v>
      </c>
      <c r="B2391">
        <v>0</v>
      </c>
      <c r="C2391">
        <v>7948.01358148893</v>
      </c>
      <c r="D2391">
        <v>15800651</v>
      </c>
      <c r="E2391" t="s">
        <v>11</v>
      </c>
      <c r="F2391">
        <v>2.262915</v>
      </c>
      <c r="G2391">
        <v>104</v>
      </c>
      <c r="H2391" t="s">
        <v>37</v>
      </c>
      <c r="I2391" t="s">
        <v>2764</v>
      </c>
      <c r="J2391" s="9">
        <v>1547397</v>
      </c>
      <c r="K2391">
        <f>J2391/D2391</f>
        <v>9.7932483921073885E-2</v>
      </c>
      <c r="L2391">
        <v>1988</v>
      </c>
      <c r="M2391" t="s">
        <v>15</v>
      </c>
      <c r="N2391">
        <v>1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1</v>
      </c>
      <c r="W2391">
        <v>1</v>
      </c>
      <c r="X2391">
        <v>0</v>
      </c>
      <c r="Y2391">
        <v>1</v>
      </c>
      <c r="Z2391">
        <v>0</v>
      </c>
      <c r="AA2391">
        <v>0</v>
      </c>
      <c r="AB2391">
        <v>0</v>
      </c>
      <c r="AC2391">
        <v>0</v>
      </c>
      <c r="AD2391">
        <v>0</v>
      </c>
    </row>
    <row r="2392" spans="1:30" ht="14.4" customHeight="1" x14ac:dyDescent="0.3">
      <c r="A2392">
        <v>2391</v>
      </c>
      <c r="B2392">
        <v>0</v>
      </c>
      <c r="C2392">
        <v>12419.274714356599</v>
      </c>
      <c r="D2392">
        <v>25000000</v>
      </c>
      <c r="E2392" t="s">
        <v>11</v>
      </c>
      <c r="F2392">
        <v>9.2180020000000003</v>
      </c>
      <c r="G2392">
        <v>130</v>
      </c>
      <c r="H2392" t="s">
        <v>13</v>
      </c>
      <c r="I2392" t="s">
        <v>2765</v>
      </c>
      <c r="J2392" s="9">
        <v>86175291</v>
      </c>
      <c r="K2392">
        <f>J2392/D2392</f>
        <v>3.4470116399999999</v>
      </c>
      <c r="L2392">
        <v>2013</v>
      </c>
      <c r="M2392" t="s">
        <v>25</v>
      </c>
      <c r="N2392">
        <v>1</v>
      </c>
      <c r="O2392">
        <v>0</v>
      </c>
      <c r="P2392">
        <v>0</v>
      </c>
      <c r="Q2392">
        <v>1</v>
      </c>
      <c r="R2392">
        <v>0</v>
      </c>
      <c r="S2392">
        <v>0</v>
      </c>
      <c r="T2392">
        <v>1</v>
      </c>
      <c r="U2392">
        <v>1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1</v>
      </c>
      <c r="AC2392">
        <v>0</v>
      </c>
      <c r="AD2392">
        <v>0</v>
      </c>
    </row>
    <row r="2393" spans="1:30" ht="14.4" customHeight="1" x14ac:dyDescent="0.3">
      <c r="A2393">
        <v>2392</v>
      </c>
      <c r="B2393">
        <v>0</v>
      </c>
      <c r="C2393">
        <v>74.925074925074895</v>
      </c>
      <c r="D2393">
        <v>150000</v>
      </c>
      <c r="E2393" t="s">
        <v>11</v>
      </c>
      <c r="F2393">
        <v>9.2034160000000007</v>
      </c>
      <c r="G2393">
        <v>78</v>
      </c>
      <c r="H2393" t="s">
        <v>59</v>
      </c>
      <c r="I2393" t="s">
        <v>2766</v>
      </c>
      <c r="J2393" s="9">
        <v>2891288</v>
      </c>
      <c r="K2393">
        <f>J2393/D2393</f>
        <v>19.275253333333332</v>
      </c>
      <c r="L2393">
        <v>2002</v>
      </c>
      <c r="M2393" t="s">
        <v>15</v>
      </c>
      <c r="N2393">
        <v>1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1</v>
      </c>
      <c r="W2393">
        <v>1</v>
      </c>
      <c r="X2393">
        <v>1</v>
      </c>
      <c r="Y2393">
        <v>1</v>
      </c>
      <c r="Z2393">
        <v>0</v>
      </c>
      <c r="AA2393">
        <v>0</v>
      </c>
      <c r="AB2393">
        <v>0</v>
      </c>
      <c r="AC2393">
        <v>0</v>
      </c>
      <c r="AD2393">
        <v>0</v>
      </c>
    </row>
    <row r="2394" spans="1:30" ht="14.4" customHeight="1" x14ac:dyDescent="0.3">
      <c r="A2394">
        <v>2393</v>
      </c>
      <c r="B2394">
        <v>0</v>
      </c>
      <c r="C2394">
        <v>19917.3979083665</v>
      </c>
      <c r="D2394">
        <v>39994135</v>
      </c>
      <c r="E2394" t="s">
        <v>11</v>
      </c>
      <c r="F2394">
        <v>5.024661</v>
      </c>
      <c r="G2394">
        <v>87</v>
      </c>
      <c r="H2394" t="s">
        <v>13</v>
      </c>
      <c r="I2394" t="s">
        <v>2767</v>
      </c>
      <c r="J2394" s="9">
        <v>6575282</v>
      </c>
      <c r="K2394">
        <f>J2394/D2394</f>
        <v>0.16440615605263123</v>
      </c>
      <c r="L2394">
        <v>2008</v>
      </c>
      <c r="M2394" t="s">
        <v>15</v>
      </c>
      <c r="N2394">
        <v>1</v>
      </c>
      <c r="O2394">
        <v>0</v>
      </c>
      <c r="P2394">
        <v>0</v>
      </c>
      <c r="Q2394">
        <v>1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1</v>
      </c>
      <c r="Y2394">
        <v>1</v>
      </c>
      <c r="Z2394">
        <v>0</v>
      </c>
      <c r="AA2394">
        <v>0</v>
      </c>
      <c r="AB2394">
        <v>0</v>
      </c>
      <c r="AC2394">
        <v>0</v>
      </c>
      <c r="AD2394">
        <v>0</v>
      </c>
    </row>
    <row r="2395" spans="1:30" ht="14.4" customHeight="1" x14ac:dyDescent="0.3">
      <c r="A2395">
        <v>2394</v>
      </c>
      <c r="B2395">
        <v>0</v>
      </c>
      <c r="C2395">
        <v>12243.924234821799</v>
      </c>
      <c r="D2395">
        <v>24402141</v>
      </c>
      <c r="E2395" t="s">
        <v>11</v>
      </c>
      <c r="F2395">
        <v>13.589029999999999</v>
      </c>
      <c r="G2395">
        <v>72</v>
      </c>
      <c r="H2395" t="s">
        <v>13</v>
      </c>
      <c r="I2395" t="s">
        <v>2768</v>
      </c>
      <c r="J2395" s="9">
        <v>9317021</v>
      </c>
      <c r="K2395">
        <f>J2395/D2395</f>
        <v>0.3818116205459185</v>
      </c>
      <c r="L2395">
        <v>1993</v>
      </c>
      <c r="M2395" t="s">
        <v>32</v>
      </c>
      <c r="N2395">
        <v>1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1</v>
      </c>
    </row>
    <row r="2396" spans="1:30" ht="14.4" customHeight="1" x14ac:dyDescent="0.3">
      <c r="A2396">
        <v>2395</v>
      </c>
      <c r="B2396">
        <v>0</v>
      </c>
      <c r="C2396">
        <v>21188.830508474501</v>
      </c>
      <c r="D2396">
        <v>42504794</v>
      </c>
      <c r="E2396" t="s">
        <v>11</v>
      </c>
      <c r="F2396">
        <v>5.9763849999999996</v>
      </c>
      <c r="G2396">
        <v>90</v>
      </c>
      <c r="H2396" t="s">
        <v>99</v>
      </c>
      <c r="I2396" t="s">
        <v>2769</v>
      </c>
      <c r="J2396" s="9">
        <v>3091922</v>
      </c>
      <c r="K2396">
        <f>J2396/D2396</f>
        <v>7.2742900483178441E-2</v>
      </c>
      <c r="L2396">
        <v>2006</v>
      </c>
      <c r="M2396" t="s">
        <v>15</v>
      </c>
      <c r="N2396">
        <v>1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1</v>
      </c>
      <c r="W2396">
        <v>0</v>
      </c>
      <c r="X2396">
        <v>1</v>
      </c>
      <c r="Y2396">
        <v>1</v>
      </c>
      <c r="Z2396">
        <v>0</v>
      </c>
      <c r="AA2396">
        <v>0</v>
      </c>
      <c r="AB2396">
        <v>0</v>
      </c>
      <c r="AC2396">
        <v>0</v>
      </c>
      <c r="AD2396">
        <v>0</v>
      </c>
    </row>
    <row r="2397" spans="1:30" ht="14.4" customHeight="1" x14ac:dyDescent="0.3">
      <c r="A2397">
        <v>2396</v>
      </c>
      <c r="B2397">
        <v>0</v>
      </c>
      <c r="C2397">
        <v>249.750249750249</v>
      </c>
      <c r="D2397">
        <v>500000</v>
      </c>
      <c r="E2397" t="s">
        <v>11</v>
      </c>
      <c r="F2397">
        <v>0.45621</v>
      </c>
      <c r="G2397">
        <v>157</v>
      </c>
      <c r="H2397" t="s">
        <v>395</v>
      </c>
      <c r="I2397" t="s">
        <v>2770</v>
      </c>
      <c r="J2397" s="9">
        <v>500000</v>
      </c>
      <c r="K2397">
        <f>J2397/D2397</f>
        <v>1</v>
      </c>
      <c r="L2397">
        <v>2002</v>
      </c>
      <c r="M2397" t="s">
        <v>25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1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1</v>
      </c>
      <c r="AC2397">
        <v>0</v>
      </c>
      <c r="AD2397">
        <v>0</v>
      </c>
    </row>
    <row r="2398" spans="1:30" ht="14.4" customHeight="1" x14ac:dyDescent="0.3">
      <c r="A2398">
        <v>2397</v>
      </c>
      <c r="B2398">
        <v>1</v>
      </c>
      <c r="C2398">
        <v>630.99444724886405</v>
      </c>
      <c r="D2398">
        <v>1250000</v>
      </c>
      <c r="E2398" t="s">
        <v>11</v>
      </c>
      <c r="F2398">
        <v>8.7108240000000006</v>
      </c>
      <c r="G2398">
        <v>87</v>
      </c>
      <c r="H2398" t="s">
        <v>13</v>
      </c>
      <c r="I2398" t="s">
        <v>2771</v>
      </c>
      <c r="J2398" s="9">
        <v>21722776</v>
      </c>
      <c r="K2398">
        <f>J2398/D2398</f>
        <v>17.378220800000001</v>
      </c>
      <c r="L2398">
        <v>1981</v>
      </c>
      <c r="M2398" t="s">
        <v>15</v>
      </c>
      <c r="N2398">
        <v>1</v>
      </c>
      <c r="O2398">
        <v>0</v>
      </c>
      <c r="P2398">
        <v>0</v>
      </c>
      <c r="Q2398">
        <v>1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0</v>
      </c>
      <c r="Y2398">
        <v>1</v>
      </c>
      <c r="Z2398">
        <v>0</v>
      </c>
      <c r="AA2398">
        <v>0</v>
      </c>
      <c r="AB2398">
        <v>0</v>
      </c>
      <c r="AC2398">
        <v>0</v>
      </c>
      <c r="AD2398">
        <v>0</v>
      </c>
    </row>
    <row r="2399" spans="1:30" x14ac:dyDescent="0.3">
      <c r="A2399">
        <v>2398</v>
      </c>
      <c r="B2399">
        <v>0</v>
      </c>
      <c r="C2399">
        <v>9965.1220727453892</v>
      </c>
      <c r="D2399">
        <v>20000000</v>
      </c>
      <c r="E2399" t="s">
        <v>11</v>
      </c>
      <c r="F2399">
        <v>7.4238119999999999</v>
      </c>
      <c r="G2399">
        <v>120</v>
      </c>
      <c r="H2399" t="s">
        <v>13</v>
      </c>
      <c r="I2399" t="s">
        <v>2772</v>
      </c>
      <c r="J2399" s="9">
        <v>41637263</v>
      </c>
      <c r="K2399">
        <f>J2399/D2399</f>
        <v>2.0818631500000002</v>
      </c>
      <c r="L2399">
        <v>2007</v>
      </c>
      <c r="M2399" t="s">
        <v>15</v>
      </c>
      <c r="N2399">
        <v>1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1</v>
      </c>
      <c r="U2399">
        <v>0</v>
      </c>
      <c r="V2399">
        <v>0</v>
      </c>
      <c r="W2399">
        <v>1</v>
      </c>
      <c r="X2399">
        <v>0</v>
      </c>
      <c r="Y2399">
        <v>1</v>
      </c>
      <c r="Z2399">
        <v>0</v>
      </c>
      <c r="AA2399">
        <v>0</v>
      </c>
      <c r="AB2399">
        <v>0</v>
      </c>
      <c r="AC2399">
        <v>0</v>
      </c>
      <c r="AD2399">
        <v>0</v>
      </c>
    </row>
    <row r="2400" spans="1:30" ht="14.4" customHeight="1" x14ac:dyDescent="0.3">
      <c r="A2400">
        <v>2399</v>
      </c>
      <c r="B2400">
        <v>0</v>
      </c>
      <c r="C2400">
        <v>13313.732196589701</v>
      </c>
      <c r="D2400">
        <v>26547582</v>
      </c>
      <c r="E2400" t="s">
        <v>11</v>
      </c>
      <c r="F2400">
        <v>5.8316220000000003</v>
      </c>
      <c r="G2400">
        <v>114</v>
      </c>
      <c r="H2400" t="s">
        <v>13</v>
      </c>
      <c r="I2400" t="s">
        <v>2773</v>
      </c>
      <c r="J2400" s="9">
        <v>46264384</v>
      </c>
      <c r="K2400">
        <f>J2400/D2400</f>
        <v>1.7426967171624144</v>
      </c>
      <c r="L2400">
        <v>1994</v>
      </c>
      <c r="M2400" t="s">
        <v>15</v>
      </c>
      <c r="N2400">
        <v>1</v>
      </c>
      <c r="O2400">
        <v>0</v>
      </c>
      <c r="P2400">
        <v>1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0</v>
      </c>
      <c r="Y2400">
        <v>1</v>
      </c>
      <c r="Z2400">
        <v>0</v>
      </c>
      <c r="AA2400">
        <v>0</v>
      </c>
      <c r="AB2400">
        <v>0</v>
      </c>
      <c r="AC2400">
        <v>0</v>
      </c>
      <c r="AD2400">
        <v>0</v>
      </c>
    </row>
    <row r="2401" spans="1:30" ht="14.4" customHeight="1" x14ac:dyDescent="0.3">
      <c r="A2401">
        <v>2400</v>
      </c>
      <c r="B2401">
        <v>1</v>
      </c>
      <c r="C2401">
        <v>9072.5806451612898</v>
      </c>
      <c r="D2401">
        <v>18000000</v>
      </c>
      <c r="E2401" t="s">
        <v>11</v>
      </c>
      <c r="F2401">
        <v>10.151365999999999</v>
      </c>
      <c r="G2401">
        <v>103</v>
      </c>
      <c r="H2401" t="s">
        <v>13</v>
      </c>
      <c r="I2401" t="s">
        <v>2774</v>
      </c>
      <c r="J2401" s="9">
        <v>100000000</v>
      </c>
      <c r="K2401">
        <f>J2401/D2401</f>
        <v>5.5555555555555554</v>
      </c>
      <c r="L2401">
        <v>1984</v>
      </c>
      <c r="M2401" t="s">
        <v>15</v>
      </c>
      <c r="N2401">
        <v>1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1</v>
      </c>
      <c r="V2401">
        <v>0</v>
      </c>
      <c r="W2401">
        <v>0</v>
      </c>
      <c r="X2401">
        <v>0</v>
      </c>
      <c r="Y2401">
        <v>1</v>
      </c>
      <c r="Z2401">
        <v>0</v>
      </c>
      <c r="AA2401">
        <v>0</v>
      </c>
      <c r="AB2401">
        <v>0</v>
      </c>
      <c r="AC2401">
        <v>0</v>
      </c>
      <c r="AD2401">
        <v>0</v>
      </c>
    </row>
    <row r="2402" spans="1:30" ht="14.4" customHeight="1" x14ac:dyDescent="0.3">
      <c r="A2402">
        <v>2401</v>
      </c>
      <c r="B2402">
        <v>0</v>
      </c>
      <c r="C2402">
        <v>751.87969924812</v>
      </c>
      <c r="D2402">
        <v>1500000</v>
      </c>
      <c r="E2402" t="s">
        <v>11</v>
      </c>
      <c r="F2402">
        <v>4.877872</v>
      </c>
      <c r="G2402">
        <v>91</v>
      </c>
      <c r="H2402" t="s">
        <v>13</v>
      </c>
      <c r="I2402" t="s">
        <v>2775</v>
      </c>
      <c r="J2402" s="9">
        <v>7412216</v>
      </c>
      <c r="K2402">
        <f>J2402/D2402</f>
        <v>4.9414773333333333</v>
      </c>
      <c r="L2402">
        <v>1995</v>
      </c>
      <c r="M2402" t="s">
        <v>15</v>
      </c>
      <c r="N2402">
        <v>1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1</v>
      </c>
      <c r="X2402">
        <v>0</v>
      </c>
      <c r="Y2402">
        <v>1</v>
      </c>
      <c r="Z2402">
        <v>0</v>
      </c>
      <c r="AA2402">
        <v>0</v>
      </c>
      <c r="AB2402">
        <v>0</v>
      </c>
      <c r="AC2402">
        <v>0</v>
      </c>
      <c r="AD2402">
        <v>0</v>
      </c>
    </row>
    <row r="2403" spans="1:30" ht="14.4" customHeight="1" x14ac:dyDescent="0.3">
      <c r="A2403">
        <v>2402</v>
      </c>
      <c r="B2403">
        <v>1</v>
      </c>
      <c r="C2403">
        <v>18350.174174174099</v>
      </c>
      <c r="D2403">
        <v>36663648</v>
      </c>
      <c r="E2403" t="s">
        <v>11</v>
      </c>
      <c r="F2403">
        <v>3.5766040000000001</v>
      </c>
      <c r="G2403">
        <v>90</v>
      </c>
      <c r="H2403" t="s">
        <v>13</v>
      </c>
      <c r="I2403" t="s">
        <v>2776</v>
      </c>
      <c r="J2403" s="9">
        <v>10224116</v>
      </c>
      <c r="K2403">
        <f>J2403/D2403</f>
        <v>0.27886248526060475</v>
      </c>
      <c r="L2403">
        <v>1998</v>
      </c>
      <c r="M2403" t="s">
        <v>15</v>
      </c>
      <c r="N2403">
        <v>1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1</v>
      </c>
      <c r="Y2403">
        <v>1</v>
      </c>
      <c r="Z2403">
        <v>0</v>
      </c>
      <c r="AA2403">
        <v>0</v>
      </c>
      <c r="AB2403">
        <v>0</v>
      </c>
      <c r="AC2403">
        <v>0</v>
      </c>
      <c r="AD2403">
        <v>0</v>
      </c>
    </row>
    <row r="2404" spans="1:30" ht="14.4" customHeight="1" x14ac:dyDescent="0.3">
      <c r="A2404">
        <v>2403</v>
      </c>
      <c r="B2404">
        <v>0</v>
      </c>
      <c r="C2404">
        <v>9677.4193548387102</v>
      </c>
      <c r="D2404">
        <v>19500000</v>
      </c>
      <c r="E2404" t="s">
        <v>18</v>
      </c>
      <c r="F2404">
        <v>4.6836890000000002</v>
      </c>
      <c r="G2404">
        <v>150</v>
      </c>
      <c r="H2404" t="s">
        <v>542</v>
      </c>
      <c r="I2404" t="s">
        <v>2777</v>
      </c>
      <c r="J2404" s="9">
        <v>56000000</v>
      </c>
      <c r="K2404">
        <f>J2404/D2404</f>
        <v>2.8717948717948718</v>
      </c>
      <c r="L2404">
        <v>2015</v>
      </c>
      <c r="M2404" t="s">
        <v>15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1</v>
      </c>
      <c r="W2404">
        <v>0</v>
      </c>
      <c r="X2404">
        <v>0</v>
      </c>
      <c r="Y2404">
        <v>1</v>
      </c>
      <c r="Z2404">
        <v>0</v>
      </c>
      <c r="AA2404">
        <v>0</v>
      </c>
      <c r="AB2404">
        <v>0</v>
      </c>
      <c r="AC2404">
        <v>0</v>
      </c>
      <c r="AD2404">
        <v>0</v>
      </c>
    </row>
    <row r="2405" spans="1:30" ht="14.4" customHeight="1" x14ac:dyDescent="0.3">
      <c r="A2405">
        <v>2404</v>
      </c>
      <c r="B2405">
        <v>0</v>
      </c>
      <c r="C2405">
        <v>3984.0637450199201</v>
      </c>
      <c r="D2405">
        <v>8000000</v>
      </c>
      <c r="E2405" t="s">
        <v>11</v>
      </c>
      <c r="F2405">
        <v>6.6037479999999897</v>
      </c>
      <c r="G2405">
        <v>111</v>
      </c>
      <c r="H2405" t="s">
        <v>13</v>
      </c>
      <c r="I2405" t="s">
        <v>2778</v>
      </c>
      <c r="J2405" s="9">
        <v>2033165</v>
      </c>
      <c r="K2405">
        <f>J2405/D2405</f>
        <v>0.25414562499999999</v>
      </c>
      <c r="L2405">
        <v>2008</v>
      </c>
      <c r="M2405" t="s">
        <v>25</v>
      </c>
      <c r="N2405">
        <v>1</v>
      </c>
      <c r="O2405">
        <v>1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1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1</v>
      </c>
      <c r="AC2405">
        <v>0</v>
      </c>
      <c r="AD2405">
        <v>0</v>
      </c>
    </row>
    <row r="2406" spans="1:30" ht="14.4" customHeight="1" x14ac:dyDescent="0.3">
      <c r="A2406">
        <v>2405</v>
      </c>
      <c r="B2406">
        <v>0</v>
      </c>
      <c r="C2406">
        <v>9072.5806451612898</v>
      </c>
      <c r="D2406">
        <v>18000000</v>
      </c>
      <c r="E2406" t="s">
        <v>11</v>
      </c>
      <c r="F2406">
        <v>1.975174</v>
      </c>
      <c r="G2406">
        <v>94</v>
      </c>
      <c r="H2406" t="s">
        <v>13</v>
      </c>
      <c r="I2406" t="s">
        <v>2779</v>
      </c>
      <c r="J2406" s="9">
        <v>19265302</v>
      </c>
      <c r="K2406">
        <f>J2406/D2406</f>
        <v>1.0702945555555556</v>
      </c>
      <c r="L2406">
        <v>1984</v>
      </c>
      <c r="M2406" t="s">
        <v>15</v>
      </c>
      <c r="N2406">
        <v>1</v>
      </c>
      <c r="O2406">
        <v>0</v>
      </c>
      <c r="P2406">
        <v>0</v>
      </c>
      <c r="Q2406">
        <v>1</v>
      </c>
      <c r="R2406">
        <v>0</v>
      </c>
      <c r="S2406">
        <v>0</v>
      </c>
      <c r="T2406">
        <v>0</v>
      </c>
      <c r="U2406">
        <v>1</v>
      </c>
      <c r="V2406">
        <v>0</v>
      </c>
      <c r="W2406">
        <v>0</v>
      </c>
      <c r="X2406">
        <v>1</v>
      </c>
      <c r="Y2406">
        <v>1</v>
      </c>
      <c r="Z2406">
        <v>0</v>
      </c>
      <c r="AA2406">
        <v>0</v>
      </c>
      <c r="AB2406">
        <v>0</v>
      </c>
      <c r="AC2406">
        <v>0</v>
      </c>
      <c r="AD2406">
        <v>0</v>
      </c>
    </row>
    <row r="2407" spans="1:30" x14ac:dyDescent="0.3">
      <c r="A2407">
        <v>2406</v>
      </c>
      <c r="B2407">
        <v>0</v>
      </c>
      <c r="C2407">
        <v>7477.5672981056796</v>
      </c>
      <c r="D2407">
        <v>15000000</v>
      </c>
      <c r="E2407" t="s">
        <v>11</v>
      </c>
      <c r="F2407">
        <v>7.9043710000000003</v>
      </c>
      <c r="G2407">
        <v>103</v>
      </c>
      <c r="H2407" t="s">
        <v>2484</v>
      </c>
      <c r="I2407" t="s">
        <v>2780</v>
      </c>
      <c r="J2407" s="9">
        <v>123384128</v>
      </c>
      <c r="K2407">
        <f>J2407/D2407</f>
        <v>8.2256085333333342</v>
      </c>
      <c r="L2407">
        <v>2006</v>
      </c>
      <c r="M2407" t="s">
        <v>15</v>
      </c>
      <c r="N2407">
        <v>1</v>
      </c>
      <c r="O2407">
        <v>1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1</v>
      </c>
      <c r="X2407">
        <v>0</v>
      </c>
      <c r="Y2407">
        <v>1</v>
      </c>
      <c r="Z2407">
        <v>0</v>
      </c>
      <c r="AA2407">
        <v>0</v>
      </c>
      <c r="AB2407">
        <v>0</v>
      </c>
      <c r="AC2407">
        <v>0</v>
      </c>
      <c r="AD2407">
        <v>0</v>
      </c>
    </row>
    <row r="2408" spans="1:30" ht="14.4" customHeight="1" x14ac:dyDescent="0.3">
      <c r="A2408">
        <v>2407</v>
      </c>
      <c r="B2408">
        <v>0</v>
      </c>
      <c r="C2408">
        <v>7948.01358148893</v>
      </c>
      <c r="D2408">
        <v>15800651</v>
      </c>
      <c r="E2408" t="s">
        <v>11</v>
      </c>
      <c r="F2408">
        <v>11.465634</v>
      </c>
      <c r="G2408">
        <v>101</v>
      </c>
      <c r="H2408" t="s">
        <v>13</v>
      </c>
      <c r="I2408" t="s">
        <v>2781</v>
      </c>
      <c r="J2408" s="9">
        <v>60328000</v>
      </c>
      <c r="K2408">
        <f>J2408/D2408</f>
        <v>3.8180705339292667</v>
      </c>
      <c r="L2408">
        <v>1988</v>
      </c>
      <c r="M2408" t="s">
        <v>46</v>
      </c>
      <c r="N2408">
        <v>1</v>
      </c>
      <c r="O2408">
        <v>0</v>
      </c>
      <c r="P2408">
        <v>0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1</v>
      </c>
      <c r="X2408">
        <v>1</v>
      </c>
      <c r="Y2408">
        <v>0</v>
      </c>
      <c r="Z2408">
        <v>0</v>
      </c>
      <c r="AA2408">
        <v>0</v>
      </c>
      <c r="AB2408">
        <v>0</v>
      </c>
      <c r="AC2408">
        <v>1</v>
      </c>
      <c r="AD2408">
        <v>0</v>
      </c>
    </row>
    <row r="2409" spans="1:30" x14ac:dyDescent="0.3">
      <c r="A2409">
        <v>2408</v>
      </c>
      <c r="B2409">
        <v>0</v>
      </c>
      <c r="C2409">
        <v>39940.089865202099</v>
      </c>
      <c r="D2409">
        <v>80000000</v>
      </c>
      <c r="E2409" t="s">
        <v>11</v>
      </c>
      <c r="F2409">
        <v>8.5248469999999994</v>
      </c>
      <c r="G2409">
        <v>128</v>
      </c>
      <c r="H2409" t="s">
        <v>72</v>
      </c>
      <c r="I2409" t="s">
        <v>2782</v>
      </c>
      <c r="J2409" s="9">
        <v>266728738</v>
      </c>
      <c r="K2409">
        <f>J2409/D2409</f>
        <v>3.3341092250000002</v>
      </c>
      <c r="L2409">
        <v>2003</v>
      </c>
      <c r="M2409" t="s">
        <v>15</v>
      </c>
      <c r="N2409">
        <v>1</v>
      </c>
      <c r="O2409">
        <v>0</v>
      </c>
      <c r="P2409">
        <v>0</v>
      </c>
      <c r="Q2409">
        <v>0</v>
      </c>
      <c r="R2409">
        <v>1</v>
      </c>
      <c r="S2409">
        <v>0</v>
      </c>
      <c r="T2409">
        <v>0</v>
      </c>
      <c r="U2409">
        <v>0</v>
      </c>
      <c r="V2409">
        <v>1</v>
      </c>
      <c r="W2409">
        <v>1</v>
      </c>
      <c r="X2409">
        <v>1</v>
      </c>
      <c r="Y2409">
        <v>1</v>
      </c>
      <c r="Z2409">
        <v>0</v>
      </c>
      <c r="AA2409">
        <v>0</v>
      </c>
      <c r="AB2409">
        <v>0</v>
      </c>
      <c r="AC2409">
        <v>0</v>
      </c>
      <c r="AD2409">
        <v>0</v>
      </c>
    </row>
    <row r="2410" spans="1:30" ht="14.4" customHeight="1" x14ac:dyDescent="0.3">
      <c r="A2410">
        <v>2409</v>
      </c>
      <c r="B2410">
        <v>0</v>
      </c>
      <c r="C2410">
        <v>6965.1741293532295</v>
      </c>
      <c r="D2410">
        <v>14000000</v>
      </c>
      <c r="E2410" t="s">
        <v>11</v>
      </c>
      <c r="F2410">
        <v>8.2048939999999995</v>
      </c>
      <c r="G2410">
        <v>103</v>
      </c>
      <c r="H2410" t="s">
        <v>13</v>
      </c>
      <c r="I2410" t="s">
        <v>2783</v>
      </c>
      <c r="J2410" s="9">
        <v>21409028</v>
      </c>
      <c r="K2410">
        <f>J2410/D2410</f>
        <v>1.5292162857142857</v>
      </c>
      <c r="L2410">
        <v>2010</v>
      </c>
      <c r="M2410" t="s">
        <v>15</v>
      </c>
      <c r="N2410">
        <v>1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1</v>
      </c>
      <c r="Y2410">
        <v>1</v>
      </c>
      <c r="Z2410">
        <v>0</v>
      </c>
      <c r="AA2410">
        <v>0</v>
      </c>
      <c r="AB2410">
        <v>0</v>
      </c>
      <c r="AC2410">
        <v>0</v>
      </c>
      <c r="AD2410">
        <v>0</v>
      </c>
    </row>
    <row r="2411" spans="1:30" ht="14.4" customHeight="1" x14ac:dyDescent="0.3">
      <c r="A2411">
        <v>2410</v>
      </c>
      <c r="B2411">
        <v>0</v>
      </c>
      <c r="C2411">
        <v>6218.9054726368104</v>
      </c>
      <c r="D2411">
        <v>12500000</v>
      </c>
      <c r="E2411" t="s">
        <v>11</v>
      </c>
      <c r="F2411">
        <v>1.830829</v>
      </c>
      <c r="G2411">
        <v>118</v>
      </c>
      <c r="H2411" t="s">
        <v>13</v>
      </c>
      <c r="I2411" t="s">
        <v>2784</v>
      </c>
      <c r="J2411" s="9">
        <v>3878993</v>
      </c>
      <c r="K2411">
        <f>J2411/D2411</f>
        <v>0.31031944</v>
      </c>
      <c r="L2411">
        <v>2010</v>
      </c>
      <c r="M2411" t="s">
        <v>25</v>
      </c>
      <c r="N2411">
        <v>1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1</v>
      </c>
      <c r="X2411">
        <v>0</v>
      </c>
      <c r="Y2411">
        <v>0</v>
      </c>
      <c r="Z2411">
        <v>0</v>
      </c>
      <c r="AA2411">
        <v>0</v>
      </c>
      <c r="AB2411">
        <v>1</v>
      </c>
      <c r="AC2411">
        <v>0</v>
      </c>
      <c r="AD2411">
        <v>0</v>
      </c>
    </row>
    <row r="2412" spans="1:30" x14ac:dyDescent="0.3">
      <c r="A2412">
        <v>2411</v>
      </c>
      <c r="B2412">
        <v>0</v>
      </c>
      <c r="C2412">
        <v>8341.6087388281994</v>
      </c>
      <c r="D2412">
        <v>16800000</v>
      </c>
      <c r="E2412" t="s">
        <v>11</v>
      </c>
      <c r="F2412">
        <v>6.6260770000000004</v>
      </c>
      <c r="G2412">
        <v>97</v>
      </c>
      <c r="H2412" t="s">
        <v>13</v>
      </c>
      <c r="I2412" t="s">
        <v>2785</v>
      </c>
      <c r="J2412" s="9">
        <v>51029361</v>
      </c>
      <c r="K2412">
        <f>J2412/D2412</f>
        <v>3.0374619642857144</v>
      </c>
      <c r="L2412">
        <v>2014</v>
      </c>
      <c r="M2412" t="s">
        <v>15</v>
      </c>
      <c r="N2412">
        <v>1</v>
      </c>
      <c r="O2412">
        <v>1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1</v>
      </c>
      <c r="W2412">
        <v>1</v>
      </c>
      <c r="X2412">
        <v>1</v>
      </c>
      <c r="Y2412">
        <v>1</v>
      </c>
      <c r="Z2412">
        <v>0</v>
      </c>
      <c r="AA2412">
        <v>0</v>
      </c>
      <c r="AB2412">
        <v>0</v>
      </c>
      <c r="AC2412">
        <v>0</v>
      </c>
      <c r="AD2412">
        <v>0</v>
      </c>
    </row>
    <row r="2413" spans="1:30" x14ac:dyDescent="0.3">
      <c r="A2413">
        <v>2412</v>
      </c>
      <c r="B2413">
        <v>0</v>
      </c>
      <c r="C2413">
        <v>5205.75111551809</v>
      </c>
      <c r="D2413">
        <v>10500000</v>
      </c>
      <c r="E2413" t="s">
        <v>11</v>
      </c>
      <c r="F2413">
        <v>36.260509999999996</v>
      </c>
      <c r="G2413">
        <v>93</v>
      </c>
      <c r="H2413" t="s">
        <v>59</v>
      </c>
      <c r="I2413" t="s">
        <v>2786</v>
      </c>
      <c r="J2413" s="9">
        <v>25442939</v>
      </c>
      <c r="K2413">
        <f>J2413/D2413</f>
        <v>2.4231370476190475</v>
      </c>
      <c r="L2413">
        <v>2017</v>
      </c>
      <c r="M2413" t="s">
        <v>15</v>
      </c>
      <c r="N2413">
        <v>1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1</v>
      </c>
      <c r="X2413">
        <v>0</v>
      </c>
      <c r="Y2413">
        <v>1</v>
      </c>
      <c r="Z2413">
        <v>0</v>
      </c>
      <c r="AA2413">
        <v>0</v>
      </c>
      <c r="AB2413">
        <v>0</v>
      </c>
      <c r="AC2413">
        <v>0</v>
      </c>
      <c r="AD2413">
        <v>0</v>
      </c>
    </row>
    <row r="2414" spans="1:30" ht="14.4" customHeight="1" x14ac:dyDescent="0.3">
      <c r="A2414">
        <v>2413</v>
      </c>
      <c r="B2414">
        <v>1</v>
      </c>
      <c r="C2414">
        <v>47547.547547547503</v>
      </c>
      <c r="D2414">
        <v>95000000</v>
      </c>
      <c r="E2414" t="s">
        <v>11</v>
      </c>
      <c r="F2414">
        <v>11.348096</v>
      </c>
      <c r="G2414">
        <v>136</v>
      </c>
      <c r="H2414" t="s">
        <v>13</v>
      </c>
      <c r="I2414" t="s">
        <v>2787</v>
      </c>
      <c r="J2414" s="9">
        <v>250288523</v>
      </c>
      <c r="K2414">
        <f>J2414/D2414</f>
        <v>2.6346160315789473</v>
      </c>
      <c r="L2414">
        <v>1998</v>
      </c>
      <c r="M2414" t="s">
        <v>25</v>
      </c>
      <c r="N2414">
        <v>1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1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1</v>
      </c>
      <c r="AC2414">
        <v>0</v>
      </c>
      <c r="AD2414">
        <v>0</v>
      </c>
    </row>
    <row r="2415" spans="1:30" ht="14.4" customHeight="1" x14ac:dyDescent="0.3">
      <c r="A2415">
        <v>2414</v>
      </c>
      <c r="B2415">
        <v>1</v>
      </c>
      <c r="C2415">
        <v>19095.477386934599</v>
      </c>
      <c r="D2415">
        <v>38000000</v>
      </c>
      <c r="E2415" t="s">
        <v>11</v>
      </c>
      <c r="F2415">
        <v>6.9389209999999997</v>
      </c>
      <c r="G2415">
        <v>95</v>
      </c>
      <c r="H2415" t="s">
        <v>130</v>
      </c>
      <c r="I2415" t="s">
        <v>2788</v>
      </c>
      <c r="J2415" s="9">
        <v>153518974</v>
      </c>
      <c r="K2415">
        <f>J2415/D2415</f>
        <v>4.0399729999999998</v>
      </c>
      <c r="L2415">
        <v>1990</v>
      </c>
      <c r="M2415" t="s">
        <v>15</v>
      </c>
      <c r="N2415">
        <v>1</v>
      </c>
      <c r="O2415">
        <v>0</v>
      </c>
      <c r="P2415">
        <v>0</v>
      </c>
      <c r="Q2415">
        <v>1</v>
      </c>
      <c r="R2415">
        <v>0</v>
      </c>
      <c r="S2415">
        <v>0</v>
      </c>
      <c r="T2415">
        <v>1</v>
      </c>
      <c r="U2415">
        <v>1</v>
      </c>
      <c r="V2415">
        <v>0</v>
      </c>
      <c r="W2415">
        <v>1</v>
      </c>
      <c r="X2415">
        <v>1</v>
      </c>
      <c r="Y2415">
        <v>1</v>
      </c>
      <c r="Z2415">
        <v>0</v>
      </c>
      <c r="AA2415">
        <v>0</v>
      </c>
      <c r="AB2415">
        <v>0</v>
      </c>
      <c r="AC2415">
        <v>0</v>
      </c>
      <c r="AD2415">
        <v>0</v>
      </c>
    </row>
    <row r="2416" spans="1:30" ht="14.4" customHeight="1" x14ac:dyDescent="0.3">
      <c r="A2416">
        <v>2415</v>
      </c>
      <c r="B2416">
        <v>0</v>
      </c>
      <c r="C2416">
        <v>4987.5311720698201</v>
      </c>
      <c r="D2416">
        <v>10000000</v>
      </c>
      <c r="E2416" t="s">
        <v>11</v>
      </c>
      <c r="F2416">
        <v>3.8674719999999998</v>
      </c>
      <c r="G2416">
        <v>96</v>
      </c>
      <c r="H2416" t="s">
        <v>123</v>
      </c>
      <c r="I2416" t="s">
        <v>2789</v>
      </c>
      <c r="J2416" s="9">
        <v>17297244</v>
      </c>
      <c r="K2416">
        <f>J2416/D2416</f>
        <v>1.7297244000000001</v>
      </c>
      <c r="L2416">
        <v>2005</v>
      </c>
      <c r="M2416" t="s">
        <v>25</v>
      </c>
      <c r="N2416">
        <v>1</v>
      </c>
      <c r="O2416">
        <v>1</v>
      </c>
      <c r="P2416">
        <v>0</v>
      </c>
      <c r="Q2416">
        <v>0</v>
      </c>
      <c r="R2416">
        <v>0</v>
      </c>
      <c r="S2416">
        <v>0</v>
      </c>
      <c r="T2416">
        <v>1</v>
      </c>
      <c r="U2416">
        <v>1</v>
      </c>
      <c r="V2416">
        <v>0</v>
      </c>
      <c r="W2416">
        <v>1</v>
      </c>
      <c r="X2416">
        <v>1</v>
      </c>
      <c r="Y2416">
        <v>0</v>
      </c>
      <c r="Z2416">
        <v>0</v>
      </c>
      <c r="AA2416">
        <v>0</v>
      </c>
      <c r="AB2416">
        <v>1</v>
      </c>
      <c r="AC2416">
        <v>0</v>
      </c>
      <c r="AD2416">
        <v>0</v>
      </c>
    </row>
    <row r="2417" spans="1:30" ht="14.4" customHeight="1" x14ac:dyDescent="0.3">
      <c r="A2417">
        <v>2416</v>
      </c>
      <c r="B2417">
        <v>0</v>
      </c>
      <c r="C2417">
        <v>29806.259314456001</v>
      </c>
      <c r="D2417">
        <v>60000000</v>
      </c>
      <c r="E2417" t="s">
        <v>11</v>
      </c>
      <c r="F2417">
        <v>14.336186999999899</v>
      </c>
      <c r="G2417">
        <v>130</v>
      </c>
      <c r="H2417" t="s">
        <v>13</v>
      </c>
      <c r="I2417" t="s">
        <v>2790</v>
      </c>
      <c r="J2417" s="9">
        <v>90565421</v>
      </c>
      <c r="K2417">
        <f>J2417/D2417</f>
        <v>1.5094236833333334</v>
      </c>
      <c r="L2417">
        <v>2013</v>
      </c>
      <c r="M2417" t="s">
        <v>32</v>
      </c>
      <c r="N2417">
        <v>1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1</v>
      </c>
      <c r="V2417">
        <v>1</v>
      </c>
      <c r="W2417">
        <v>1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1</v>
      </c>
    </row>
    <row r="2418" spans="1:30" ht="14.4" customHeight="1" x14ac:dyDescent="0.3">
      <c r="A2418">
        <v>2417</v>
      </c>
      <c r="B2418">
        <v>0</v>
      </c>
      <c r="C2418">
        <v>19461.077844311301</v>
      </c>
      <c r="D2418">
        <v>39000000</v>
      </c>
      <c r="E2418" t="s">
        <v>11</v>
      </c>
      <c r="F2418">
        <v>1.381022</v>
      </c>
      <c r="G2418">
        <v>106</v>
      </c>
      <c r="H2418" t="s">
        <v>13</v>
      </c>
      <c r="I2418" t="s">
        <v>2791</v>
      </c>
      <c r="J2418" s="9">
        <v>6614280</v>
      </c>
      <c r="K2418">
        <f>J2418/D2418</f>
        <v>0.16959692307692309</v>
      </c>
      <c r="L2418">
        <v>2004</v>
      </c>
      <c r="M2418" t="s">
        <v>15</v>
      </c>
      <c r="N2418">
        <v>1</v>
      </c>
      <c r="O2418">
        <v>1</v>
      </c>
      <c r="P2418">
        <v>0</v>
      </c>
      <c r="Q2418">
        <v>1</v>
      </c>
      <c r="R2418">
        <v>0</v>
      </c>
      <c r="S2418">
        <v>0</v>
      </c>
      <c r="T2418">
        <v>0</v>
      </c>
      <c r="U2418">
        <v>0</v>
      </c>
      <c r="V2418">
        <v>1</v>
      </c>
      <c r="W2418">
        <v>1</v>
      </c>
      <c r="X2418">
        <v>0</v>
      </c>
      <c r="Y2418">
        <v>1</v>
      </c>
      <c r="Z2418">
        <v>0</v>
      </c>
      <c r="AA2418">
        <v>0</v>
      </c>
      <c r="AB2418">
        <v>0</v>
      </c>
      <c r="AC2418">
        <v>0</v>
      </c>
      <c r="AD2418">
        <v>0</v>
      </c>
    </row>
    <row r="2419" spans="1:30" ht="14.4" customHeight="1" x14ac:dyDescent="0.3">
      <c r="A2419">
        <v>2418</v>
      </c>
      <c r="B2419">
        <v>0</v>
      </c>
      <c r="C2419">
        <v>37406.483790523598</v>
      </c>
      <c r="D2419">
        <v>75000000</v>
      </c>
      <c r="E2419" t="s">
        <v>11</v>
      </c>
      <c r="F2419">
        <v>12.949714999999999</v>
      </c>
      <c r="G2419">
        <v>91</v>
      </c>
      <c r="H2419" t="s">
        <v>86</v>
      </c>
      <c r="I2419" t="s">
        <v>2792</v>
      </c>
      <c r="J2419" s="9">
        <v>260696994</v>
      </c>
      <c r="K2419">
        <f>J2419/D2419</f>
        <v>3.4759599200000002</v>
      </c>
      <c r="L2419">
        <v>2005</v>
      </c>
      <c r="M2419" t="s">
        <v>25</v>
      </c>
      <c r="N2419">
        <v>1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  <c r="Y2419">
        <v>0</v>
      </c>
      <c r="Z2419">
        <v>0</v>
      </c>
      <c r="AA2419">
        <v>0</v>
      </c>
      <c r="AB2419">
        <v>1</v>
      </c>
      <c r="AC2419">
        <v>0</v>
      </c>
      <c r="AD2419">
        <v>0</v>
      </c>
    </row>
    <row r="2420" spans="1:30" ht="14.4" customHeight="1" x14ac:dyDescent="0.3">
      <c r="A2420">
        <v>2419</v>
      </c>
      <c r="B2420">
        <v>0</v>
      </c>
      <c r="C2420">
        <v>19860.973187686101</v>
      </c>
      <c r="D2420">
        <v>40000000</v>
      </c>
      <c r="E2420" t="s">
        <v>11</v>
      </c>
      <c r="F2420">
        <v>6.4470720000000004</v>
      </c>
      <c r="G2420">
        <v>134</v>
      </c>
      <c r="H2420" t="s">
        <v>13</v>
      </c>
      <c r="I2420" t="s">
        <v>2793</v>
      </c>
      <c r="J2420" s="9">
        <v>67347013</v>
      </c>
      <c r="K2420">
        <f>J2420/D2420</f>
        <v>1.6836753250000001</v>
      </c>
      <c r="L2420">
        <v>2014</v>
      </c>
      <c r="M2420" t="s">
        <v>25</v>
      </c>
      <c r="N2420">
        <v>1</v>
      </c>
      <c r="O2420">
        <v>0</v>
      </c>
      <c r="P2420">
        <v>0</v>
      </c>
      <c r="Q2420">
        <v>0</v>
      </c>
      <c r="R2420">
        <v>1</v>
      </c>
      <c r="S2420">
        <v>0</v>
      </c>
      <c r="T2420">
        <v>0</v>
      </c>
      <c r="U2420">
        <v>0</v>
      </c>
      <c r="V2420">
        <v>0</v>
      </c>
      <c r="W2420">
        <v>1</v>
      </c>
      <c r="X2420">
        <v>0</v>
      </c>
      <c r="Y2420">
        <v>0</v>
      </c>
      <c r="Z2420">
        <v>0</v>
      </c>
      <c r="AA2420">
        <v>0</v>
      </c>
      <c r="AB2420">
        <v>1</v>
      </c>
      <c r="AC2420">
        <v>0</v>
      </c>
      <c r="AD2420">
        <v>0</v>
      </c>
    </row>
    <row r="2421" spans="1:30" x14ac:dyDescent="0.3">
      <c r="A2421">
        <v>2420</v>
      </c>
      <c r="B2421">
        <v>0</v>
      </c>
      <c r="C2421">
        <v>7470.1195219123501</v>
      </c>
      <c r="D2421">
        <v>15000000</v>
      </c>
      <c r="E2421" t="s">
        <v>142</v>
      </c>
      <c r="F2421">
        <v>2.5877270000000001</v>
      </c>
      <c r="G2421">
        <v>130</v>
      </c>
      <c r="H2421" t="s">
        <v>143</v>
      </c>
      <c r="I2421" t="s">
        <v>2794</v>
      </c>
      <c r="J2421" s="9">
        <v>16810383</v>
      </c>
      <c r="K2421">
        <f>J2421/D2421</f>
        <v>1.1206921999999999</v>
      </c>
      <c r="L2421">
        <v>2008</v>
      </c>
      <c r="M2421" t="s">
        <v>25</v>
      </c>
      <c r="N2421">
        <v>0</v>
      </c>
      <c r="O2421">
        <v>1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1</v>
      </c>
      <c r="W2421">
        <v>1</v>
      </c>
      <c r="X2421">
        <v>0</v>
      </c>
      <c r="Y2421">
        <v>0</v>
      </c>
      <c r="Z2421">
        <v>0</v>
      </c>
      <c r="AA2421">
        <v>0</v>
      </c>
      <c r="AB2421">
        <v>1</v>
      </c>
      <c r="AC2421">
        <v>0</v>
      </c>
      <c r="AD2421">
        <v>0</v>
      </c>
    </row>
    <row r="2422" spans="1:30" x14ac:dyDescent="0.3">
      <c r="A2422">
        <v>2421</v>
      </c>
      <c r="B2422">
        <v>1</v>
      </c>
      <c r="C2422">
        <v>21601.767130089302</v>
      </c>
      <c r="D2422">
        <v>43505959</v>
      </c>
      <c r="E2422" t="s">
        <v>11</v>
      </c>
      <c r="F2422">
        <v>12.796484</v>
      </c>
      <c r="G2422">
        <v>78</v>
      </c>
      <c r="H2422" t="s">
        <v>13</v>
      </c>
      <c r="I2422" t="s">
        <v>2795</v>
      </c>
      <c r="J2422" s="9">
        <v>20300000</v>
      </c>
      <c r="K2422">
        <f>J2422/D2422</f>
        <v>0.46660274745351549</v>
      </c>
      <c r="L2422">
        <v>2014</v>
      </c>
      <c r="M2422" t="s">
        <v>25</v>
      </c>
      <c r="N2422">
        <v>1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1</v>
      </c>
      <c r="AC2422">
        <v>0</v>
      </c>
      <c r="AD2422">
        <v>0</v>
      </c>
    </row>
    <row r="2423" spans="1:30" ht="14.4" customHeight="1" x14ac:dyDescent="0.3">
      <c r="A2423">
        <v>2422</v>
      </c>
      <c r="B2423">
        <v>0</v>
      </c>
      <c r="C2423">
        <v>20151.133501259399</v>
      </c>
      <c r="D2423">
        <v>40000000</v>
      </c>
      <c r="E2423" t="s">
        <v>11</v>
      </c>
      <c r="F2423">
        <v>9.8028890000000004</v>
      </c>
      <c r="G2423">
        <v>108</v>
      </c>
      <c r="H2423" t="s">
        <v>13</v>
      </c>
      <c r="I2423" t="s">
        <v>2796</v>
      </c>
      <c r="J2423" s="9">
        <v>12303411</v>
      </c>
      <c r="K2423">
        <f>J2423/D2423</f>
        <v>0.30758527499999999</v>
      </c>
      <c r="L2423">
        <v>1985</v>
      </c>
      <c r="M2423" t="s">
        <v>25</v>
      </c>
      <c r="N2423">
        <v>1</v>
      </c>
      <c r="O2423">
        <v>0</v>
      </c>
      <c r="P2423">
        <v>1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1</v>
      </c>
      <c r="X2423">
        <v>0</v>
      </c>
      <c r="Y2423">
        <v>0</v>
      </c>
      <c r="Z2423">
        <v>0</v>
      </c>
      <c r="AA2423">
        <v>0</v>
      </c>
      <c r="AB2423">
        <v>1</v>
      </c>
      <c r="AC2423">
        <v>0</v>
      </c>
      <c r="AD2423">
        <v>0</v>
      </c>
    </row>
    <row r="2424" spans="1:30" ht="14.4" customHeight="1" x14ac:dyDescent="0.3">
      <c r="A2424">
        <v>2423</v>
      </c>
      <c r="B2424">
        <v>1</v>
      </c>
      <c r="C2424">
        <v>20121.1684890656</v>
      </c>
      <c r="D2424">
        <v>40483791</v>
      </c>
      <c r="E2424" t="s">
        <v>11</v>
      </c>
      <c r="F2424">
        <v>8.8179239999999997</v>
      </c>
      <c r="G2424">
        <v>92</v>
      </c>
      <c r="H2424" t="s">
        <v>13</v>
      </c>
      <c r="I2424" t="s">
        <v>2797</v>
      </c>
      <c r="J2424" s="9">
        <v>6483963</v>
      </c>
      <c r="K2424">
        <f>J2424/D2424</f>
        <v>0.1601619522242865</v>
      </c>
      <c r="L2424">
        <v>2012</v>
      </c>
      <c r="M2424" t="s">
        <v>15</v>
      </c>
      <c r="N2424">
        <v>1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1</v>
      </c>
      <c r="Y2424">
        <v>1</v>
      </c>
      <c r="Z2424">
        <v>0</v>
      </c>
      <c r="AA2424">
        <v>0</v>
      </c>
      <c r="AB2424">
        <v>0</v>
      </c>
      <c r="AC2424">
        <v>0</v>
      </c>
      <c r="AD2424">
        <v>0</v>
      </c>
    </row>
    <row r="2425" spans="1:30" ht="14.4" customHeight="1" x14ac:dyDescent="0.3">
      <c r="A2425">
        <v>2424</v>
      </c>
      <c r="B2425">
        <v>0</v>
      </c>
      <c r="C2425">
        <v>6571.06101865859</v>
      </c>
      <c r="D2425">
        <v>13030414</v>
      </c>
      <c r="E2425" t="s">
        <v>11</v>
      </c>
      <c r="F2425">
        <v>3.3135239999999899</v>
      </c>
      <c r="G2425">
        <v>104</v>
      </c>
      <c r="H2425" t="s">
        <v>13</v>
      </c>
      <c r="I2425" t="s">
        <v>1026</v>
      </c>
      <c r="J2425" s="9">
        <v>9190819</v>
      </c>
      <c r="K2425">
        <f>J2425/D2425</f>
        <v>0.70533591641831184</v>
      </c>
      <c r="L2425">
        <v>1983</v>
      </c>
      <c r="M2425" t="s">
        <v>15</v>
      </c>
      <c r="N2425">
        <v>1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1</v>
      </c>
      <c r="U2425">
        <v>0</v>
      </c>
      <c r="V2425">
        <v>0</v>
      </c>
      <c r="W2425">
        <v>1</v>
      </c>
      <c r="X2425">
        <v>0</v>
      </c>
      <c r="Y2425">
        <v>1</v>
      </c>
      <c r="Z2425">
        <v>0</v>
      </c>
      <c r="AA2425">
        <v>0</v>
      </c>
      <c r="AB2425">
        <v>0</v>
      </c>
      <c r="AC2425">
        <v>0</v>
      </c>
      <c r="AD2425">
        <v>0</v>
      </c>
    </row>
    <row r="2426" spans="1:30" ht="14.4" customHeight="1" x14ac:dyDescent="0.3">
      <c r="A2426">
        <v>2425</v>
      </c>
      <c r="B2426">
        <v>0</v>
      </c>
      <c r="C2426">
        <v>13323.814944834499</v>
      </c>
      <c r="D2426">
        <v>26567687</v>
      </c>
      <c r="E2426" t="s">
        <v>11</v>
      </c>
      <c r="F2426">
        <v>4.7205949999999897</v>
      </c>
      <c r="G2426">
        <v>111</v>
      </c>
      <c r="H2426" t="s">
        <v>13</v>
      </c>
      <c r="I2426" t="s">
        <v>2798</v>
      </c>
      <c r="J2426" s="9">
        <v>5777916</v>
      </c>
      <c r="K2426">
        <f>J2426/D2426</f>
        <v>0.21747907523903004</v>
      </c>
      <c r="L2426">
        <v>1994</v>
      </c>
      <c r="M2426" t="s">
        <v>15</v>
      </c>
      <c r="N2426">
        <v>1</v>
      </c>
      <c r="O2426">
        <v>0</v>
      </c>
      <c r="P2426">
        <v>1</v>
      </c>
      <c r="Q2426">
        <v>0</v>
      </c>
      <c r="R2426">
        <v>0</v>
      </c>
      <c r="S2426">
        <v>0</v>
      </c>
      <c r="T2426">
        <v>0</v>
      </c>
      <c r="U2426">
        <v>1</v>
      </c>
      <c r="V2426">
        <v>0</v>
      </c>
      <c r="W2426">
        <v>0</v>
      </c>
      <c r="X2426">
        <v>1</v>
      </c>
      <c r="Y2426">
        <v>1</v>
      </c>
      <c r="Z2426">
        <v>0</v>
      </c>
      <c r="AA2426">
        <v>0</v>
      </c>
      <c r="AB2426">
        <v>0</v>
      </c>
      <c r="AC2426">
        <v>0</v>
      </c>
      <c r="AD2426">
        <v>0</v>
      </c>
    </row>
    <row r="2427" spans="1:30" ht="14.4" customHeight="1" x14ac:dyDescent="0.3">
      <c r="A2427">
        <v>2426</v>
      </c>
      <c r="B2427">
        <v>0</v>
      </c>
      <c r="C2427">
        <v>3.0030030030030002</v>
      </c>
      <c r="D2427">
        <v>6000</v>
      </c>
      <c r="E2427" t="s">
        <v>11</v>
      </c>
      <c r="F2427">
        <v>5.2836610000000004</v>
      </c>
      <c r="G2427">
        <v>69</v>
      </c>
      <c r="H2427" t="s">
        <v>13</v>
      </c>
      <c r="I2427" t="s">
        <v>2799</v>
      </c>
      <c r="J2427" s="9">
        <v>48482</v>
      </c>
      <c r="K2427">
        <f>J2427/D2427</f>
        <v>8.0803333333333338</v>
      </c>
      <c r="L2427">
        <v>1998</v>
      </c>
      <c r="M2427" t="s">
        <v>49</v>
      </c>
      <c r="N2427">
        <v>0</v>
      </c>
      <c r="O2427">
        <v>1</v>
      </c>
      <c r="P2427">
        <v>0</v>
      </c>
      <c r="Q2427">
        <v>0</v>
      </c>
      <c r="R2427">
        <v>0</v>
      </c>
      <c r="S2427">
        <v>0</v>
      </c>
      <c r="T2427">
        <v>1</v>
      </c>
      <c r="U2427">
        <v>0</v>
      </c>
      <c r="V2427">
        <v>0</v>
      </c>
      <c r="W2427">
        <v>1</v>
      </c>
      <c r="X2427">
        <v>0</v>
      </c>
      <c r="Y2427">
        <v>0</v>
      </c>
      <c r="Z2427">
        <v>0</v>
      </c>
      <c r="AA2427">
        <v>1</v>
      </c>
      <c r="AB2427">
        <v>0</v>
      </c>
      <c r="AC2427">
        <v>0</v>
      </c>
      <c r="AD2427">
        <v>0</v>
      </c>
    </row>
    <row r="2428" spans="1:30" ht="14.4" customHeight="1" x14ac:dyDescent="0.3">
      <c r="A2428">
        <v>2427</v>
      </c>
      <c r="B2428">
        <v>0</v>
      </c>
      <c r="C2428">
        <v>24490.809736711301</v>
      </c>
      <c r="D2428">
        <v>49300000</v>
      </c>
      <c r="E2428" t="s">
        <v>230</v>
      </c>
      <c r="F2428">
        <v>7.5660530000000001</v>
      </c>
      <c r="G2428">
        <v>137</v>
      </c>
      <c r="H2428" t="s">
        <v>231</v>
      </c>
      <c r="I2428" t="s">
        <v>2800</v>
      </c>
      <c r="J2428" s="9">
        <v>24186232</v>
      </c>
      <c r="K2428">
        <f>J2428/D2428</f>
        <v>0.49059294117647056</v>
      </c>
      <c r="L2428">
        <v>2013</v>
      </c>
      <c r="M2428" t="s">
        <v>49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1</v>
      </c>
      <c r="X2428">
        <v>0</v>
      </c>
      <c r="Y2428">
        <v>0</v>
      </c>
      <c r="Z2428">
        <v>0</v>
      </c>
      <c r="AA2428">
        <v>1</v>
      </c>
      <c r="AB2428">
        <v>0</v>
      </c>
      <c r="AC2428">
        <v>0</v>
      </c>
      <c r="AD2428">
        <v>0</v>
      </c>
    </row>
    <row r="2429" spans="1:30" ht="14.4" customHeight="1" x14ac:dyDescent="0.3">
      <c r="A2429">
        <v>2428</v>
      </c>
      <c r="B2429">
        <v>0</v>
      </c>
      <c r="C2429">
        <v>2682.5633383010399</v>
      </c>
      <c r="D2429">
        <v>5400000</v>
      </c>
      <c r="E2429" t="s">
        <v>18</v>
      </c>
      <c r="F2429">
        <v>2.3998900000000001</v>
      </c>
      <c r="G2429">
        <v>130</v>
      </c>
      <c r="H2429" t="s">
        <v>264</v>
      </c>
      <c r="I2429" t="s">
        <v>2801</v>
      </c>
      <c r="J2429" s="9">
        <v>6500000</v>
      </c>
      <c r="K2429">
        <f>J2429/D2429</f>
        <v>1.2037037037037037</v>
      </c>
      <c r="L2429">
        <v>2013</v>
      </c>
      <c r="M2429" t="s">
        <v>15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1</v>
      </c>
      <c r="U2429">
        <v>0</v>
      </c>
      <c r="V2429">
        <v>0</v>
      </c>
      <c r="W2429">
        <v>0</v>
      </c>
      <c r="X2429">
        <v>0</v>
      </c>
      <c r="Y2429">
        <v>1</v>
      </c>
      <c r="Z2429">
        <v>0</v>
      </c>
      <c r="AA2429">
        <v>0</v>
      </c>
      <c r="AB2429">
        <v>0</v>
      </c>
      <c r="AC2429">
        <v>0</v>
      </c>
      <c r="AD2429">
        <v>0</v>
      </c>
    </row>
    <row r="2430" spans="1:30" x14ac:dyDescent="0.3">
      <c r="A2430">
        <v>2429</v>
      </c>
      <c r="B2430">
        <v>1</v>
      </c>
      <c r="C2430">
        <v>59820.5383848454</v>
      </c>
      <c r="D2430">
        <v>120000000</v>
      </c>
      <c r="E2430" t="s">
        <v>11</v>
      </c>
      <c r="F2430">
        <v>18.907948000000001</v>
      </c>
      <c r="G2430">
        <v>117</v>
      </c>
      <c r="H2430" t="s">
        <v>2802</v>
      </c>
      <c r="I2430" t="s">
        <v>2803</v>
      </c>
      <c r="J2430" s="9">
        <v>461983149</v>
      </c>
      <c r="K2430">
        <f>J2430/D2430</f>
        <v>3.849859575</v>
      </c>
      <c r="L2430">
        <v>2006</v>
      </c>
      <c r="M2430" t="s">
        <v>25</v>
      </c>
      <c r="N2430">
        <v>1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1</v>
      </c>
      <c r="Y2430">
        <v>0</v>
      </c>
      <c r="Z2430">
        <v>0</v>
      </c>
      <c r="AA2430">
        <v>0</v>
      </c>
      <c r="AB2430">
        <v>1</v>
      </c>
      <c r="AC2430">
        <v>0</v>
      </c>
      <c r="AD2430">
        <v>0</v>
      </c>
    </row>
    <row r="2431" spans="1:30" ht="14.4" customHeight="1" x14ac:dyDescent="0.3">
      <c r="A2431">
        <v>2430</v>
      </c>
      <c r="B2431">
        <v>1</v>
      </c>
      <c r="C2431">
        <v>1522.62555942317</v>
      </c>
      <c r="D2431">
        <v>3062000</v>
      </c>
      <c r="E2431" t="s">
        <v>18</v>
      </c>
      <c r="F2431">
        <v>2.07741</v>
      </c>
      <c r="G2431">
        <v>143</v>
      </c>
      <c r="H2431" t="s">
        <v>2804</v>
      </c>
      <c r="I2431" t="s">
        <v>2805</v>
      </c>
      <c r="J2431" s="9">
        <v>25034000</v>
      </c>
      <c r="K2431">
        <f>J2431/D2431</f>
        <v>8.1757021554539513</v>
      </c>
      <c r="L2431">
        <v>2011</v>
      </c>
      <c r="M2431" t="s">
        <v>15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1</v>
      </c>
      <c r="V2431">
        <v>0</v>
      </c>
      <c r="W2431">
        <v>1</v>
      </c>
      <c r="X2431">
        <v>0</v>
      </c>
      <c r="Y2431">
        <v>1</v>
      </c>
      <c r="Z2431">
        <v>0</v>
      </c>
      <c r="AA2431">
        <v>0</v>
      </c>
      <c r="AB2431">
        <v>0</v>
      </c>
      <c r="AC2431">
        <v>0</v>
      </c>
      <c r="AD2431">
        <v>0</v>
      </c>
    </row>
    <row r="2432" spans="1:30" ht="14.4" customHeight="1" x14ac:dyDescent="0.3">
      <c r="A2432">
        <v>2431</v>
      </c>
      <c r="B2432">
        <v>0</v>
      </c>
      <c r="C2432">
        <v>11099.899091826401</v>
      </c>
      <c r="D2432">
        <v>22000000</v>
      </c>
      <c r="E2432" t="s">
        <v>11</v>
      </c>
      <c r="F2432">
        <v>12.383755000000001</v>
      </c>
      <c r="G2432">
        <v>191</v>
      </c>
      <c r="H2432" t="s">
        <v>20</v>
      </c>
      <c r="I2432" t="s">
        <v>2806</v>
      </c>
      <c r="J2432" s="9">
        <v>77737889</v>
      </c>
      <c r="K2432">
        <f>J2432/D2432</f>
        <v>3.5335404090909091</v>
      </c>
      <c r="L2432">
        <v>1982</v>
      </c>
      <c r="M2432" t="s">
        <v>46</v>
      </c>
      <c r="N2432">
        <v>0</v>
      </c>
      <c r="O2432">
        <v>1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1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1</v>
      </c>
      <c r="AD2432">
        <v>0</v>
      </c>
    </row>
    <row r="2433" spans="1:30" ht="14.4" customHeight="1" x14ac:dyDescent="0.3">
      <c r="A2433">
        <v>2432</v>
      </c>
      <c r="B2433">
        <v>0</v>
      </c>
      <c r="C2433">
        <v>23547.094188376701</v>
      </c>
      <c r="D2433">
        <v>47000000</v>
      </c>
      <c r="E2433" t="s">
        <v>11</v>
      </c>
      <c r="F2433">
        <v>7.5865770000000001</v>
      </c>
      <c r="G2433">
        <v>96</v>
      </c>
      <c r="H2433" t="s">
        <v>13</v>
      </c>
      <c r="I2433" t="s">
        <v>2807</v>
      </c>
      <c r="J2433" s="9">
        <v>102825796</v>
      </c>
      <c r="K2433">
        <f>J2433/D2433</f>
        <v>2.1877828936170212</v>
      </c>
      <c r="L2433">
        <v>1996</v>
      </c>
      <c r="M2433" t="s">
        <v>53</v>
      </c>
      <c r="N2433">
        <v>1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1</v>
      </c>
      <c r="U2433">
        <v>0</v>
      </c>
      <c r="V2433">
        <v>0</v>
      </c>
      <c r="W2433">
        <v>1</v>
      </c>
      <c r="X2433">
        <v>1</v>
      </c>
      <c r="Y2433">
        <v>0</v>
      </c>
      <c r="Z2433">
        <v>1</v>
      </c>
      <c r="AA2433">
        <v>0</v>
      </c>
      <c r="AB2433">
        <v>0</v>
      </c>
      <c r="AC2433">
        <v>0</v>
      </c>
      <c r="AD2433">
        <v>0</v>
      </c>
    </row>
    <row r="2434" spans="1:30" ht="14.4" customHeight="1" x14ac:dyDescent="0.3">
      <c r="A2434">
        <v>2433</v>
      </c>
      <c r="B2434">
        <v>0</v>
      </c>
      <c r="C2434">
        <v>995.02487562189003</v>
      </c>
      <c r="D2434">
        <v>2000000</v>
      </c>
      <c r="E2434" t="s">
        <v>11</v>
      </c>
      <c r="F2434">
        <v>0.12184399999999999</v>
      </c>
      <c r="G2434">
        <v>107</v>
      </c>
      <c r="H2434" t="s">
        <v>143</v>
      </c>
      <c r="I2434" t="s">
        <v>2808</v>
      </c>
      <c r="J2434" s="9">
        <v>1268793</v>
      </c>
      <c r="K2434">
        <f>J2434/D2434</f>
        <v>0.63439650000000003</v>
      </c>
      <c r="L2434">
        <v>2010</v>
      </c>
      <c r="M2434" t="s">
        <v>25</v>
      </c>
      <c r="N2434">
        <v>0</v>
      </c>
      <c r="O2434">
        <v>1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1</v>
      </c>
      <c r="W2434">
        <v>1</v>
      </c>
      <c r="X2434">
        <v>0</v>
      </c>
      <c r="Y2434">
        <v>0</v>
      </c>
      <c r="Z2434">
        <v>0</v>
      </c>
      <c r="AA2434">
        <v>0</v>
      </c>
      <c r="AB2434">
        <v>1</v>
      </c>
      <c r="AC2434">
        <v>0</v>
      </c>
      <c r="AD2434">
        <v>0</v>
      </c>
    </row>
    <row r="2435" spans="1:30" ht="14.4" customHeight="1" x14ac:dyDescent="0.3">
      <c r="A2435">
        <v>2434</v>
      </c>
      <c r="B2435">
        <v>0</v>
      </c>
      <c r="C2435">
        <v>12006.0030015007</v>
      </c>
      <c r="D2435">
        <v>24000000</v>
      </c>
      <c r="E2435" t="s">
        <v>11</v>
      </c>
      <c r="F2435">
        <v>4.3476089999999896</v>
      </c>
      <c r="G2435">
        <v>124</v>
      </c>
      <c r="H2435" t="s">
        <v>59</v>
      </c>
      <c r="I2435" t="s">
        <v>2809</v>
      </c>
      <c r="J2435" s="9">
        <v>8434146</v>
      </c>
      <c r="K2435">
        <f>J2435/D2435</f>
        <v>0.35142275000000001</v>
      </c>
      <c r="L2435">
        <v>1999</v>
      </c>
      <c r="M2435" t="s">
        <v>49</v>
      </c>
      <c r="N2435">
        <v>1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1</v>
      </c>
      <c r="Y2435">
        <v>0</v>
      </c>
      <c r="Z2435">
        <v>0</v>
      </c>
      <c r="AA2435">
        <v>1</v>
      </c>
      <c r="AB2435">
        <v>0</v>
      </c>
      <c r="AC2435">
        <v>0</v>
      </c>
      <c r="AD2435">
        <v>0</v>
      </c>
    </row>
    <row r="2436" spans="1:30" ht="14.4" customHeight="1" x14ac:dyDescent="0.3">
      <c r="A2436">
        <v>2435</v>
      </c>
      <c r="B2436">
        <v>1</v>
      </c>
      <c r="C2436">
        <v>2773.2355864811102</v>
      </c>
      <c r="D2436">
        <v>5579750</v>
      </c>
      <c r="E2436" t="s">
        <v>76</v>
      </c>
      <c r="F2436">
        <v>2.2089059999999998</v>
      </c>
      <c r="G2436">
        <v>108.252704924258</v>
      </c>
      <c r="H2436" t="s">
        <v>457</v>
      </c>
      <c r="I2436" t="s">
        <v>2810</v>
      </c>
      <c r="J2436" s="9">
        <v>8927600</v>
      </c>
      <c r="K2436">
        <f>J2436/D2436</f>
        <v>1.6</v>
      </c>
      <c r="L2436">
        <v>2012</v>
      </c>
      <c r="M2436" t="s">
        <v>15</v>
      </c>
      <c r="N2436">
        <v>0</v>
      </c>
      <c r="O2436">
        <v>1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</v>
      </c>
      <c r="Y2436">
        <v>1</v>
      </c>
      <c r="Z2436">
        <v>0</v>
      </c>
      <c r="AA2436">
        <v>0</v>
      </c>
      <c r="AB2436">
        <v>0</v>
      </c>
      <c r="AC2436">
        <v>0</v>
      </c>
      <c r="AD2436">
        <v>0</v>
      </c>
    </row>
    <row r="2437" spans="1:30" x14ac:dyDescent="0.3">
      <c r="A2437">
        <v>2436</v>
      </c>
      <c r="B2437">
        <v>1</v>
      </c>
      <c r="C2437">
        <v>64773.293472844998</v>
      </c>
      <c r="D2437">
        <v>130000000</v>
      </c>
      <c r="E2437" t="s">
        <v>11</v>
      </c>
      <c r="F2437">
        <v>12.854372999999899</v>
      </c>
      <c r="G2437">
        <v>124</v>
      </c>
      <c r="H2437" t="s">
        <v>2811</v>
      </c>
      <c r="I2437" t="s">
        <v>2812</v>
      </c>
      <c r="J2437" s="9">
        <v>457363168</v>
      </c>
      <c r="K2437">
        <f>J2437/D2437</f>
        <v>3.5181782153846153</v>
      </c>
      <c r="L2437">
        <v>2007</v>
      </c>
      <c r="M2437" t="s">
        <v>25</v>
      </c>
      <c r="N2437">
        <v>1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1</v>
      </c>
      <c r="U2437">
        <v>1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1</v>
      </c>
      <c r="AC2437">
        <v>0</v>
      </c>
      <c r="AD2437">
        <v>0</v>
      </c>
    </row>
    <row r="2438" spans="1:30" ht="14.4" customHeight="1" x14ac:dyDescent="0.3">
      <c r="A2438">
        <v>2437</v>
      </c>
      <c r="B2438">
        <v>0</v>
      </c>
      <c r="C2438">
        <v>49.751243781094502</v>
      </c>
      <c r="D2438">
        <v>100000</v>
      </c>
      <c r="E2438" t="s">
        <v>11</v>
      </c>
      <c r="F2438">
        <v>1.731527</v>
      </c>
      <c r="G2438">
        <v>120</v>
      </c>
      <c r="H2438" t="s">
        <v>13</v>
      </c>
      <c r="I2438" t="s">
        <v>2813</v>
      </c>
      <c r="J2438" s="9">
        <v>1000000</v>
      </c>
      <c r="K2438">
        <f>J2438/D2438</f>
        <v>10</v>
      </c>
      <c r="L2438">
        <v>2010</v>
      </c>
      <c r="M2438" t="s">
        <v>46</v>
      </c>
      <c r="N2438">
        <v>1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1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1</v>
      </c>
      <c r="AD2438">
        <v>0</v>
      </c>
    </row>
    <row r="2439" spans="1:30" ht="14.4" customHeight="1" x14ac:dyDescent="0.3">
      <c r="A2439">
        <v>2438</v>
      </c>
      <c r="B2439">
        <v>0</v>
      </c>
      <c r="C2439">
        <v>6454.8162859980102</v>
      </c>
      <c r="D2439">
        <v>13000000</v>
      </c>
      <c r="E2439" t="s">
        <v>11</v>
      </c>
      <c r="F2439">
        <v>13.655752</v>
      </c>
      <c r="G2439">
        <v>102</v>
      </c>
      <c r="H2439" t="s">
        <v>13</v>
      </c>
      <c r="I2439" t="s">
        <v>2814</v>
      </c>
      <c r="J2439" s="9">
        <v>54837234</v>
      </c>
      <c r="K2439">
        <f>J2439/D2439</f>
        <v>4.2182487692307689</v>
      </c>
      <c r="L2439">
        <v>2014</v>
      </c>
      <c r="M2439" t="s">
        <v>25</v>
      </c>
      <c r="N2439">
        <v>1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  <c r="Y2439">
        <v>0</v>
      </c>
      <c r="Z2439">
        <v>0</v>
      </c>
      <c r="AA2439">
        <v>0</v>
      </c>
      <c r="AB2439">
        <v>1</v>
      </c>
      <c r="AC2439">
        <v>0</v>
      </c>
      <c r="AD2439">
        <v>0</v>
      </c>
    </row>
    <row r="2440" spans="1:30" ht="14.4" customHeight="1" x14ac:dyDescent="0.3">
      <c r="A2440">
        <v>2439</v>
      </c>
      <c r="B2440">
        <v>0</v>
      </c>
      <c r="C2440">
        <v>29955.0673989016</v>
      </c>
      <c r="D2440">
        <v>60000000</v>
      </c>
      <c r="E2440" t="s">
        <v>11</v>
      </c>
      <c r="F2440">
        <v>13.995044</v>
      </c>
      <c r="G2440">
        <v>110</v>
      </c>
      <c r="H2440" t="s">
        <v>2815</v>
      </c>
      <c r="I2440" t="s">
        <v>2816</v>
      </c>
      <c r="J2440" s="9">
        <v>176070171</v>
      </c>
      <c r="K2440">
        <f>J2440/D2440</f>
        <v>2.9345028499999999</v>
      </c>
      <c r="L2440">
        <v>2003</v>
      </c>
      <c r="M2440" t="s">
        <v>15</v>
      </c>
      <c r="N2440">
        <v>1</v>
      </c>
      <c r="O2440">
        <v>1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1</v>
      </c>
      <c r="V2440">
        <v>0</v>
      </c>
      <c r="W2440">
        <v>0</v>
      </c>
      <c r="X2440">
        <v>0</v>
      </c>
      <c r="Y2440">
        <v>1</v>
      </c>
      <c r="Z2440">
        <v>0</v>
      </c>
      <c r="AA2440">
        <v>0</v>
      </c>
      <c r="AB2440">
        <v>0</v>
      </c>
      <c r="AC2440">
        <v>0</v>
      </c>
      <c r="AD2440">
        <v>0</v>
      </c>
    </row>
    <row r="2441" spans="1:30" ht="14.4" customHeight="1" x14ac:dyDescent="0.3">
      <c r="A2441">
        <v>2440</v>
      </c>
      <c r="B2441">
        <v>0</v>
      </c>
      <c r="C2441">
        <v>6243.7562437562401</v>
      </c>
      <c r="D2441">
        <v>12500000</v>
      </c>
      <c r="E2441" t="s">
        <v>11</v>
      </c>
      <c r="F2441">
        <v>10.944654</v>
      </c>
      <c r="G2441">
        <v>120</v>
      </c>
      <c r="H2441" t="s">
        <v>2817</v>
      </c>
      <c r="I2441" t="s">
        <v>2818</v>
      </c>
      <c r="J2441" s="9">
        <v>23367586</v>
      </c>
      <c r="K2441">
        <f>J2441/D2441</f>
        <v>1.8694068800000001</v>
      </c>
      <c r="L2441">
        <v>2002</v>
      </c>
      <c r="M2441" t="s">
        <v>25</v>
      </c>
      <c r="N2441">
        <v>1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1</v>
      </c>
      <c r="W2441">
        <v>1</v>
      </c>
      <c r="X2441">
        <v>0</v>
      </c>
      <c r="Y2441">
        <v>0</v>
      </c>
      <c r="Z2441">
        <v>0</v>
      </c>
      <c r="AA2441">
        <v>0</v>
      </c>
      <c r="AB2441">
        <v>1</v>
      </c>
      <c r="AC2441">
        <v>0</v>
      </c>
      <c r="AD2441">
        <v>0</v>
      </c>
    </row>
    <row r="2442" spans="1:30" ht="14.4" customHeight="1" x14ac:dyDescent="0.3">
      <c r="A2442">
        <v>2441</v>
      </c>
      <c r="B2442">
        <v>0</v>
      </c>
      <c r="C2442">
        <v>2590.9317389138</v>
      </c>
      <c r="D2442">
        <v>5200000</v>
      </c>
      <c r="E2442" t="s">
        <v>1809</v>
      </c>
      <c r="F2442">
        <v>4.2300459999999998</v>
      </c>
      <c r="G2442">
        <v>118</v>
      </c>
      <c r="H2442" t="s">
        <v>2819</v>
      </c>
      <c r="I2442" t="s">
        <v>2820</v>
      </c>
      <c r="J2442" s="9">
        <v>14723313</v>
      </c>
      <c r="K2442">
        <f>J2442/D2442</f>
        <v>2.8314063461538463</v>
      </c>
      <c r="L2442">
        <v>2007</v>
      </c>
      <c r="M2442" t="s">
        <v>15</v>
      </c>
      <c r="N2442">
        <v>0</v>
      </c>
      <c r="O2442">
        <v>1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1</v>
      </c>
      <c r="X2442">
        <v>0</v>
      </c>
      <c r="Y2442">
        <v>1</v>
      </c>
      <c r="Z2442">
        <v>0</v>
      </c>
      <c r="AA2442">
        <v>0</v>
      </c>
      <c r="AB2442">
        <v>0</v>
      </c>
      <c r="AC2442">
        <v>0</v>
      </c>
      <c r="AD2442">
        <v>0</v>
      </c>
    </row>
    <row r="2443" spans="1:30" ht="14.4" customHeight="1" x14ac:dyDescent="0.3">
      <c r="A2443">
        <v>2442</v>
      </c>
      <c r="B2443">
        <v>0</v>
      </c>
      <c r="C2443">
        <v>19038.076152304599</v>
      </c>
      <c r="D2443">
        <v>38000000</v>
      </c>
      <c r="E2443" t="s">
        <v>11</v>
      </c>
      <c r="F2443">
        <v>4.9905059999999999</v>
      </c>
      <c r="G2443">
        <v>118</v>
      </c>
      <c r="H2443" t="s">
        <v>13</v>
      </c>
      <c r="I2443" t="s">
        <v>2821</v>
      </c>
      <c r="J2443" s="9">
        <v>17380126</v>
      </c>
      <c r="K2443">
        <f>J2443/D2443</f>
        <v>0.45737173684210525</v>
      </c>
      <c r="L2443">
        <v>1996</v>
      </c>
      <c r="M2443" t="s">
        <v>15</v>
      </c>
      <c r="N2443">
        <v>1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1</v>
      </c>
      <c r="U2443">
        <v>0</v>
      </c>
      <c r="V2443">
        <v>0</v>
      </c>
      <c r="W2443">
        <v>1</v>
      </c>
      <c r="X2443">
        <v>0</v>
      </c>
      <c r="Y2443">
        <v>1</v>
      </c>
      <c r="Z2443">
        <v>0</v>
      </c>
      <c r="AA2443">
        <v>0</v>
      </c>
      <c r="AB2443">
        <v>0</v>
      </c>
      <c r="AC2443">
        <v>0</v>
      </c>
      <c r="AD2443">
        <v>0</v>
      </c>
    </row>
    <row r="2444" spans="1:30" ht="14.4" customHeight="1" x14ac:dyDescent="0.3">
      <c r="A2444">
        <v>2443</v>
      </c>
      <c r="B2444">
        <v>0</v>
      </c>
      <c r="C2444">
        <v>9072.5806451612898</v>
      </c>
      <c r="D2444">
        <v>18000000</v>
      </c>
      <c r="E2444" t="s">
        <v>11</v>
      </c>
      <c r="F2444">
        <v>12.677592000000001</v>
      </c>
      <c r="G2444">
        <v>160</v>
      </c>
      <c r="H2444" t="s">
        <v>2822</v>
      </c>
      <c r="I2444" t="s">
        <v>2823</v>
      </c>
      <c r="J2444" s="9">
        <v>51973029</v>
      </c>
      <c r="K2444">
        <f>J2444/D2444</f>
        <v>2.8873905</v>
      </c>
      <c r="L2444">
        <v>1984</v>
      </c>
      <c r="M2444" t="s">
        <v>15</v>
      </c>
      <c r="N2444">
        <v>1</v>
      </c>
      <c r="O2444">
        <v>0</v>
      </c>
      <c r="P2444">
        <v>0</v>
      </c>
      <c r="Q2444">
        <v>0</v>
      </c>
      <c r="R2444">
        <v>1</v>
      </c>
      <c r="S2444">
        <v>0</v>
      </c>
      <c r="T2444">
        <v>0</v>
      </c>
      <c r="U2444">
        <v>0</v>
      </c>
      <c r="V2444">
        <v>0</v>
      </c>
      <c r="W2444">
        <v>1</v>
      </c>
      <c r="X2444">
        <v>0</v>
      </c>
      <c r="Y2444">
        <v>1</v>
      </c>
      <c r="Z2444">
        <v>0</v>
      </c>
      <c r="AA2444">
        <v>0</v>
      </c>
      <c r="AB2444">
        <v>0</v>
      </c>
      <c r="AC2444">
        <v>0</v>
      </c>
      <c r="AD2444">
        <v>0</v>
      </c>
    </row>
    <row r="2445" spans="1:30" ht="14.4" customHeight="1" x14ac:dyDescent="0.3">
      <c r="A2445">
        <v>2444</v>
      </c>
      <c r="B2445">
        <v>1</v>
      </c>
      <c r="C2445">
        <v>1522.8426395939</v>
      </c>
      <c r="D2445">
        <v>3000000</v>
      </c>
      <c r="E2445" t="s">
        <v>11</v>
      </c>
      <c r="F2445">
        <v>12.325946999999999</v>
      </c>
      <c r="G2445">
        <v>95</v>
      </c>
      <c r="H2445" t="s">
        <v>13</v>
      </c>
      <c r="I2445" t="s">
        <v>2824</v>
      </c>
      <c r="J2445" s="9">
        <v>18999718</v>
      </c>
      <c r="K2445">
        <f>J2445/D2445</f>
        <v>6.3332393333333332</v>
      </c>
      <c r="L2445">
        <v>1970</v>
      </c>
      <c r="M2445" t="s">
        <v>15</v>
      </c>
      <c r="N2445">
        <v>1</v>
      </c>
      <c r="O2445">
        <v>0</v>
      </c>
      <c r="P2445">
        <v>1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1</v>
      </c>
      <c r="Z2445">
        <v>0</v>
      </c>
      <c r="AA2445">
        <v>0</v>
      </c>
      <c r="AB2445">
        <v>0</v>
      </c>
      <c r="AC2445">
        <v>0</v>
      </c>
      <c r="AD2445">
        <v>0</v>
      </c>
    </row>
    <row r="2446" spans="1:30" ht="14.4" customHeight="1" x14ac:dyDescent="0.3">
      <c r="A2446">
        <v>2445</v>
      </c>
      <c r="B2446">
        <v>0</v>
      </c>
      <c r="C2446">
        <v>642.42107969151596</v>
      </c>
      <c r="D2446">
        <v>1249509</v>
      </c>
      <c r="E2446" t="s">
        <v>11</v>
      </c>
      <c r="F2446">
        <v>2.614074</v>
      </c>
      <c r="G2446">
        <v>126</v>
      </c>
      <c r="H2446" t="s">
        <v>13</v>
      </c>
      <c r="I2446" t="s">
        <v>2825</v>
      </c>
      <c r="J2446" s="9">
        <v>21300000</v>
      </c>
      <c r="K2446">
        <f>J2446/D2446</f>
        <v>17.046695942166082</v>
      </c>
      <c r="L2446">
        <v>1945</v>
      </c>
      <c r="M2446" t="s">
        <v>25</v>
      </c>
      <c r="N2446">
        <v>1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1</v>
      </c>
      <c r="X2446">
        <v>0</v>
      </c>
      <c r="Y2446">
        <v>0</v>
      </c>
      <c r="Z2446">
        <v>0</v>
      </c>
      <c r="AA2446">
        <v>0</v>
      </c>
      <c r="AB2446">
        <v>1</v>
      </c>
      <c r="AC2446">
        <v>0</v>
      </c>
      <c r="AD2446">
        <v>0</v>
      </c>
    </row>
    <row r="2447" spans="1:30" x14ac:dyDescent="0.3">
      <c r="A2447">
        <v>2446</v>
      </c>
      <c r="B2447">
        <v>0</v>
      </c>
      <c r="C2447">
        <v>74515.64828614</v>
      </c>
      <c r="D2447">
        <v>150000000</v>
      </c>
      <c r="E2447" t="s">
        <v>11</v>
      </c>
      <c r="F2447">
        <v>9.920223</v>
      </c>
      <c r="G2447">
        <v>131</v>
      </c>
      <c r="H2447" t="s">
        <v>13</v>
      </c>
      <c r="I2447" t="s">
        <v>2826</v>
      </c>
      <c r="J2447" s="9">
        <v>205366737</v>
      </c>
      <c r="K2447">
        <f>J2447/D2447</f>
        <v>1.36911158</v>
      </c>
      <c r="L2447">
        <v>2013</v>
      </c>
      <c r="M2447" t="s">
        <v>25</v>
      </c>
      <c r="N2447">
        <v>1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1</v>
      </c>
      <c r="U2447">
        <v>1</v>
      </c>
      <c r="V2447">
        <v>0</v>
      </c>
      <c r="W2447">
        <v>1</v>
      </c>
      <c r="X2447">
        <v>0</v>
      </c>
      <c r="Y2447">
        <v>0</v>
      </c>
      <c r="Z2447">
        <v>0</v>
      </c>
      <c r="AA2447">
        <v>0</v>
      </c>
      <c r="AB2447">
        <v>1</v>
      </c>
      <c r="AC2447">
        <v>0</v>
      </c>
      <c r="AD2447">
        <v>0</v>
      </c>
    </row>
    <row r="2448" spans="1:30" ht="14.4" customHeight="1" x14ac:dyDescent="0.3">
      <c r="A2448">
        <v>2447</v>
      </c>
      <c r="B2448">
        <v>0</v>
      </c>
      <c r="C2448">
        <v>19851.1166253101</v>
      </c>
      <c r="D2448">
        <v>40000000</v>
      </c>
      <c r="E2448" t="s">
        <v>11</v>
      </c>
      <c r="F2448">
        <v>13.707888000000001</v>
      </c>
      <c r="G2448">
        <v>141</v>
      </c>
      <c r="H2448" t="s">
        <v>2827</v>
      </c>
      <c r="I2448" t="s">
        <v>2828</v>
      </c>
      <c r="J2448" s="9">
        <v>165478348</v>
      </c>
      <c r="K2448">
        <f>J2448/D2448</f>
        <v>4.1369587000000001</v>
      </c>
      <c r="L2448">
        <v>2015</v>
      </c>
      <c r="M2448" t="s">
        <v>25</v>
      </c>
      <c r="N2448">
        <v>1</v>
      </c>
      <c r="O2448">
        <v>1</v>
      </c>
      <c r="P2448">
        <v>0</v>
      </c>
      <c r="Q2448">
        <v>0</v>
      </c>
      <c r="R2448">
        <v>0</v>
      </c>
      <c r="S2448">
        <v>0</v>
      </c>
      <c r="T2448">
        <v>1</v>
      </c>
      <c r="U2448">
        <v>0</v>
      </c>
      <c r="V2448">
        <v>0</v>
      </c>
      <c r="W2448">
        <v>1</v>
      </c>
      <c r="X2448">
        <v>0</v>
      </c>
      <c r="Y2448">
        <v>0</v>
      </c>
      <c r="Z2448">
        <v>0</v>
      </c>
      <c r="AA2448">
        <v>0</v>
      </c>
      <c r="AB2448">
        <v>1</v>
      </c>
      <c r="AC2448">
        <v>0</v>
      </c>
      <c r="AD2448">
        <v>0</v>
      </c>
    </row>
    <row r="2449" spans="1:30" x14ac:dyDescent="0.3">
      <c r="A2449">
        <v>2448</v>
      </c>
      <c r="B2449">
        <v>0</v>
      </c>
      <c r="C2449">
        <v>5393.29191919191</v>
      </c>
      <c r="D2449">
        <v>10678718</v>
      </c>
      <c r="E2449" t="s">
        <v>11</v>
      </c>
      <c r="F2449">
        <v>3.2166079999999999</v>
      </c>
      <c r="G2449">
        <v>96</v>
      </c>
      <c r="H2449" t="s">
        <v>13</v>
      </c>
      <c r="I2449" t="s">
        <v>2829</v>
      </c>
      <c r="J2449" s="9">
        <v>6659377</v>
      </c>
      <c r="K2449">
        <f>J2449/D2449</f>
        <v>0.62361202908439006</v>
      </c>
      <c r="L2449">
        <v>1980</v>
      </c>
      <c r="M2449" t="s">
        <v>15</v>
      </c>
      <c r="N2449">
        <v>1</v>
      </c>
      <c r="O2449">
        <v>0</v>
      </c>
      <c r="P2449">
        <v>0</v>
      </c>
      <c r="Q2449">
        <v>0</v>
      </c>
      <c r="R2449">
        <v>0</v>
      </c>
      <c r="S2449">
        <v>1</v>
      </c>
      <c r="T2449">
        <v>0</v>
      </c>
      <c r="U2449">
        <v>0</v>
      </c>
      <c r="V2449">
        <v>0</v>
      </c>
      <c r="W2449">
        <v>1</v>
      </c>
      <c r="X2449">
        <v>1</v>
      </c>
      <c r="Y2449">
        <v>1</v>
      </c>
      <c r="Z2449">
        <v>0</v>
      </c>
      <c r="AA2449">
        <v>0</v>
      </c>
      <c r="AB2449">
        <v>0</v>
      </c>
      <c r="AC2449">
        <v>0</v>
      </c>
      <c r="AD2449">
        <v>0</v>
      </c>
    </row>
    <row r="2450" spans="1:30" ht="14.4" customHeight="1" x14ac:dyDescent="0.3">
      <c r="A2450">
        <v>2449</v>
      </c>
      <c r="B2450">
        <v>1</v>
      </c>
      <c r="C2450">
        <v>14940.2390438247</v>
      </c>
      <c r="D2450">
        <v>30000000</v>
      </c>
      <c r="E2450" t="s">
        <v>11</v>
      </c>
      <c r="F2450">
        <v>9.8635839999999995</v>
      </c>
      <c r="G2450">
        <v>104</v>
      </c>
      <c r="H2450" t="s">
        <v>13</v>
      </c>
      <c r="I2450" t="s">
        <v>2830</v>
      </c>
      <c r="J2450" s="9">
        <v>68369434</v>
      </c>
      <c r="K2450">
        <f>J2450/D2450</f>
        <v>2.2789811333333332</v>
      </c>
      <c r="L2450">
        <v>2008</v>
      </c>
      <c r="M2450" t="s">
        <v>25</v>
      </c>
      <c r="N2450">
        <v>1</v>
      </c>
      <c r="O2450">
        <v>0</v>
      </c>
      <c r="P2450">
        <v>1</v>
      </c>
      <c r="Q2450">
        <v>0</v>
      </c>
      <c r="R2450">
        <v>0</v>
      </c>
      <c r="S2450">
        <v>0</v>
      </c>
      <c r="T2450">
        <v>1</v>
      </c>
      <c r="U2450">
        <v>0</v>
      </c>
      <c r="V2450">
        <v>0</v>
      </c>
      <c r="W2450">
        <v>1</v>
      </c>
      <c r="X2450">
        <v>0</v>
      </c>
      <c r="Y2450">
        <v>0</v>
      </c>
      <c r="Z2450">
        <v>0</v>
      </c>
      <c r="AA2450">
        <v>0</v>
      </c>
      <c r="AB2450">
        <v>1</v>
      </c>
      <c r="AC2450">
        <v>0</v>
      </c>
      <c r="AD2450">
        <v>0</v>
      </c>
    </row>
    <row r="2451" spans="1:30" ht="14.4" customHeight="1" x14ac:dyDescent="0.3">
      <c r="A2451">
        <v>2450</v>
      </c>
      <c r="B2451">
        <v>1</v>
      </c>
      <c r="C2451">
        <v>11494.2528735632</v>
      </c>
      <c r="D2451">
        <v>23000000</v>
      </c>
      <c r="E2451" t="s">
        <v>11</v>
      </c>
      <c r="F2451">
        <v>10.337688999999999</v>
      </c>
      <c r="G2451">
        <v>97</v>
      </c>
      <c r="H2451" t="s">
        <v>13</v>
      </c>
      <c r="I2451" t="s">
        <v>2831</v>
      </c>
      <c r="J2451" s="9">
        <v>36642838</v>
      </c>
      <c r="K2451">
        <f>J2451/D2451</f>
        <v>1.5931668695652175</v>
      </c>
      <c r="L2451">
        <v>2001</v>
      </c>
      <c r="M2451" t="s">
        <v>15</v>
      </c>
      <c r="N2451">
        <v>1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1</v>
      </c>
      <c r="U2451">
        <v>0</v>
      </c>
      <c r="V2451">
        <v>0</v>
      </c>
      <c r="W2451">
        <v>1</v>
      </c>
      <c r="X2451">
        <v>0</v>
      </c>
      <c r="Y2451">
        <v>1</v>
      </c>
      <c r="Z2451">
        <v>0</v>
      </c>
      <c r="AA2451">
        <v>0</v>
      </c>
      <c r="AB2451">
        <v>0</v>
      </c>
      <c r="AC2451">
        <v>0</v>
      </c>
      <c r="AD2451">
        <v>0</v>
      </c>
    </row>
    <row r="2452" spans="1:30" ht="14.4" customHeight="1" x14ac:dyDescent="0.3">
      <c r="A2452">
        <v>2451</v>
      </c>
      <c r="B2452">
        <v>0</v>
      </c>
      <c r="C2452">
        <v>1023.54145342886</v>
      </c>
      <c r="D2452">
        <v>2000000</v>
      </c>
      <c r="E2452" t="s">
        <v>11</v>
      </c>
      <c r="F2452">
        <v>8.9999479999999998</v>
      </c>
      <c r="G2452">
        <v>124</v>
      </c>
      <c r="H2452" t="s">
        <v>13</v>
      </c>
      <c r="I2452" t="s">
        <v>2832</v>
      </c>
      <c r="J2452" s="9">
        <v>21750000</v>
      </c>
      <c r="K2452">
        <f>J2452/D2452</f>
        <v>10.875</v>
      </c>
      <c r="L2452">
        <v>1954</v>
      </c>
      <c r="M2452" t="s">
        <v>25</v>
      </c>
      <c r="N2452">
        <v>1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1</v>
      </c>
      <c r="X2452">
        <v>0</v>
      </c>
      <c r="Y2452">
        <v>0</v>
      </c>
      <c r="Z2452">
        <v>0</v>
      </c>
      <c r="AA2452">
        <v>0</v>
      </c>
      <c r="AB2452">
        <v>1</v>
      </c>
      <c r="AC2452">
        <v>0</v>
      </c>
      <c r="AD2452">
        <v>0</v>
      </c>
    </row>
    <row r="2453" spans="1:30" ht="14.4" customHeight="1" x14ac:dyDescent="0.3">
      <c r="A2453">
        <v>2452</v>
      </c>
      <c r="B2453">
        <v>0</v>
      </c>
      <c r="C2453">
        <v>4939.6427488630598</v>
      </c>
      <c r="D2453">
        <v>9775553</v>
      </c>
      <c r="E2453" t="s">
        <v>11</v>
      </c>
      <c r="F2453">
        <v>12.050758999999999</v>
      </c>
      <c r="G2453">
        <v>96</v>
      </c>
      <c r="H2453" t="s">
        <v>13</v>
      </c>
      <c r="I2453" t="s">
        <v>2833</v>
      </c>
      <c r="J2453" s="9">
        <v>39946780</v>
      </c>
      <c r="K2453">
        <f>J2453/D2453</f>
        <v>4.0863959307468338</v>
      </c>
      <c r="L2453">
        <v>1979</v>
      </c>
      <c r="M2453" t="s">
        <v>32</v>
      </c>
      <c r="N2453">
        <v>1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1</v>
      </c>
      <c r="W2453">
        <v>1</v>
      </c>
      <c r="X2453">
        <v>1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1</v>
      </c>
    </row>
    <row r="2454" spans="1:30" ht="14.4" customHeight="1" x14ac:dyDescent="0.3">
      <c r="A2454">
        <v>2453</v>
      </c>
      <c r="B2454">
        <v>1</v>
      </c>
      <c r="C2454">
        <v>12394.645513138301</v>
      </c>
      <c r="D2454">
        <v>25000000</v>
      </c>
      <c r="E2454" t="s">
        <v>11</v>
      </c>
      <c r="F2454">
        <v>24.535733</v>
      </c>
      <c r="G2454">
        <v>102</v>
      </c>
      <c r="H2454" t="s">
        <v>13</v>
      </c>
      <c r="I2454" t="s">
        <v>2834</v>
      </c>
      <c r="J2454" s="9">
        <v>83080890</v>
      </c>
      <c r="K2454">
        <f>J2454/D2454</f>
        <v>3.3232355999999998</v>
      </c>
      <c r="L2454">
        <v>2017</v>
      </c>
      <c r="M2454" t="s">
        <v>32</v>
      </c>
      <c r="N2454">
        <v>1</v>
      </c>
      <c r="O2454">
        <v>0</v>
      </c>
      <c r="P2454">
        <v>0</v>
      </c>
      <c r="Q2454">
        <v>1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1</v>
      </c>
    </row>
    <row r="2455" spans="1:30" ht="14.4" customHeight="1" x14ac:dyDescent="0.3">
      <c r="A2455">
        <v>2454</v>
      </c>
      <c r="B2455">
        <v>1</v>
      </c>
      <c r="C2455">
        <v>17404.2764793635</v>
      </c>
      <c r="D2455">
        <v>35000000</v>
      </c>
      <c r="E2455" t="s">
        <v>11</v>
      </c>
      <c r="F2455">
        <v>10.169411</v>
      </c>
      <c r="G2455">
        <v>103</v>
      </c>
      <c r="H2455" t="s">
        <v>2835</v>
      </c>
      <c r="I2455" t="s">
        <v>2836</v>
      </c>
      <c r="J2455" s="9">
        <v>28128670</v>
      </c>
      <c r="K2455">
        <f>J2455/D2455</f>
        <v>0.80367628571428573</v>
      </c>
      <c r="L2455">
        <v>2011</v>
      </c>
      <c r="M2455" t="s">
        <v>32</v>
      </c>
      <c r="N2455">
        <v>1</v>
      </c>
      <c r="O2455">
        <v>0</v>
      </c>
      <c r="P2455">
        <v>0</v>
      </c>
      <c r="Q2455">
        <v>0</v>
      </c>
      <c r="R2455">
        <v>0</v>
      </c>
      <c r="S2455">
        <v>1</v>
      </c>
      <c r="T2455">
        <v>1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1</v>
      </c>
    </row>
    <row r="2456" spans="1:30" ht="14.4" customHeight="1" x14ac:dyDescent="0.3">
      <c r="A2456">
        <v>2455</v>
      </c>
      <c r="B2456">
        <v>0</v>
      </c>
      <c r="C2456">
        <v>7070.1807653574997</v>
      </c>
      <c r="D2456">
        <v>14041379</v>
      </c>
      <c r="E2456" t="s">
        <v>11</v>
      </c>
      <c r="F2456">
        <v>3.0955840000000001</v>
      </c>
      <c r="G2456">
        <v>104</v>
      </c>
      <c r="H2456" t="s">
        <v>13</v>
      </c>
      <c r="I2456" t="s">
        <v>2837</v>
      </c>
      <c r="J2456" s="9">
        <v>5794184</v>
      </c>
      <c r="K2456">
        <f>J2456/D2456</f>
        <v>0.41265063780416439</v>
      </c>
      <c r="L2456">
        <v>1986</v>
      </c>
      <c r="M2456" t="s">
        <v>15</v>
      </c>
      <c r="N2456">
        <v>0</v>
      </c>
      <c r="O2456">
        <v>1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1</v>
      </c>
      <c r="W2456">
        <v>1</v>
      </c>
      <c r="X2456">
        <v>0</v>
      </c>
      <c r="Y2456">
        <v>1</v>
      </c>
      <c r="Z2456">
        <v>0</v>
      </c>
      <c r="AA2456">
        <v>0</v>
      </c>
      <c r="AB2456">
        <v>0</v>
      </c>
      <c r="AC2456">
        <v>0</v>
      </c>
      <c r="AD2456">
        <v>0</v>
      </c>
    </row>
    <row r="2457" spans="1:30" ht="14.4" customHeight="1" x14ac:dyDescent="0.3">
      <c r="A2457">
        <v>2456</v>
      </c>
      <c r="B2457">
        <v>0</v>
      </c>
      <c r="C2457">
        <v>1365.01516683518</v>
      </c>
      <c r="D2457">
        <v>2700000</v>
      </c>
      <c r="E2457" t="s">
        <v>11</v>
      </c>
      <c r="F2457">
        <v>7.5253819999999996</v>
      </c>
      <c r="G2457">
        <v>109</v>
      </c>
      <c r="H2457" t="s">
        <v>13</v>
      </c>
      <c r="I2457" t="s">
        <v>2838</v>
      </c>
      <c r="J2457" s="9">
        <v>141000000</v>
      </c>
      <c r="K2457">
        <f>J2457/D2457</f>
        <v>52.222222222222221</v>
      </c>
      <c r="L2457">
        <v>1978</v>
      </c>
      <c r="M2457" t="s">
        <v>25</v>
      </c>
      <c r="N2457">
        <v>1</v>
      </c>
      <c r="O2457">
        <v>0</v>
      </c>
      <c r="P2457">
        <v>0</v>
      </c>
      <c r="Q2457">
        <v>0</v>
      </c>
      <c r="R2457">
        <v>0</v>
      </c>
      <c r="S2457">
        <v>1</v>
      </c>
      <c r="T2457">
        <v>0</v>
      </c>
      <c r="U2457">
        <v>0</v>
      </c>
      <c r="V2457">
        <v>0</v>
      </c>
      <c r="W2457">
        <v>0</v>
      </c>
      <c r="X2457">
        <v>1</v>
      </c>
      <c r="Y2457">
        <v>0</v>
      </c>
      <c r="Z2457">
        <v>0</v>
      </c>
      <c r="AA2457">
        <v>0</v>
      </c>
      <c r="AB2457">
        <v>1</v>
      </c>
      <c r="AC2457">
        <v>0</v>
      </c>
      <c r="AD2457">
        <v>0</v>
      </c>
    </row>
    <row r="2458" spans="1:30" ht="14.4" customHeight="1" x14ac:dyDescent="0.3">
      <c r="A2458">
        <v>2457</v>
      </c>
      <c r="B2458">
        <v>0</v>
      </c>
      <c r="C2458">
        <v>33983.008495752103</v>
      </c>
      <c r="D2458">
        <v>68000000</v>
      </c>
      <c r="E2458" t="s">
        <v>11</v>
      </c>
      <c r="F2458">
        <v>14.741992</v>
      </c>
      <c r="G2458">
        <v>124</v>
      </c>
      <c r="H2458" t="s">
        <v>59</v>
      </c>
      <c r="I2458" t="s">
        <v>2839</v>
      </c>
      <c r="J2458" s="9">
        <v>71069884</v>
      </c>
      <c r="K2458">
        <f>J2458/D2458</f>
        <v>1.0451453529411765</v>
      </c>
      <c r="L2458">
        <v>2001</v>
      </c>
      <c r="M2458" t="s">
        <v>15</v>
      </c>
      <c r="N2458">
        <v>1</v>
      </c>
      <c r="O2458">
        <v>1</v>
      </c>
      <c r="P2458">
        <v>0</v>
      </c>
      <c r="Q2458">
        <v>1</v>
      </c>
      <c r="R2458">
        <v>0</v>
      </c>
      <c r="S2458">
        <v>0</v>
      </c>
      <c r="T2458">
        <v>1</v>
      </c>
      <c r="U2458">
        <v>1</v>
      </c>
      <c r="V2458">
        <v>0</v>
      </c>
      <c r="W2458">
        <v>0</v>
      </c>
      <c r="X2458">
        <v>0</v>
      </c>
      <c r="Y2458">
        <v>1</v>
      </c>
      <c r="Z2458">
        <v>0</v>
      </c>
      <c r="AA2458">
        <v>0</v>
      </c>
      <c r="AB2458">
        <v>0</v>
      </c>
      <c r="AC2458">
        <v>0</v>
      </c>
      <c r="AD2458">
        <v>0</v>
      </c>
    </row>
    <row r="2459" spans="1:30" ht="14.4" customHeight="1" x14ac:dyDescent="0.3">
      <c r="A2459">
        <v>2458</v>
      </c>
      <c r="B2459">
        <v>0</v>
      </c>
      <c r="C2459">
        <v>28485.757121439201</v>
      </c>
      <c r="D2459">
        <v>57000000</v>
      </c>
      <c r="E2459" t="s">
        <v>11</v>
      </c>
      <c r="F2459">
        <v>10.076222999999899</v>
      </c>
      <c r="G2459">
        <v>105</v>
      </c>
      <c r="H2459" t="s">
        <v>13</v>
      </c>
      <c r="I2459" t="s">
        <v>2840</v>
      </c>
      <c r="J2459" s="9">
        <v>16991902</v>
      </c>
      <c r="K2459">
        <f>J2459/D2459</f>
        <v>0.2981035438596491</v>
      </c>
      <c r="L2459">
        <v>2001</v>
      </c>
      <c r="M2459" t="s">
        <v>46</v>
      </c>
      <c r="N2459">
        <v>1</v>
      </c>
      <c r="O2459">
        <v>0</v>
      </c>
      <c r="P2459">
        <v>0</v>
      </c>
      <c r="Q2459">
        <v>0</v>
      </c>
      <c r="R2459">
        <v>1</v>
      </c>
      <c r="S2459">
        <v>0</v>
      </c>
      <c r="T2459">
        <v>0</v>
      </c>
      <c r="U2459">
        <v>0</v>
      </c>
      <c r="V2459">
        <v>0</v>
      </c>
      <c r="W2459">
        <v>1</v>
      </c>
      <c r="X2459">
        <v>1</v>
      </c>
      <c r="Y2459">
        <v>0</v>
      </c>
      <c r="Z2459">
        <v>0</v>
      </c>
      <c r="AA2459">
        <v>0</v>
      </c>
      <c r="AB2459">
        <v>0</v>
      </c>
      <c r="AC2459">
        <v>1</v>
      </c>
      <c r="AD2459">
        <v>0</v>
      </c>
    </row>
    <row r="2460" spans="1:30" x14ac:dyDescent="0.3">
      <c r="A2460">
        <v>2459</v>
      </c>
      <c r="B2460">
        <v>1</v>
      </c>
      <c r="C2460">
        <v>22590.361445783099</v>
      </c>
      <c r="D2460">
        <v>45000000</v>
      </c>
      <c r="E2460" t="s">
        <v>11</v>
      </c>
      <c r="F2460">
        <v>11.075673999999999</v>
      </c>
      <c r="G2460">
        <v>117</v>
      </c>
      <c r="H2460" t="s">
        <v>13</v>
      </c>
      <c r="I2460" t="s">
        <v>2841</v>
      </c>
      <c r="J2460" s="9">
        <v>178051587</v>
      </c>
      <c r="K2460">
        <f>J2460/D2460</f>
        <v>3.9567019333333335</v>
      </c>
      <c r="L2460">
        <v>1992</v>
      </c>
      <c r="M2460" t="s">
        <v>25</v>
      </c>
      <c r="N2460">
        <v>1</v>
      </c>
      <c r="O2460">
        <v>0</v>
      </c>
      <c r="P2460">
        <v>0</v>
      </c>
      <c r="Q2460">
        <v>1</v>
      </c>
      <c r="R2460">
        <v>0</v>
      </c>
      <c r="S2460">
        <v>0</v>
      </c>
      <c r="T2460">
        <v>1</v>
      </c>
      <c r="U2460">
        <v>1</v>
      </c>
      <c r="V2460">
        <v>0</v>
      </c>
      <c r="W2460">
        <v>1</v>
      </c>
      <c r="X2460">
        <v>0</v>
      </c>
      <c r="Y2460">
        <v>0</v>
      </c>
      <c r="Z2460">
        <v>0</v>
      </c>
      <c r="AA2460">
        <v>0</v>
      </c>
      <c r="AB2460">
        <v>1</v>
      </c>
      <c r="AC2460">
        <v>0</v>
      </c>
      <c r="AD2460">
        <v>0</v>
      </c>
    </row>
    <row r="2461" spans="1:30" ht="14.4" customHeight="1" x14ac:dyDescent="0.3">
      <c r="A2461">
        <v>2460</v>
      </c>
      <c r="B2461">
        <v>0</v>
      </c>
      <c r="C2461">
        <v>63750</v>
      </c>
      <c r="D2461">
        <v>127500000</v>
      </c>
      <c r="E2461" t="s">
        <v>11</v>
      </c>
      <c r="F2461">
        <v>9.9984149999999996</v>
      </c>
      <c r="G2461">
        <v>82</v>
      </c>
      <c r="H2461" t="s">
        <v>13</v>
      </c>
      <c r="I2461" t="s">
        <v>2842</v>
      </c>
      <c r="J2461" s="9">
        <v>354248063</v>
      </c>
      <c r="K2461">
        <f>J2461/D2461</f>
        <v>2.7784161803921568</v>
      </c>
      <c r="L2461">
        <v>2000</v>
      </c>
      <c r="M2461" t="s">
        <v>15</v>
      </c>
      <c r="N2461">
        <v>1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1</v>
      </c>
      <c r="Z2461">
        <v>0</v>
      </c>
      <c r="AA2461">
        <v>0</v>
      </c>
      <c r="AB2461">
        <v>0</v>
      </c>
      <c r="AC2461">
        <v>0</v>
      </c>
      <c r="AD2461">
        <v>0</v>
      </c>
    </row>
    <row r="2462" spans="1:30" ht="14.4" customHeight="1" x14ac:dyDescent="0.3">
      <c r="A2462">
        <v>2461</v>
      </c>
      <c r="B2462">
        <v>0</v>
      </c>
      <c r="C2462">
        <v>99.403578528826998</v>
      </c>
      <c r="D2462">
        <v>200000</v>
      </c>
      <c r="E2462" t="s">
        <v>11</v>
      </c>
      <c r="F2462">
        <v>0.56068499999999999</v>
      </c>
      <c r="G2462">
        <v>100</v>
      </c>
      <c r="H2462" t="s">
        <v>143</v>
      </c>
      <c r="I2462" t="s">
        <v>2843</v>
      </c>
      <c r="J2462" s="9">
        <v>486937</v>
      </c>
      <c r="K2462">
        <f>J2462/D2462</f>
        <v>2.434685</v>
      </c>
      <c r="L2462">
        <v>2012</v>
      </c>
      <c r="M2462" t="s">
        <v>25</v>
      </c>
      <c r="N2462">
        <v>0</v>
      </c>
      <c r="O2462">
        <v>1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1</v>
      </c>
      <c r="AC2462">
        <v>0</v>
      </c>
      <c r="AD2462">
        <v>0</v>
      </c>
    </row>
    <row r="2463" spans="1:30" ht="14.4" customHeight="1" x14ac:dyDescent="0.3">
      <c r="A2463">
        <v>2462</v>
      </c>
      <c r="B2463">
        <v>0</v>
      </c>
      <c r="C2463">
        <v>37669.512807634303</v>
      </c>
      <c r="D2463">
        <v>75000000</v>
      </c>
      <c r="E2463" t="s">
        <v>11</v>
      </c>
      <c r="F2463">
        <v>9.8837270000000004</v>
      </c>
      <c r="G2463">
        <v>137</v>
      </c>
      <c r="H2463" t="s">
        <v>13</v>
      </c>
      <c r="I2463" t="s">
        <v>2844</v>
      </c>
      <c r="J2463" s="9">
        <v>152368585</v>
      </c>
      <c r="K2463">
        <f>J2463/D2463</f>
        <v>2.0315811333333333</v>
      </c>
      <c r="L2463">
        <v>1991</v>
      </c>
      <c r="M2463" t="s">
        <v>15</v>
      </c>
      <c r="N2463">
        <v>1</v>
      </c>
      <c r="O2463">
        <v>0</v>
      </c>
      <c r="P2463">
        <v>0</v>
      </c>
      <c r="Q2463">
        <v>0</v>
      </c>
      <c r="R2463">
        <v>0</v>
      </c>
      <c r="S2463">
        <v>1</v>
      </c>
      <c r="T2463">
        <v>1</v>
      </c>
      <c r="U2463">
        <v>1</v>
      </c>
      <c r="V2463">
        <v>0</v>
      </c>
      <c r="W2463">
        <v>1</v>
      </c>
      <c r="X2463">
        <v>0</v>
      </c>
      <c r="Y2463">
        <v>1</v>
      </c>
      <c r="Z2463">
        <v>0</v>
      </c>
      <c r="AA2463">
        <v>0</v>
      </c>
      <c r="AB2463">
        <v>0</v>
      </c>
      <c r="AC2463">
        <v>0</v>
      </c>
      <c r="AD2463">
        <v>0</v>
      </c>
    </row>
    <row r="2464" spans="1:30" ht="14.4" customHeight="1" x14ac:dyDescent="0.3">
      <c r="A2464">
        <v>2463</v>
      </c>
      <c r="B2464">
        <v>0</v>
      </c>
      <c r="C2464">
        <v>7972.0976581963096</v>
      </c>
      <c r="D2464">
        <v>16000000</v>
      </c>
      <c r="E2464" t="s">
        <v>11</v>
      </c>
      <c r="F2464">
        <v>16.770195999999999</v>
      </c>
      <c r="G2464">
        <v>100</v>
      </c>
      <c r="H2464" t="s">
        <v>2845</v>
      </c>
      <c r="I2464" t="s">
        <v>2846</v>
      </c>
      <c r="J2464" s="9">
        <v>18928871</v>
      </c>
      <c r="K2464">
        <f>J2464/D2464</f>
        <v>1.1830544375000001</v>
      </c>
      <c r="L2464">
        <v>2007</v>
      </c>
      <c r="M2464" t="s">
        <v>53</v>
      </c>
      <c r="N2464">
        <v>1</v>
      </c>
      <c r="O2464">
        <v>1</v>
      </c>
      <c r="P2464">
        <v>0</v>
      </c>
      <c r="Q2464">
        <v>0</v>
      </c>
      <c r="R2464">
        <v>0</v>
      </c>
      <c r="S2464">
        <v>0</v>
      </c>
      <c r="T2464">
        <v>1</v>
      </c>
      <c r="U2464">
        <v>0</v>
      </c>
      <c r="V2464">
        <v>0</v>
      </c>
      <c r="W2464">
        <v>1</v>
      </c>
      <c r="X2464">
        <v>0</v>
      </c>
      <c r="Y2464">
        <v>0</v>
      </c>
      <c r="Z2464">
        <v>1</v>
      </c>
      <c r="AA2464">
        <v>0</v>
      </c>
      <c r="AB2464">
        <v>0</v>
      </c>
      <c r="AC2464">
        <v>0</v>
      </c>
      <c r="AD2464">
        <v>0</v>
      </c>
    </row>
    <row r="2465" spans="1:30" ht="14.4" customHeight="1" x14ac:dyDescent="0.3">
      <c r="A2465">
        <v>2464</v>
      </c>
      <c r="B2465">
        <v>1</v>
      </c>
      <c r="C2465">
        <v>2004.0080160320599</v>
      </c>
      <c r="D2465">
        <v>4000000</v>
      </c>
      <c r="E2465" t="s">
        <v>11</v>
      </c>
      <c r="F2465">
        <v>19.348465999999998</v>
      </c>
      <c r="G2465">
        <v>93</v>
      </c>
      <c r="H2465" t="s">
        <v>13</v>
      </c>
      <c r="I2465" t="s">
        <v>2847</v>
      </c>
      <c r="J2465" s="9">
        <v>16491080</v>
      </c>
      <c r="K2465">
        <f>J2465/D2465</f>
        <v>4.12277</v>
      </c>
      <c r="L2465">
        <v>1996</v>
      </c>
      <c r="M2465" t="s">
        <v>15</v>
      </c>
      <c r="N2465">
        <v>0</v>
      </c>
      <c r="O2465">
        <v>1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1</v>
      </c>
      <c r="X2465">
        <v>0</v>
      </c>
      <c r="Y2465">
        <v>1</v>
      </c>
      <c r="Z2465">
        <v>0</v>
      </c>
      <c r="AA2465">
        <v>0</v>
      </c>
      <c r="AB2465">
        <v>0</v>
      </c>
      <c r="AC2465">
        <v>0</v>
      </c>
      <c r="AD2465">
        <v>0</v>
      </c>
    </row>
    <row r="2466" spans="1:30" x14ac:dyDescent="0.3">
      <c r="A2466">
        <v>2465</v>
      </c>
      <c r="B2466">
        <v>0</v>
      </c>
      <c r="C2466">
        <v>4006.00901352028</v>
      </c>
      <c r="D2466">
        <v>8000000</v>
      </c>
      <c r="E2466" t="s">
        <v>11</v>
      </c>
      <c r="F2466">
        <v>2.93818</v>
      </c>
      <c r="G2466">
        <v>106</v>
      </c>
      <c r="H2466" t="s">
        <v>13</v>
      </c>
      <c r="I2466" t="s">
        <v>2848</v>
      </c>
      <c r="J2466" s="9">
        <v>589304</v>
      </c>
      <c r="K2466">
        <f>J2466/D2466</f>
        <v>7.3663000000000006E-2</v>
      </c>
      <c r="L2466">
        <v>1997</v>
      </c>
      <c r="M2466" t="s">
        <v>15</v>
      </c>
      <c r="N2466">
        <v>1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1</v>
      </c>
      <c r="W2466">
        <v>1</v>
      </c>
      <c r="X2466">
        <v>0</v>
      </c>
      <c r="Y2466">
        <v>1</v>
      </c>
      <c r="Z2466">
        <v>0</v>
      </c>
      <c r="AA2466">
        <v>0</v>
      </c>
      <c r="AB2466">
        <v>0</v>
      </c>
      <c r="AC2466">
        <v>0</v>
      </c>
      <c r="AD2466">
        <v>0</v>
      </c>
    </row>
    <row r="2467" spans="1:30" ht="14.4" customHeight="1" x14ac:dyDescent="0.3">
      <c r="A2467">
        <v>2466</v>
      </c>
      <c r="B2467">
        <v>0</v>
      </c>
      <c r="C2467">
        <v>10536.8790767686</v>
      </c>
      <c r="D2467">
        <v>21000000</v>
      </c>
      <c r="E2467" t="s">
        <v>11</v>
      </c>
      <c r="F2467">
        <v>10.234919</v>
      </c>
      <c r="G2467">
        <v>105</v>
      </c>
      <c r="H2467" t="s">
        <v>13</v>
      </c>
      <c r="I2467" t="s">
        <v>2849</v>
      </c>
      <c r="J2467" s="9">
        <v>227799884</v>
      </c>
      <c r="K2467">
        <f>J2467/D2467</f>
        <v>10.847613523809525</v>
      </c>
      <c r="L2467">
        <v>1993</v>
      </c>
      <c r="M2467" t="s">
        <v>25</v>
      </c>
      <c r="N2467">
        <v>1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1</v>
      </c>
      <c r="W2467">
        <v>1</v>
      </c>
      <c r="X2467">
        <v>1</v>
      </c>
      <c r="Y2467">
        <v>0</v>
      </c>
      <c r="Z2467">
        <v>0</v>
      </c>
      <c r="AA2467">
        <v>0</v>
      </c>
      <c r="AB2467">
        <v>1</v>
      </c>
      <c r="AC2467">
        <v>0</v>
      </c>
      <c r="AD2467">
        <v>0</v>
      </c>
    </row>
    <row r="2468" spans="1:30" ht="14.4" customHeight="1" x14ac:dyDescent="0.3">
      <c r="A2468">
        <v>2467</v>
      </c>
      <c r="B2468">
        <v>0</v>
      </c>
      <c r="C2468">
        <v>7070.1807653574997</v>
      </c>
      <c r="D2468">
        <v>14041379</v>
      </c>
      <c r="E2468" t="s">
        <v>11</v>
      </c>
      <c r="F2468">
        <v>6.8928289999999901</v>
      </c>
      <c r="G2468">
        <v>87</v>
      </c>
      <c r="H2468" t="s">
        <v>13</v>
      </c>
      <c r="I2468" t="s">
        <v>2850</v>
      </c>
      <c r="J2468" s="9">
        <v>49042224</v>
      </c>
      <c r="K2468">
        <f>J2468/D2468</f>
        <v>3.4926928473335845</v>
      </c>
      <c r="L2468">
        <v>1986</v>
      </c>
      <c r="M2468" t="s">
        <v>15</v>
      </c>
      <c r="N2468">
        <v>1</v>
      </c>
      <c r="O2468">
        <v>0</v>
      </c>
      <c r="P2468">
        <v>0</v>
      </c>
      <c r="Q2468">
        <v>0</v>
      </c>
      <c r="R2468">
        <v>1</v>
      </c>
      <c r="S2468">
        <v>0</v>
      </c>
      <c r="T2468">
        <v>1</v>
      </c>
      <c r="U2468">
        <v>1</v>
      </c>
      <c r="V2468">
        <v>0</v>
      </c>
      <c r="W2468">
        <v>0</v>
      </c>
      <c r="X2468">
        <v>0</v>
      </c>
      <c r="Y2468">
        <v>1</v>
      </c>
      <c r="Z2468">
        <v>0</v>
      </c>
      <c r="AA2468">
        <v>0</v>
      </c>
      <c r="AB2468">
        <v>0</v>
      </c>
      <c r="AC2468">
        <v>0</v>
      </c>
      <c r="AD2468">
        <v>0</v>
      </c>
    </row>
    <row r="2469" spans="1:30" ht="14.4" customHeight="1" x14ac:dyDescent="0.3">
      <c r="A2469">
        <v>2468</v>
      </c>
      <c r="B2469">
        <v>0</v>
      </c>
      <c r="C2469">
        <v>13039.117352056101</v>
      </c>
      <c r="D2469">
        <v>26000000</v>
      </c>
      <c r="E2469" t="s">
        <v>11</v>
      </c>
      <c r="F2469">
        <v>14.362544</v>
      </c>
      <c r="G2469">
        <v>89</v>
      </c>
      <c r="H2469" t="s">
        <v>13</v>
      </c>
      <c r="I2469" t="s">
        <v>2851</v>
      </c>
      <c r="J2469" s="9">
        <v>8009329</v>
      </c>
      <c r="K2469">
        <f>J2469/D2469</f>
        <v>0.30805111538461538</v>
      </c>
      <c r="L2469">
        <v>1994</v>
      </c>
      <c r="M2469" t="s">
        <v>15</v>
      </c>
      <c r="N2469">
        <v>1</v>
      </c>
      <c r="O2469">
        <v>0</v>
      </c>
      <c r="P2469">
        <v>1</v>
      </c>
      <c r="Q2469">
        <v>0</v>
      </c>
      <c r="R2469">
        <v>0</v>
      </c>
      <c r="S2469">
        <v>0</v>
      </c>
      <c r="T2469">
        <v>1</v>
      </c>
      <c r="U2469">
        <v>1</v>
      </c>
      <c r="V2469">
        <v>0</v>
      </c>
      <c r="W2469">
        <v>0</v>
      </c>
      <c r="X2469">
        <v>1</v>
      </c>
      <c r="Y2469">
        <v>1</v>
      </c>
      <c r="Z2469">
        <v>0</v>
      </c>
      <c r="AA2469">
        <v>0</v>
      </c>
      <c r="AB2469">
        <v>0</v>
      </c>
      <c r="AC2469">
        <v>0</v>
      </c>
      <c r="AD2469">
        <v>0</v>
      </c>
    </row>
    <row r="2470" spans="1:30" x14ac:dyDescent="0.3">
      <c r="A2470">
        <v>2469</v>
      </c>
      <c r="B2470">
        <v>0</v>
      </c>
      <c r="C2470">
        <v>14384.9206349206</v>
      </c>
      <c r="D2470">
        <v>29000000</v>
      </c>
      <c r="E2470" t="s">
        <v>11</v>
      </c>
      <c r="F2470">
        <v>10.829116000000001</v>
      </c>
      <c r="G2470">
        <v>110</v>
      </c>
      <c r="H2470" t="s">
        <v>13</v>
      </c>
      <c r="I2470" t="s">
        <v>2852</v>
      </c>
      <c r="J2470" s="9">
        <v>48902953</v>
      </c>
      <c r="K2470">
        <f>J2470/D2470</f>
        <v>1.6863087241379311</v>
      </c>
      <c r="L2470">
        <v>2016</v>
      </c>
      <c r="M2470" t="s">
        <v>15</v>
      </c>
      <c r="N2470">
        <v>1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1</v>
      </c>
      <c r="X2470">
        <v>1</v>
      </c>
      <c r="Y2470">
        <v>1</v>
      </c>
      <c r="Z2470">
        <v>0</v>
      </c>
      <c r="AA2470">
        <v>0</v>
      </c>
      <c r="AB2470">
        <v>0</v>
      </c>
      <c r="AC2470">
        <v>0</v>
      </c>
      <c r="AD2470">
        <v>0</v>
      </c>
    </row>
    <row r="2471" spans="1:30" ht="14.4" customHeight="1" x14ac:dyDescent="0.3">
      <c r="A2471">
        <v>2470</v>
      </c>
      <c r="B2471">
        <v>0</v>
      </c>
      <c r="C2471">
        <v>703.97111913357401</v>
      </c>
      <c r="D2471">
        <v>1365000</v>
      </c>
      <c r="E2471" t="s">
        <v>11</v>
      </c>
      <c r="F2471">
        <v>5.1200359999999998</v>
      </c>
      <c r="G2471">
        <v>110</v>
      </c>
      <c r="H2471" t="s">
        <v>13</v>
      </c>
      <c r="I2471" t="s">
        <v>2853</v>
      </c>
      <c r="J2471" s="9">
        <v>2279000</v>
      </c>
      <c r="K2471">
        <f>J2471/D2471</f>
        <v>1.6695970695970697</v>
      </c>
      <c r="L2471">
        <v>1939</v>
      </c>
      <c r="M2471" t="s">
        <v>15</v>
      </c>
      <c r="N2471">
        <v>1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1</v>
      </c>
      <c r="W2471">
        <v>0</v>
      </c>
      <c r="X2471">
        <v>1</v>
      </c>
      <c r="Y2471">
        <v>1</v>
      </c>
      <c r="Z2471">
        <v>0</v>
      </c>
      <c r="AA2471">
        <v>0</v>
      </c>
      <c r="AB2471">
        <v>0</v>
      </c>
      <c r="AC2471">
        <v>0</v>
      </c>
      <c r="AD2471">
        <v>0</v>
      </c>
    </row>
    <row r="2472" spans="1:30" ht="14.4" customHeight="1" x14ac:dyDescent="0.3">
      <c r="A2472">
        <v>2471</v>
      </c>
      <c r="B2472">
        <v>1</v>
      </c>
      <c r="C2472">
        <v>39920.159680638702</v>
      </c>
      <c r="D2472">
        <v>80000000</v>
      </c>
      <c r="E2472" t="s">
        <v>11</v>
      </c>
      <c r="F2472">
        <v>13.02369</v>
      </c>
      <c r="G2472">
        <v>114</v>
      </c>
      <c r="H2472" t="s">
        <v>13</v>
      </c>
      <c r="I2472" t="s">
        <v>2854</v>
      </c>
      <c r="J2472" s="9">
        <v>78000586</v>
      </c>
      <c r="K2472">
        <f>J2472/D2472</f>
        <v>0.97500732499999998</v>
      </c>
      <c r="L2472">
        <v>2004</v>
      </c>
      <c r="M2472" t="s">
        <v>15</v>
      </c>
      <c r="N2472">
        <v>1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1</v>
      </c>
      <c r="U2472">
        <v>0</v>
      </c>
      <c r="V2472">
        <v>0</v>
      </c>
      <c r="W2472">
        <v>0</v>
      </c>
      <c r="X2472">
        <v>0</v>
      </c>
      <c r="Y2472">
        <v>1</v>
      </c>
      <c r="Z2472">
        <v>0</v>
      </c>
      <c r="AA2472">
        <v>0</v>
      </c>
      <c r="AB2472">
        <v>0</v>
      </c>
      <c r="AC2472">
        <v>0</v>
      </c>
      <c r="AD2472">
        <v>0</v>
      </c>
    </row>
    <row r="2473" spans="1:30" ht="14.4" customHeight="1" x14ac:dyDescent="0.3">
      <c r="A2473">
        <v>2472</v>
      </c>
      <c r="B2473">
        <v>1</v>
      </c>
      <c r="C2473">
        <v>1404.2126379137401</v>
      </c>
      <c r="D2473">
        <v>2800000</v>
      </c>
      <c r="E2473" t="s">
        <v>142</v>
      </c>
      <c r="F2473">
        <v>2.48607299999999</v>
      </c>
      <c r="G2473">
        <v>135</v>
      </c>
      <c r="H2473" t="s">
        <v>143</v>
      </c>
      <c r="I2473" t="s">
        <v>2855</v>
      </c>
      <c r="J2473" s="9">
        <v>2616503</v>
      </c>
      <c r="K2473">
        <f>J2473/D2473</f>
        <v>0.93446535714285717</v>
      </c>
      <c r="L2473">
        <v>1994</v>
      </c>
      <c r="M2473" t="s">
        <v>34</v>
      </c>
      <c r="N2473">
        <v>0</v>
      </c>
      <c r="O2473">
        <v>1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1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</row>
    <row r="2474" spans="1:30" ht="14.4" customHeight="1" x14ac:dyDescent="0.3">
      <c r="A2474">
        <v>2473</v>
      </c>
      <c r="B2474">
        <v>0</v>
      </c>
      <c r="C2474">
        <v>19585.756243756201</v>
      </c>
      <c r="D2474">
        <v>39210684</v>
      </c>
      <c r="E2474" t="s">
        <v>11</v>
      </c>
      <c r="F2474">
        <v>4.766826</v>
      </c>
      <c r="G2474">
        <v>94</v>
      </c>
      <c r="H2474" t="s">
        <v>2856</v>
      </c>
      <c r="I2474" t="s">
        <v>2857</v>
      </c>
      <c r="J2474" s="9">
        <v>2270658</v>
      </c>
      <c r="K2474">
        <f>J2474/D2474</f>
        <v>5.7909165777368231E-2</v>
      </c>
      <c r="L2474">
        <v>2002</v>
      </c>
      <c r="M2474" t="s">
        <v>34</v>
      </c>
      <c r="N2474">
        <v>0</v>
      </c>
      <c r="O2474">
        <v>1</v>
      </c>
      <c r="P2474">
        <v>0</v>
      </c>
      <c r="Q2474">
        <v>0</v>
      </c>
      <c r="R2474">
        <v>0</v>
      </c>
      <c r="S2474">
        <v>0</v>
      </c>
      <c r="T2474">
        <v>1</v>
      </c>
      <c r="U2474">
        <v>0</v>
      </c>
      <c r="V2474">
        <v>0</v>
      </c>
      <c r="W2474">
        <v>1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</row>
    <row r="2475" spans="1:30" ht="14.4" customHeight="1" x14ac:dyDescent="0.3">
      <c r="A2475">
        <v>2474</v>
      </c>
      <c r="B2475">
        <v>0</v>
      </c>
      <c r="C2475">
        <v>19841.269841269801</v>
      </c>
      <c r="D2475">
        <v>40000000</v>
      </c>
      <c r="E2475" t="s">
        <v>11</v>
      </c>
      <c r="F2475">
        <v>9.4851500000000009</v>
      </c>
      <c r="G2475">
        <v>105</v>
      </c>
      <c r="H2475" t="s">
        <v>1450</v>
      </c>
      <c r="I2475" t="s">
        <v>2858</v>
      </c>
      <c r="J2475" s="9">
        <v>29918745</v>
      </c>
      <c r="K2475">
        <f>J2475/D2475</f>
        <v>0.74796862500000005</v>
      </c>
      <c r="L2475">
        <v>2016</v>
      </c>
      <c r="M2475" t="s">
        <v>25</v>
      </c>
      <c r="N2475">
        <v>1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1</v>
      </c>
      <c r="V2475">
        <v>0</v>
      </c>
      <c r="W2475">
        <v>0</v>
      </c>
      <c r="X2475">
        <v>1</v>
      </c>
      <c r="Y2475">
        <v>0</v>
      </c>
      <c r="Z2475">
        <v>0</v>
      </c>
      <c r="AA2475">
        <v>0</v>
      </c>
      <c r="AB2475">
        <v>1</v>
      </c>
      <c r="AC2475">
        <v>0</v>
      </c>
      <c r="AD2475">
        <v>0</v>
      </c>
    </row>
    <row r="2476" spans="1:30" ht="14.4" customHeight="1" x14ac:dyDescent="0.3">
      <c r="A2476">
        <v>2475</v>
      </c>
      <c r="B2476">
        <v>1</v>
      </c>
      <c r="C2476">
        <v>43478.260869565202</v>
      </c>
      <c r="D2476">
        <v>87000000</v>
      </c>
      <c r="E2476" t="s">
        <v>11</v>
      </c>
      <c r="F2476">
        <v>2.48875</v>
      </c>
      <c r="G2476">
        <v>131</v>
      </c>
      <c r="H2476" t="s">
        <v>13</v>
      </c>
      <c r="I2476" t="s">
        <v>2859</v>
      </c>
      <c r="J2476" s="9">
        <v>351692268</v>
      </c>
      <c r="K2476">
        <f>J2476/D2476</f>
        <v>4.0424398620689654</v>
      </c>
      <c r="L2476">
        <v>2001</v>
      </c>
      <c r="M2476" t="s">
        <v>25</v>
      </c>
      <c r="N2476">
        <v>1</v>
      </c>
      <c r="O2476">
        <v>1</v>
      </c>
      <c r="P2476">
        <v>0</v>
      </c>
      <c r="Q2476">
        <v>0</v>
      </c>
      <c r="R2476">
        <v>0</v>
      </c>
      <c r="S2476">
        <v>1</v>
      </c>
      <c r="T2476">
        <v>1</v>
      </c>
      <c r="U2476">
        <v>0</v>
      </c>
      <c r="V2476">
        <v>0</v>
      </c>
      <c r="W2476">
        <v>1</v>
      </c>
      <c r="X2476">
        <v>0</v>
      </c>
      <c r="Y2476">
        <v>0</v>
      </c>
      <c r="Z2476">
        <v>0</v>
      </c>
      <c r="AA2476">
        <v>0</v>
      </c>
      <c r="AB2476">
        <v>1</v>
      </c>
      <c r="AC2476">
        <v>0</v>
      </c>
      <c r="AD2476">
        <v>0</v>
      </c>
    </row>
    <row r="2477" spans="1:30" ht="14.4" customHeight="1" x14ac:dyDescent="0.3">
      <c r="A2477">
        <v>2476</v>
      </c>
      <c r="B2477">
        <v>0</v>
      </c>
      <c r="C2477">
        <v>12444.001991040301</v>
      </c>
      <c r="D2477">
        <v>25000000</v>
      </c>
      <c r="E2477" t="s">
        <v>11</v>
      </c>
      <c r="F2477">
        <v>8.4053950000000004</v>
      </c>
      <c r="G2477">
        <v>122</v>
      </c>
      <c r="H2477" t="s">
        <v>80</v>
      </c>
      <c r="I2477" t="s">
        <v>2860</v>
      </c>
      <c r="J2477" s="9">
        <v>10589102</v>
      </c>
      <c r="K2477">
        <f>J2477/D2477</f>
        <v>0.42356408000000001</v>
      </c>
      <c r="L2477">
        <v>2009</v>
      </c>
      <c r="M2477" t="s">
        <v>15</v>
      </c>
      <c r="N2477">
        <v>1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1</v>
      </c>
      <c r="X2477">
        <v>0</v>
      </c>
      <c r="Y2477">
        <v>1</v>
      </c>
      <c r="Z2477">
        <v>0</v>
      </c>
      <c r="AA2477">
        <v>0</v>
      </c>
      <c r="AB2477">
        <v>0</v>
      </c>
      <c r="AC2477">
        <v>0</v>
      </c>
      <c r="AD2477">
        <v>0</v>
      </c>
    </row>
    <row r="2478" spans="1:30" ht="14.4" customHeight="1" x14ac:dyDescent="0.3">
      <c r="A2478">
        <v>2477</v>
      </c>
      <c r="B2478">
        <v>0</v>
      </c>
      <c r="C2478">
        <v>7937.49295774647</v>
      </c>
      <c r="D2478">
        <v>15779736</v>
      </c>
      <c r="E2478" t="s">
        <v>11</v>
      </c>
      <c r="F2478">
        <v>16.179383999999999</v>
      </c>
      <c r="G2478">
        <v>123</v>
      </c>
      <c r="H2478" t="s">
        <v>13</v>
      </c>
      <c r="I2478" t="s">
        <v>2861</v>
      </c>
      <c r="J2478" s="9">
        <v>57041866</v>
      </c>
      <c r="K2478">
        <f>J2478/D2478</f>
        <v>3.6148808826712946</v>
      </c>
      <c r="L2478">
        <v>1988</v>
      </c>
      <c r="M2478" t="s">
        <v>32</v>
      </c>
      <c r="N2478">
        <v>1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1</v>
      </c>
      <c r="X2478">
        <v>1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1</v>
      </c>
    </row>
    <row r="2479" spans="1:30" ht="14.4" customHeight="1" x14ac:dyDescent="0.3">
      <c r="A2479">
        <v>2478</v>
      </c>
      <c r="B2479">
        <v>0</v>
      </c>
      <c r="C2479">
        <v>7470.3130347257102</v>
      </c>
      <c r="D2479">
        <v>14843512</v>
      </c>
      <c r="E2479" t="s">
        <v>11</v>
      </c>
      <c r="F2479">
        <v>4.2354399999999996</v>
      </c>
      <c r="G2479">
        <v>109</v>
      </c>
      <c r="H2479" t="s">
        <v>13</v>
      </c>
      <c r="I2479" t="s">
        <v>2862</v>
      </c>
      <c r="J2479" s="9">
        <v>1700000</v>
      </c>
      <c r="K2479">
        <f>J2479/D2479</f>
        <v>0.11452815209769764</v>
      </c>
      <c r="L2479">
        <v>1987</v>
      </c>
      <c r="M2479" t="s">
        <v>15</v>
      </c>
      <c r="N2479">
        <v>1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1</v>
      </c>
      <c r="W2479">
        <v>1</v>
      </c>
      <c r="X2479">
        <v>0</v>
      </c>
      <c r="Y2479">
        <v>1</v>
      </c>
      <c r="Z2479">
        <v>0</v>
      </c>
      <c r="AA2479">
        <v>0</v>
      </c>
      <c r="AB2479">
        <v>0</v>
      </c>
      <c r="AC2479">
        <v>0</v>
      </c>
      <c r="AD2479">
        <v>0</v>
      </c>
    </row>
    <row r="2480" spans="1:30" ht="14.4" customHeight="1" x14ac:dyDescent="0.3">
      <c r="A2480">
        <v>2479</v>
      </c>
      <c r="B2480">
        <v>0</v>
      </c>
      <c r="C2480">
        <v>2480.1587301587301</v>
      </c>
      <c r="D2480">
        <v>5000000</v>
      </c>
      <c r="E2480" t="s">
        <v>11</v>
      </c>
      <c r="F2480">
        <v>1.6286290000000001</v>
      </c>
      <c r="G2480">
        <v>107</v>
      </c>
      <c r="H2480" t="s">
        <v>13</v>
      </c>
      <c r="I2480" t="s">
        <v>2863</v>
      </c>
      <c r="J2480" s="9">
        <v>13000000</v>
      </c>
      <c r="K2480">
        <f>J2480/D2480</f>
        <v>2.6</v>
      </c>
      <c r="L2480">
        <v>2016</v>
      </c>
      <c r="M2480" t="s">
        <v>15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1</v>
      </c>
      <c r="Z2480">
        <v>0</v>
      </c>
      <c r="AA2480">
        <v>0</v>
      </c>
      <c r="AB2480">
        <v>0</v>
      </c>
      <c r="AC2480">
        <v>0</v>
      </c>
      <c r="AD2480">
        <v>0</v>
      </c>
    </row>
    <row r="2481" spans="1:30" x14ac:dyDescent="0.3">
      <c r="A2481">
        <v>2480</v>
      </c>
      <c r="B2481">
        <v>1</v>
      </c>
      <c r="C2481">
        <v>7470.3130347257102</v>
      </c>
      <c r="D2481">
        <v>14843512</v>
      </c>
      <c r="E2481" t="s">
        <v>11</v>
      </c>
      <c r="F2481">
        <v>0.80309299999999995</v>
      </c>
      <c r="G2481">
        <v>75</v>
      </c>
      <c r="H2481" t="s">
        <v>13</v>
      </c>
      <c r="I2481" t="s">
        <v>2864</v>
      </c>
      <c r="J2481" s="9">
        <v>2608000</v>
      </c>
      <c r="K2481">
        <f>J2481/D2481</f>
        <v>0.17569965921811495</v>
      </c>
      <c r="L2481">
        <v>1987</v>
      </c>
      <c r="M2481" t="s">
        <v>15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1</v>
      </c>
      <c r="Z2481">
        <v>0</v>
      </c>
      <c r="AA2481">
        <v>0</v>
      </c>
      <c r="AB2481">
        <v>0</v>
      </c>
      <c r="AC2481">
        <v>0</v>
      </c>
      <c r="AD2481">
        <v>0</v>
      </c>
    </row>
    <row r="2482" spans="1:30" ht="14.4" customHeight="1" x14ac:dyDescent="0.3">
      <c r="A2482">
        <v>2481</v>
      </c>
      <c r="B2482">
        <v>0</v>
      </c>
      <c r="C2482">
        <v>20423.440119760398</v>
      </c>
      <c r="D2482">
        <v>40928574</v>
      </c>
      <c r="E2482" t="s">
        <v>11</v>
      </c>
      <c r="F2482">
        <v>4.7557589999999896</v>
      </c>
      <c r="G2482">
        <v>95</v>
      </c>
      <c r="H2482" t="s">
        <v>13</v>
      </c>
      <c r="I2482" t="s">
        <v>2865</v>
      </c>
      <c r="J2482" s="9">
        <v>12520799</v>
      </c>
      <c r="K2482">
        <f>J2482/D2482</f>
        <v>0.30591828095452334</v>
      </c>
      <c r="L2482">
        <v>2004</v>
      </c>
      <c r="M2482" t="s">
        <v>15</v>
      </c>
      <c r="N2482">
        <v>1</v>
      </c>
      <c r="O2482">
        <v>1</v>
      </c>
      <c r="P2482">
        <v>0</v>
      </c>
      <c r="Q2482">
        <v>0</v>
      </c>
      <c r="R2482">
        <v>0</v>
      </c>
      <c r="S2482">
        <v>0</v>
      </c>
      <c r="T2482">
        <v>1</v>
      </c>
      <c r="U2482">
        <v>0</v>
      </c>
      <c r="V2482">
        <v>0</v>
      </c>
      <c r="W2482">
        <v>1</v>
      </c>
      <c r="X2482">
        <v>0</v>
      </c>
      <c r="Y2482">
        <v>1</v>
      </c>
      <c r="Z2482">
        <v>0</v>
      </c>
      <c r="AA2482">
        <v>0</v>
      </c>
      <c r="AB2482">
        <v>0</v>
      </c>
      <c r="AC2482">
        <v>0</v>
      </c>
      <c r="AD2482">
        <v>0</v>
      </c>
    </row>
    <row r="2483" spans="1:30" ht="14.4" customHeight="1" x14ac:dyDescent="0.3">
      <c r="A2483">
        <v>2482</v>
      </c>
      <c r="B2483">
        <v>0</v>
      </c>
      <c r="C2483">
        <v>4279.9597180261799</v>
      </c>
      <c r="D2483">
        <v>8500000</v>
      </c>
      <c r="E2483" t="s">
        <v>11</v>
      </c>
      <c r="F2483">
        <v>9.2920990000000003</v>
      </c>
      <c r="G2483">
        <v>106</v>
      </c>
      <c r="H2483" t="s">
        <v>13</v>
      </c>
      <c r="I2483" t="s">
        <v>2866</v>
      </c>
      <c r="J2483" s="9">
        <v>16209459</v>
      </c>
      <c r="K2483">
        <f>J2483/D2483</f>
        <v>1.9069951764705881</v>
      </c>
      <c r="L2483">
        <v>1986</v>
      </c>
      <c r="M2483" t="s">
        <v>15</v>
      </c>
      <c r="N2483">
        <v>1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1</v>
      </c>
      <c r="U2483">
        <v>1</v>
      </c>
      <c r="V2483">
        <v>0</v>
      </c>
      <c r="W2483">
        <v>0</v>
      </c>
      <c r="X2483">
        <v>0</v>
      </c>
      <c r="Y2483">
        <v>1</v>
      </c>
      <c r="Z2483">
        <v>0</v>
      </c>
      <c r="AA2483">
        <v>0</v>
      </c>
      <c r="AB2483">
        <v>0</v>
      </c>
      <c r="AC2483">
        <v>0</v>
      </c>
      <c r="AD2483">
        <v>0</v>
      </c>
    </row>
    <row r="2484" spans="1:30" x14ac:dyDescent="0.3">
      <c r="A2484">
        <v>2483</v>
      </c>
      <c r="B2484">
        <v>0</v>
      </c>
      <c r="C2484">
        <v>39.285714285714199</v>
      </c>
      <c r="D2484">
        <v>79200</v>
      </c>
      <c r="E2484" t="s">
        <v>245</v>
      </c>
      <c r="F2484">
        <v>5.6737440000000001</v>
      </c>
      <c r="G2484">
        <v>125</v>
      </c>
      <c r="H2484" t="s">
        <v>246</v>
      </c>
      <c r="I2484" t="s">
        <v>2867</v>
      </c>
      <c r="J2484" s="9">
        <v>2402067</v>
      </c>
      <c r="K2484">
        <f>J2484/D2484</f>
        <v>30.329128787878787</v>
      </c>
      <c r="L2484">
        <v>2016</v>
      </c>
      <c r="M2484" t="s">
        <v>15</v>
      </c>
      <c r="N2484">
        <v>0</v>
      </c>
      <c r="O2484">
        <v>1</v>
      </c>
      <c r="P2484">
        <v>0</v>
      </c>
      <c r="Q2484">
        <v>0</v>
      </c>
      <c r="R2484">
        <v>0</v>
      </c>
      <c r="S2484">
        <v>0</v>
      </c>
      <c r="T2484">
        <v>1</v>
      </c>
      <c r="U2484">
        <v>0</v>
      </c>
      <c r="V2484">
        <v>0</v>
      </c>
      <c r="W2484">
        <v>1</v>
      </c>
      <c r="X2484">
        <v>0</v>
      </c>
      <c r="Y2484">
        <v>1</v>
      </c>
      <c r="Z2484">
        <v>0</v>
      </c>
      <c r="AA2484">
        <v>0</v>
      </c>
      <c r="AB2484">
        <v>0</v>
      </c>
      <c r="AC2484">
        <v>0</v>
      </c>
      <c r="AD2484">
        <v>0</v>
      </c>
    </row>
    <row r="2485" spans="1:30" ht="14.4" customHeight="1" x14ac:dyDescent="0.3">
      <c r="A2485">
        <v>2484</v>
      </c>
      <c r="B2485">
        <v>1</v>
      </c>
      <c r="C2485">
        <v>2485.08946322067</v>
      </c>
      <c r="D2485">
        <v>5000000</v>
      </c>
      <c r="E2485" t="s">
        <v>11</v>
      </c>
      <c r="F2485">
        <v>6.1882859999999997</v>
      </c>
      <c r="G2485">
        <v>95</v>
      </c>
      <c r="H2485" t="s">
        <v>13</v>
      </c>
      <c r="I2485" t="s">
        <v>2868</v>
      </c>
      <c r="J2485" s="9">
        <v>142817992</v>
      </c>
      <c r="K2485">
        <f>J2485/D2485</f>
        <v>28.5635984</v>
      </c>
      <c r="L2485">
        <v>2012</v>
      </c>
      <c r="M2485" t="s">
        <v>32</v>
      </c>
      <c r="N2485">
        <v>1</v>
      </c>
      <c r="O2485">
        <v>0</v>
      </c>
      <c r="P2485">
        <v>0</v>
      </c>
      <c r="Q2485">
        <v>1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1</v>
      </c>
    </row>
    <row r="2486" spans="1:30" ht="14.4" customHeight="1" x14ac:dyDescent="0.3">
      <c r="A2486">
        <v>2485</v>
      </c>
      <c r="B2486">
        <v>0</v>
      </c>
      <c r="C2486">
        <v>20635.450423517599</v>
      </c>
      <c r="D2486">
        <v>41415349</v>
      </c>
      <c r="E2486" t="s">
        <v>11</v>
      </c>
      <c r="F2486">
        <v>5.3257659999999998</v>
      </c>
      <c r="G2486">
        <v>90</v>
      </c>
      <c r="H2486" t="s">
        <v>174</v>
      </c>
      <c r="I2486" t="s">
        <v>2869</v>
      </c>
      <c r="J2486" s="9">
        <v>41098065</v>
      </c>
      <c r="K2486">
        <f>J2486/D2486</f>
        <v>0.99233897558125128</v>
      </c>
      <c r="L2486">
        <v>2007</v>
      </c>
      <c r="M2486" t="s">
        <v>32</v>
      </c>
      <c r="N2486">
        <v>1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1</v>
      </c>
    </row>
    <row r="2487" spans="1:30" x14ac:dyDescent="0.3">
      <c r="A2487">
        <v>2486</v>
      </c>
      <c r="B2487">
        <v>1</v>
      </c>
      <c r="C2487">
        <v>69930.069930069905</v>
      </c>
      <c r="D2487">
        <v>140000000</v>
      </c>
      <c r="E2487" t="s">
        <v>11</v>
      </c>
      <c r="F2487">
        <v>12.996473999999999</v>
      </c>
      <c r="G2487">
        <v>133</v>
      </c>
      <c r="H2487" t="s">
        <v>2870</v>
      </c>
      <c r="I2487" t="s">
        <v>2871</v>
      </c>
      <c r="J2487" s="9">
        <v>431971116</v>
      </c>
      <c r="K2487">
        <f>J2487/D2487</f>
        <v>3.0855079714285716</v>
      </c>
      <c r="L2487">
        <v>2002</v>
      </c>
      <c r="M2487" t="s">
        <v>34</v>
      </c>
      <c r="N2487">
        <v>1</v>
      </c>
      <c r="O2487">
        <v>1</v>
      </c>
      <c r="P2487">
        <v>0</v>
      </c>
      <c r="Q2487">
        <v>0</v>
      </c>
      <c r="R2487">
        <v>0</v>
      </c>
      <c r="S2487">
        <v>0</v>
      </c>
      <c r="T2487">
        <v>1</v>
      </c>
      <c r="U2487">
        <v>1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</row>
    <row r="2488" spans="1:30" ht="14.4" customHeight="1" x14ac:dyDescent="0.3">
      <c r="A2488">
        <v>2487</v>
      </c>
      <c r="B2488">
        <v>0</v>
      </c>
      <c r="C2488">
        <v>8356.0271493212604</v>
      </c>
      <c r="D2488">
        <v>16620138</v>
      </c>
      <c r="E2488" t="s">
        <v>11</v>
      </c>
      <c r="F2488">
        <v>5.397405</v>
      </c>
      <c r="G2488">
        <v>124</v>
      </c>
      <c r="H2488" t="s">
        <v>2872</v>
      </c>
      <c r="I2488" t="s">
        <v>2873</v>
      </c>
      <c r="J2488" s="9">
        <v>6263883</v>
      </c>
      <c r="K2488">
        <f>J2488/D2488</f>
        <v>0.37688513777683436</v>
      </c>
      <c r="L2488">
        <v>1989</v>
      </c>
      <c r="M2488" t="s">
        <v>15</v>
      </c>
      <c r="N2488">
        <v>1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1</v>
      </c>
      <c r="U2488">
        <v>0</v>
      </c>
      <c r="V2488">
        <v>1</v>
      </c>
      <c r="W2488">
        <v>1</v>
      </c>
      <c r="X2488">
        <v>0</v>
      </c>
      <c r="Y2488">
        <v>1</v>
      </c>
      <c r="Z2488">
        <v>0</v>
      </c>
      <c r="AA2488">
        <v>0</v>
      </c>
      <c r="AB2488">
        <v>0</v>
      </c>
      <c r="AC2488">
        <v>0</v>
      </c>
      <c r="AD2488">
        <v>0</v>
      </c>
    </row>
    <row r="2489" spans="1:30" ht="14.4" customHeight="1" x14ac:dyDescent="0.3">
      <c r="A2489">
        <v>2488</v>
      </c>
      <c r="B2489">
        <v>0</v>
      </c>
      <c r="C2489">
        <v>15968.063872255399</v>
      </c>
      <c r="D2489">
        <v>32000000</v>
      </c>
      <c r="E2489" t="s">
        <v>11</v>
      </c>
      <c r="F2489">
        <v>11.428941</v>
      </c>
      <c r="G2489">
        <v>98</v>
      </c>
      <c r="H2489" t="s">
        <v>2874</v>
      </c>
      <c r="I2489" t="s">
        <v>2875</v>
      </c>
      <c r="J2489" s="9">
        <v>50907422</v>
      </c>
      <c r="K2489">
        <f>J2489/D2489</f>
        <v>1.5908569374999999</v>
      </c>
      <c r="L2489">
        <v>2004</v>
      </c>
      <c r="M2489" t="s">
        <v>34</v>
      </c>
      <c r="N2489">
        <v>1</v>
      </c>
      <c r="O2489">
        <v>1</v>
      </c>
      <c r="P2489">
        <v>0</v>
      </c>
      <c r="Q2489">
        <v>1</v>
      </c>
      <c r="R2489">
        <v>0</v>
      </c>
      <c r="S2489">
        <v>0</v>
      </c>
      <c r="T2489">
        <v>0</v>
      </c>
      <c r="U2489">
        <v>1</v>
      </c>
      <c r="V2489">
        <v>0</v>
      </c>
      <c r="W2489">
        <v>0</v>
      </c>
      <c r="X2489">
        <v>1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</row>
    <row r="2490" spans="1:30" x14ac:dyDescent="0.3">
      <c r="A2490">
        <v>2489</v>
      </c>
      <c r="B2490">
        <v>0</v>
      </c>
      <c r="C2490">
        <v>8052.3402113739303</v>
      </c>
      <c r="D2490">
        <v>16000000</v>
      </c>
      <c r="E2490" t="s">
        <v>11</v>
      </c>
      <c r="F2490">
        <v>15.152670000000001</v>
      </c>
      <c r="G2490">
        <v>98</v>
      </c>
      <c r="H2490" t="s">
        <v>13</v>
      </c>
      <c r="I2490" t="s">
        <v>2876</v>
      </c>
      <c r="J2490" s="9">
        <v>30857814</v>
      </c>
      <c r="K2490">
        <f>J2490/D2490</f>
        <v>1.9286133750000001</v>
      </c>
      <c r="L2490">
        <v>1987</v>
      </c>
      <c r="M2490" t="s">
        <v>15</v>
      </c>
      <c r="N2490">
        <v>1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1</v>
      </c>
      <c r="W2490">
        <v>0</v>
      </c>
      <c r="X2490">
        <v>1</v>
      </c>
      <c r="Y2490">
        <v>1</v>
      </c>
      <c r="Z2490">
        <v>0</v>
      </c>
      <c r="AA2490">
        <v>0</v>
      </c>
      <c r="AB2490">
        <v>0</v>
      </c>
      <c r="AC2490">
        <v>0</v>
      </c>
      <c r="AD2490">
        <v>0</v>
      </c>
    </row>
    <row r="2491" spans="1:30" x14ac:dyDescent="0.3">
      <c r="A2491">
        <v>2490</v>
      </c>
      <c r="B2491">
        <v>0</v>
      </c>
      <c r="C2491">
        <v>37500</v>
      </c>
      <c r="D2491">
        <v>75000000</v>
      </c>
      <c r="E2491" t="s">
        <v>11</v>
      </c>
      <c r="F2491">
        <v>7.515631</v>
      </c>
      <c r="G2491">
        <v>94</v>
      </c>
      <c r="H2491" t="s">
        <v>174</v>
      </c>
      <c r="I2491" t="s">
        <v>2877</v>
      </c>
      <c r="J2491" s="9">
        <v>36754634</v>
      </c>
      <c r="K2491">
        <f>J2491/D2491</f>
        <v>0.49006178666666667</v>
      </c>
      <c r="L2491">
        <v>2000</v>
      </c>
      <c r="M2491" t="s">
        <v>15</v>
      </c>
      <c r="N2491">
        <v>1</v>
      </c>
      <c r="O2491">
        <v>0</v>
      </c>
      <c r="P2491">
        <v>1</v>
      </c>
      <c r="Q2491">
        <v>0</v>
      </c>
      <c r="R2491">
        <v>0</v>
      </c>
      <c r="S2491">
        <v>0</v>
      </c>
      <c r="T2491">
        <v>0</v>
      </c>
      <c r="U2491">
        <v>1</v>
      </c>
      <c r="V2491">
        <v>0</v>
      </c>
      <c r="W2491">
        <v>0</v>
      </c>
      <c r="X2491">
        <v>0</v>
      </c>
      <c r="Y2491">
        <v>1</v>
      </c>
      <c r="Z2491">
        <v>0</v>
      </c>
      <c r="AA2491">
        <v>0</v>
      </c>
      <c r="AB2491">
        <v>0</v>
      </c>
      <c r="AC2491">
        <v>0</v>
      </c>
      <c r="AD2491">
        <v>0</v>
      </c>
    </row>
    <row r="2492" spans="1:30" ht="14.4" customHeight="1" x14ac:dyDescent="0.3">
      <c r="A2492">
        <v>2491</v>
      </c>
      <c r="B2492">
        <v>0</v>
      </c>
      <c r="C2492">
        <v>6103.7639877924703</v>
      </c>
      <c r="D2492">
        <v>12000000</v>
      </c>
      <c r="E2492" t="s">
        <v>11</v>
      </c>
      <c r="F2492">
        <v>11.354247000000001</v>
      </c>
      <c r="G2492">
        <v>182</v>
      </c>
      <c r="H2492" t="s">
        <v>174</v>
      </c>
      <c r="I2492" t="s">
        <v>2878</v>
      </c>
      <c r="J2492" s="9">
        <v>20000000</v>
      </c>
      <c r="K2492">
        <f>J2492/D2492</f>
        <v>1.6666666666666667</v>
      </c>
      <c r="L2492">
        <v>1966</v>
      </c>
      <c r="M2492" t="s">
        <v>46</v>
      </c>
      <c r="N2492">
        <v>1</v>
      </c>
      <c r="O2492">
        <v>0</v>
      </c>
      <c r="P2492">
        <v>1</v>
      </c>
      <c r="Q2492">
        <v>0</v>
      </c>
      <c r="R2492">
        <v>0</v>
      </c>
      <c r="S2492">
        <v>0</v>
      </c>
      <c r="T2492">
        <v>0</v>
      </c>
      <c r="U2492">
        <v>1</v>
      </c>
      <c r="V2492">
        <v>1</v>
      </c>
      <c r="W2492">
        <v>1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1</v>
      </c>
      <c r="AD2492">
        <v>0</v>
      </c>
    </row>
    <row r="2493" spans="1:30" ht="14.4" customHeight="1" x14ac:dyDescent="0.3">
      <c r="A2493">
        <v>2492</v>
      </c>
      <c r="B2493">
        <v>0</v>
      </c>
      <c r="C2493">
        <v>32016.008004002</v>
      </c>
      <c r="D2493">
        <v>64000000</v>
      </c>
      <c r="E2493" t="s">
        <v>11</v>
      </c>
      <c r="F2493">
        <v>4.1403980000000002</v>
      </c>
      <c r="G2493">
        <v>133</v>
      </c>
      <c r="H2493" t="s">
        <v>13</v>
      </c>
      <c r="I2493" t="s">
        <v>2879</v>
      </c>
      <c r="J2493" s="9">
        <v>74608570</v>
      </c>
      <c r="K2493">
        <f>J2493/D2493</f>
        <v>1.16575890625</v>
      </c>
      <c r="L2493">
        <v>1999</v>
      </c>
      <c r="M2493" t="s">
        <v>15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1</v>
      </c>
      <c r="W2493">
        <v>1</v>
      </c>
      <c r="X2493">
        <v>0</v>
      </c>
      <c r="Y2493">
        <v>1</v>
      </c>
      <c r="Z2493">
        <v>0</v>
      </c>
      <c r="AA2493">
        <v>0</v>
      </c>
      <c r="AB2493">
        <v>0</v>
      </c>
      <c r="AC2493">
        <v>0</v>
      </c>
      <c r="AD2493">
        <v>0</v>
      </c>
    </row>
    <row r="2494" spans="1:30" x14ac:dyDescent="0.3">
      <c r="A2494">
        <v>2493</v>
      </c>
      <c r="B2494">
        <v>1</v>
      </c>
      <c r="C2494">
        <v>10934.393638170901</v>
      </c>
      <c r="D2494">
        <v>22000000</v>
      </c>
      <c r="E2494" t="s">
        <v>11</v>
      </c>
      <c r="F2494">
        <v>10.225555</v>
      </c>
      <c r="G2494">
        <v>94</v>
      </c>
      <c r="H2494" t="s">
        <v>13</v>
      </c>
      <c r="I2494" t="s">
        <v>2880</v>
      </c>
      <c r="J2494" s="9">
        <v>77112176</v>
      </c>
      <c r="K2494">
        <f>J2494/D2494</f>
        <v>3.505098909090909</v>
      </c>
      <c r="L2494">
        <v>2012</v>
      </c>
      <c r="M2494" t="s">
        <v>25</v>
      </c>
      <c r="N2494">
        <v>1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  <c r="Y2494">
        <v>0</v>
      </c>
      <c r="Z2494">
        <v>0</v>
      </c>
      <c r="AA2494">
        <v>0</v>
      </c>
      <c r="AB2494">
        <v>1</v>
      </c>
      <c r="AC2494">
        <v>0</v>
      </c>
      <c r="AD2494">
        <v>0</v>
      </c>
    </row>
    <row r="2495" spans="1:30" x14ac:dyDescent="0.3">
      <c r="A2495">
        <v>2494</v>
      </c>
      <c r="B2495">
        <v>0</v>
      </c>
      <c r="C2495">
        <v>44910.179640718503</v>
      </c>
      <c r="D2495">
        <v>90000000</v>
      </c>
      <c r="E2495" t="s">
        <v>11</v>
      </c>
      <c r="F2495">
        <v>10.815519999999999</v>
      </c>
      <c r="G2495">
        <v>93</v>
      </c>
      <c r="H2495" t="s">
        <v>13</v>
      </c>
      <c r="I2495" t="s">
        <v>2881</v>
      </c>
      <c r="J2495" s="9">
        <v>102000000</v>
      </c>
      <c r="K2495">
        <f>J2495/D2495</f>
        <v>1.1333333333333333</v>
      </c>
      <c r="L2495">
        <v>2004</v>
      </c>
      <c r="M2495" t="s">
        <v>25</v>
      </c>
      <c r="N2495">
        <v>1</v>
      </c>
      <c r="O2495">
        <v>0</v>
      </c>
      <c r="P2495">
        <v>0</v>
      </c>
      <c r="Q2495">
        <v>1</v>
      </c>
      <c r="R2495">
        <v>0</v>
      </c>
      <c r="S2495">
        <v>0</v>
      </c>
      <c r="T2495">
        <v>0</v>
      </c>
      <c r="U2495">
        <v>1</v>
      </c>
      <c r="V2495">
        <v>0</v>
      </c>
      <c r="W2495">
        <v>0</v>
      </c>
      <c r="X2495">
        <v>1</v>
      </c>
      <c r="Y2495">
        <v>0</v>
      </c>
      <c r="Z2495">
        <v>0</v>
      </c>
      <c r="AA2495">
        <v>0</v>
      </c>
      <c r="AB2495">
        <v>1</v>
      </c>
      <c r="AC2495">
        <v>0</v>
      </c>
      <c r="AD2495">
        <v>0</v>
      </c>
    </row>
    <row r="2496" spans="1:30" x14ac:dyDescent="0.3">
      <c r="A2496">
        <v>2495</v>
      </c>
      <c r="B2496">
        <v>0</v>
      </c>
      <c r="C2496">
        <v>12400.793650793599</v>
      </c>
      <c r="D2496">
        <v>25000000</v>
      </c>
      <c r="E2496" t="s">
        <v>11</v>
      </c>
      <c r="F2496">
        <v>8.3095649999999992</v>
      </c>
      <c r="G2496">
        <v>118</v>
      </c>
      <c r="H2496" t="s">
        <v>13</v>
      </c>
      <c r="I2496" t="s">
        <v>2882</v>
      </c>
      <c r="J2496" s="9">
        <v>48418160</v>
      </c>
      <c r="K2496">
        <f>J2496/D2496</f>
        <v>1.9367264</v>
      </c>
      <c r="L2496">
        <v>2016</v>
      </c>
      <c r="M2496" t="s">
        <v>25</v>
      </c>
      <c r="N2496">
        <v>1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1</v>
      </c>
      <c r="Y2496">
        <v>0</v>
      </c>
      <c r="Z2496">
        <v>0</v>
      </c>
      <c r="AA2496">
        <v>0</v>
      </c>
      <c r="AB2496">
        <v>1</v>
      </c>
      <c r="AC2496">
        <v>0</v>
      </c>
      <c r="AD2496">
        <v>0</v>
      </c>
    </row>
    <row r="2497" spans="1:30" x14ac:dyDescent="0.3">
      <c r="A2497">
        <v>2496</v>
      </c>
      <c r="B2497">
        <v>1</v>
      </c>
      <c r="C2497">
        <v>64612.326043737499</v>
      </c>
      <c r="D2497">
        <v>130000000</v>
      </c>
      <c r="E2497" t="s">
        <v>11</v>
      </c>
      <c r="F2497">
        <v>16.624853999999999</v>
      </c>
      <c r="G2497">
        <v>124</v>
      </c>
      <c r="H2497" t="s">
        <v>2883</v>
      </c>
      <c r="I2497" t="s">
        <v>2884</v>
      </c>
      <c r="J2497" s="9">
        <v>403170142</v>
      </c>
      <c r="K2497">
        <f>J2497/D2497</f>
        <v>3.1013087846153846</v>
      </c>
      <c r="L2497">
        <v>2012</v>
      </c>
      <c r="M2497" t="s">
        <v>32</v>
      </c>
      <c r="N2497">
        <v>1</v>
      </c>
      <c r="O2497">
        <v>1</v>
      </c>
      <c r="P2497">
        <v>1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1</v>
      </c>
    </row>
    <row r="2498" spans="1:30" ht="14.4" customHeight="1" x14ac:dyDescent="0.3">
      <c r="A2498">
        <v>2497</v>
      </c>
      <c r="B2498">
        <v>0</v>
      </c>
      <c r="C2498">
        <v>3848.4269094587698</v>
      </c>
      <c r="D2498">
        <v>7608340</v>
      </c>
      <c r="E2498" t="s">
        <v>11</v>
      </c>
      <c r="F2498">
        <v>3.93713899999999</v>
      </c>
      <c r="G2498">
        <v>111</v>
      </c>
      <c r="H2498" t="s">
        <v>13</v>
      </c>
      <c r="I2498" t="s">
        <v>2885</v>
      </c>
      <c r="J2498" s="9">
        <v>102000000</v>
      </c>
      <c r="K2498">
        <f>J2498/D2498</f>
        <v>13.406340936393484</v>
      </c>
      <c r="L2498">
        <v>1977</v>
      </c>
      <c r="M2498" t="s">
        <v>32</v>
      </c>
      <c r="N2498">
        <v>1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1</v>
      </c>
      <c r="W2498">
        <v>0</v>
      </c>
      <c r="X2498">
        <v>1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1</v>
      </c>
    </row>
    <row r="2499" spans="1:30" ht="14.4" customHeight="1" x14ac:dyDescent="0.3">
      <c r="A2499">
        <v>2498</v>
      </c>
      <c r="B2499">
        <v>0</v>
      </c>
      <c r="C2499">
        <v>14985.014985014899</v>
      </c>
      <c r="D2499">
        <v>30000000</v>
      </c>
      <c r="E2499" t="s">
        <v>11</v>
      </c>
      <c r="F2499">
        <v>5.7816669999999997</v>
      </c>
      <c r="G2499">
        <v>106</v>
      </c>
      <c r="H2499" t="s">
        <v>13</v>
      </c>
      <c r="I2499" t="s">
        <v>2886</v>
      </c>
      <c r="J2499" s="9">
        <v>6916869</v>
      </c>
      <c r="K2499">
        <f>J2499/D2499</f>
        <v>0.2305623</v>
      </c>
      <c r="L2499">
        <v>2002</v>
      </c>
      <c r="M2499" t="s">
        <v>15</v>
      </c>
      <c r="N2499">
        <v>1</v>
      </c>
      <c r="O2499">
        <v>1</v>
      </c>
      <c r="P2499">
        <v>0</v>
      </c>
      <c r="Q2499">
        <v>0</v>
      </c>
      <c r="R2499">
        <v>0</v>
      </c>
      <c r="S2499">
        <v>0</v>
      </c>
      <c r="T2499">
        <v>1</v>
      </c>
      <c r="U2499">
        <v>1</v>
      </c>
      <c r="V2499">
        <v>0</v>
      </c>
      <c r="W2499">
        <v>1</v>
      </c>
      <c r="X2499">
        <v>0</v>
      </c>
      <c r="Y2499">
        <v>1</v>
      </c>
      <c r="Z2499">
        <v>0</v>
      </c>
      <c r="AA2499">
        <v>0</v>
      </c>
      <c r="AB2499">
        <v>0</v>
      </c>
      <c r="AC2499">
        <v>0</v>
      </c>
      <c r="AD2499">
        <v>0</v>
      </c>
    </row>
    <row r="2500" spans="1:30" ht="14.4" customHeight="1" x14ac:dyDescent="0.3">
      <c r="A2500">
        <v>2499</v>
      </c>
      <c r="B2500">
        <v>0</v>
      </c>
      <c r="C2500">
        <v>19038.076152304599</v>
      </c>
      <c r="D2500">
        <v>38000000</v>
      </c>
      <c r="E2500" t="s">
        <v>11</v>
      </c>
      <c r="F2500">
        <v>13.217623</v>
      </c>
      <c r="G2500">
        <v>79</v>
      </c>
      <c r="H2500" t="s">
        <v>13</v>
      </c>
      <c r="I2500" t="s">
        <v>2887</v>
      </c>
      <c r="J2500" s="9">
        <v>28921264</v>
      </c>
      <c r="K2500">
        <f>J2500/D2500</f>
        <v>0.76108589473684207</v>
      </c>
      <c r="L2500">
        <v>1996</v>
      </c>
      <c r="M2500" t="s">
        <v>15</v>
      </c>
      <c r="N2500">
        <v>1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1</v>
      </c>
      <c r="Z2500">
        <v>0</v>
      </c>
      <c r="AA2500">
        <v>0</v>
      </c>
      <c r="AB2500">
        <v>0</v>
      </c>
      <c r="AC2500">
        <v>0</v>
      </c>
      <c r="AD2500">
        <v>0</v>
      </c>
    </row>
    <row r="2501" spans="1:30" x14ac:dyDescent="0.3">
      <c r="A2501">
        <v>2500</v>
      </c>
      <c r="B2501">
        <v>0</v>
      </c>
      <c r="C2501">
        <v>15917.129863567399</v>
      </c>
      <c r="D2501">
        <v>31500000</v>
      </c>
      <c r="E2501" t="s">
        <v>11</v>
      </c>
      <c r="F2501">
        <v>13.596299999999999</v>
      </c>
      <c r="G2501">
        <v>153</v>
      </c>
      <c r="H2501" t="s">
        <v>2888</v>
      </c>
      <c r="I2501" t="s">
        <v>2889</v>
      </c>
      <c r="J2501" s="9">
        <v>89460381</v>
      </c>
      <c r="K2501">
        <f>J2501/D2501</f>
        <v>2.8400120952380954</v>
      </c>
      <c r="L2501">
        <v>1979</v>
      </c>
      <c r="M2501" t="s">
        <v>32</v>
      </c>
      <c r="N2501">
        <v>1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1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1</v>
      </c>
    </row>
    <row r="2502" spans="1:30" x14ac:dyDescent="0.3">
      <c r="A2502">
        <v>2501</v>
      </c>
      <c r="B2502">
        <v>0</v>
      </c>
      <c r="C2502">
        <v>509.42435048395299</v>
      </c>
      <c r="D2502">
        <v>1000000</v>
      </c>
      <c r="E2502" t="s">
        <v>11</v>
      </c>
      <c r="F2502">
        <v>3.3158269999999899</v>
      </c>
      <c r="G2502">
        <v>128</v>
      </c>
      <c r="H2502" t="s">
        <v>13</v>
      </c>
      <c r="I2502" t="s">
        <v>2890</v>
      </c>
      <c r="J2502" s="9">
        <v>37600000</v>
      </c>
      <c r="K2502">
        <f>J2502/D2502</f>
        <v>37.6</v>
      </c>
      <c r="L2502">
        <v>1963</v>
      </c>
      <c r="M2502" t="s">
        <v>34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1</v>
      </c>
      <c r="W2502">
        <v>0</v>
      </c>
      <c r="X2502">
        <v>1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</row>
    <row r="2503" spans="1:30" x14ac:dyDescent="0.3">
      <c r="A2503">
        <v>2502</v>
      </c>
      <c r="B2503">
        <v>0</v>
      </c>
      <c r="C2503">
        <v>250.70212765957399</v>
      </c>
      <c r="D2503">
        <v>483103</v>
      </c>
      <c r="E2503" t="s">
        <v>11</v>
      </c>
      <c r="F2503">
        <v>0.20567099999999999</v>
      </c>
      <c r="G2503">
        <v>80</v>
      </c>
      <c r="H2503" t="s">
        <v>13</v>
      </c>
      <c r="I2503" t="s">
        <v>2891</v>
      </c>
      <c r="J2503" s="9">
        <v>1027757</v>
      </c>
      <c r="K2503">
        <f>J2503/D2503</f>
        <v>2.1274076128693054</v>
      </c>
      <c r="L2503">
        <v>1927</v>
      </c>
      <c r="M2503" t="s">
        <v>53</v>
      </c>
      <c r="N2503">
        <v>1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1</v>
      </c>
      <c r="W2503">
        <v>1</v>
      </c>
      <c r="X2503">
        <v>1</v>
      </c>
      <c r="Y2503">
        <v>0</v>
      </c>
      <c r="Z2503">
        <v>1</v>
      </c>
      <c r="AA2503">
        <v>0</v>
      </c>
      <c r="AB2503">
        <v>0</v>
      </c>
      <c r="AC2503">
        <v>0</v>
      </c>
      <c r="AD2503">
        <v>0</v>
      </c>
    </row>
    <row r="2504" spans="1:30" ht="14.4" customHeight="1" x14ac:dyDescent="0.3">
      <c r="A2504">
        <v>2503</v>
      </c>
      <c r="B2504">
        <v>0</v>
      </c>
      <c r="C2504">
        <v>17361.111111111099</v>
      </c>
      <c r="D2504">
        <v>35000000</v>
      </c>
      <c r="E2504" t="s">
        <v>11</v>
      </c>
      <c r="F2504">
        <v>13.912531</v>
      </c>
      <c r="G2504">
        <v>83</v>
      </c>
      <c r="H2504" t="s">
        <v>13</v>
      </c>
      <c r="I2504" t="s">
        <v>2892</v>
      </c>
      <c r="J2504" s="9">
        <v>25182929</v>
      </c>
      <c r="K2504">
        <f>J2504/D2504</f>
        <v>0.71951225714285716</v>
      </c>
      <c r="L2504">
        <v>2016</v>
      </c>
      <c r="M2504" t="s">
        <v>32</v>
      </c>
      <c r="N2504">
        <v>1</v>
      </c>
      <c r="O2504">
        <v>1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1</v>
      </c>
      <c r="V2504">
        <v>0</v>
      </c>
      <c r="W2504">
        <v>0</v>
      </c>
      <c r="X2504">
        <v>1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1</v>
      </c>
    </row>
    <row r="2505" spans="1:30" ht="14.4" customHeight="1" x14ac:dyDescent="0.3">
      <c r="A2505">
        <v>2504</v>
      </c>
      <c r="B2505">
        <v>0</v>
      </c>
      <c r="C2505">
        <v>1500.75037518759</v>
      </c>
      <c r="D2505">
        <v>3000000</v>
      </c>
      <c r="E2505" t="s">
        <v>107</v>
      </c>
      <c r="F2505">
        <v>2.7536740000000002</v>
      </c>
      <c r="G2505">
        <v>96</v>
      </c>
      <c r="H2505" t="s">
        <v>2893</v>
      </c>
      <c r="I2505" t="s">
        <v>2894</v>
      </c>
      <c r="J2505" s="9">
        <v>6000000</v>
      </c>
      <c r="K2505">
        <f>J2505/D2505</f>
        <v>2</v>
      </c>
      <c r="L2505">
        <v>1999</v>
      </c>
      <c r="M2505" t="s">
        <v>15</v>
      </c>
      <c r="N2505">
        <v>0</v>
      </c>
      <c r="O2505">
        <v>1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1</v>
      </c>
      <c r="X2505">
        <v>0</v>
      </c>
      <c r="Y2505">
        <v>1</v>
      </c>
      <c r="Z2505">
        <v>0</v>
      </c>
      <c r="AA2505">
        <v>0</v>
      </c>
      <c r="AB2505">
        <v>0</v>
      </c>
      <c r="AC2505">
        <v>0</v>
      </c>
      <c r="AD2505">
        <v>0</v>
      </c>
    </row>
    <row r="2506" spans="1:30" ht="14.4" customHeight="1" x14ac:dyDescent="0.3">
      <c r="A2506">
        <v>2505</v>
      </c>
      <c r="B2506">
        <v>1</v>
      </c>
      <c r="C2506">
        <v>14977.5336994508</v>
      </c>
      <c r="D2506">
        <v>30000000</v>
      </c>
      <c r="E2506" t="s">
        <v>11</v>
      </c>
      <c r="F2506">
        <v>14.015739</v>
      </c>
      <c r="G2506">
        <v>97</v>
      </c>
      <c r="H2506" t="s">
        <v>13</v>
      </c>
      <c r="I2506" t="s">
        <v>2895</v>
      </c>
      <c r="J2506" s="9">
        <v>114908830</v>
      </c>
      <c r="K2506">
        <f>J2506/D2506</f>
        <v>3.8302943333333332</v>
      </c>
      <c r="L2506">
        <v>2003</v>
      </c>
      <c r="M2506" t="s">
        <v>15</v>
      </c>
      <c r="N2506">
        <v>1</v>
      </c>
      <c r="O2506">
        <v>1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1</v>
      </c>
      <c r="Z2506">
        <v>0</v>
      </c>
      <c r="AA2506">
        <v>0</v>
      </c>
      <c r="AB2506">
        <v>0</v>
      </c>
      <c r="AC2506">
        <v>0</v>
      </c>
      <c r="AD2506">
        <v>0</v>
      </c>
    </row>
    <row r="2507" spans="1:30" ht="14.4" customHeight="1" x14ac:dyDescent="0.3">
      <c r="A2507">
        <v>2506</v>
      </c>
      <c r="B2507">
        <v>0</v>
      </c>
      <c r="C2507">
        <v>6451.6129032258004</v>
      </c>
      <c r="D2507">
        <v>13000000</v>
      </c>
      <c r="E2507" t="s">
        <v>11</v>
      </c>
      <c r="F2507">
        <v>10.564700999999999</v>
      </c>
      <c r="G2507">
        <v>102</v>
      </c>
      <c r="H2507" t="s">
        <v>2896</v>
      </c>
      <c r="I2507" t="s">
        <v>2897</v>
      </c>
      <c r="J2507" s="9">
        <v>18704595</v>
      </c>
      <c r="K2507">
        <f>J2507/D2507</f>
        <v>1.438815</v>
      </c>
      <c r="L2507">
        <v>2015</v>
      </c>
      <c r="M2507" t="s">
        <v>15</v>
      </c>
      <c r="N2507">
        <v>0</v>
      </c>
      <c r="O2507">
        <v>1</v>
      </c>
      <c r="P2507">
        <v>0</v>
      </c>
      <c r="Q2507">
        <v>0</v>
      </c>
      <c r="R2507">
        <v>0</v>
      </c>
      <c r="S2507">
        <v>0</v>
      </c>
      <c r="T2507">
        <v>1</v>
      </c>
      <c r="U2507">
        <v>0</v>
      </c>
      <c r="V2507">
        <v>0</v>
      </c>
      <c r="W2507">
        <v>1</v>
      </c>
      <c r="X2507">
        <v>0</v>
      </c>
      <c r="Y2507">
        <v>1</v>
      </c>
      <c r="Z2507">
        <v>0</v>
      </c>
      <c r="AA2507">
        <v>0</v>
      </c>
      <c r="AB2507">
        <v>0</v>
      </c>
      <c r="AC2507">
        <v>0</v>
      </c>
      <c r="AD2507">
        <v>0</v>
      </c>
    </row>
    <row r="2508" spans="1:30" ht="14.4" customHeight="1" x14ac:dyDescent="0.3">
      <c r="A2508">
        <v>2507</v>
      </c>
      <c r="B2508">
        <v>0</v>
      </c>
      <c r="C2508">
        <v>12406.947890818799</v>
      </c>
      <c r="D2508">
        <v>25000000</v>
      </c>
      <c r="E2508" t="s">
        <v>11</v>
      </c>
      <c r="F2508">
        <v>10.542026</v>
      </c>
      <c r="G2508">
        <v>112</v>
      </c>
      <c r="H2508" t="s">
        <v>13</v>
      </c>
      <c r="I2508" t="s">
        <v>2898</v>
      </c>
      <c r="J2508" s="9">
        <v>65663276</v>
      </c>
      <c r="K2508">
        <f>J2508/D2508</f>
        <v>2.6265310400000002</v>
      </c>
      <c r="L2508">
        <v>2015</v>
      </c>
      <c r="M2508" t="s">
        <v>25</v>
      </c>
      <c r="N2508">
        <v>1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1</v>
      </c>
      <c r="W2508">
        <v>1</v>
      </c>
      <c r="X2508">
        <v>0</v>
      </c>
      <c r="Y2508">
        <v>0</v>
      </c>
      <c r="Z2508">
        <v>0</v>
      </c>
      <c r="AA2508">
        <v>0</v>
      </c>
      <c r="AB2508">
        <v>1</v>
      </c>
      <c r="AC2508">
        <v>0</v>
      </c>
      <c r="AD2508">
        <v>0</v>
      </c>
    </row>
    <row r="2509" spans="1:30" x14ac:dyDescent="0.3">
      <c r="A2509">
        <v>2508</v>
      </c>
      <c r="B2509">
        <v>0</v>
      </c>
      <c r="C2509">
        <v>4250</v>
      </c>
      <c r="D2509">
        <v>8500000</v>
      </c>
      <c r="E2509" t="s">
        <v>11</v>
      </c>
      <c r="F2509">
        <v>6.0363300000000004</v>
      </c>
      <c r="G2509">
        <v>119</v>
      </c>
      <c r="H2509" t="s">
        <v>59</v>
      </c>
      <c r="I2509" t="s">
        <v>2899</v>
      </c>
      <c r="J2509" s="9">
        <v>19125401</v>
      </c>
      <c r="K2509">
        <f>J2509/D2509</f>
        <v>2.2500471764705883</v>
      </c>
      <c r="L2509">
        <v>2000</v>
      </c>
      <c r="M2509" t="s">
        <v>15</v>
      </c>
      <c r="N2509">
        <v>1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1</v>
      </c>
      <c r="U2509">
        <v>1</v>
      </c>
      <c r="V2509">
        <v>0</v>
      </c>
      <c r="W2509">
        <v>1</v>
      </c>
      <c r="X2509">
        <v>0</v>
      </c>
      <c r="Y2509">
        <v>1</v>
      </c>
      <c r="Z2509">
        <v>0</v>
      </c>
      <c r="AA2509">
        <v>0</v>
      </c>
      <c r="AB2509">
        <v>0</v>
      </c>
      <c r="AC2509">
        <v>0</v>
      </c>
      <c r="AD2509">
        <v>0</v>
      </c>
    </row>
    <row r="2510" spans="1:30" x14ac:dyDescent="0.3">
      <c r="A2510">
        <v>2509</v>
      </c>
      <c r="B2510">
        <v>0</v>
      </c>
      <c r="C2510">
        <v>29940.119760479</v>
      </c>
      <c r="D2510">
        <v>60000000</v>
      </c>
      <c r="E2510" t="s">
        <v>11</v>
      </c>
      <c r="F2510">
        <v>10.411607999999999</v>
      </c>
      <c r="G2510">
        <v>103</v>
      </c>
      <c r="H2510" t="s">
        <v>13</v>
      </c>
      <c r="I2510" t="s">
        <v>2900</v>
      </c>
      <c r="J2510" s="9">
        <v>13395939</v>
      </c>
      <c r="K2510">
        <f>J2510/D2510</f>
        <v>0.22326565000000001</v>
      </c>
      <c r="L2510">
        <v>2004</v>
      </c>
      <c r="M2510" t="s">
        <v>15</v>
      </c>
      <c r="N2510">
        <v>1</v>
      </c>
      <c r="O2510">
        <v>1</v>
      </c>
      <c r="P2510">
        <v>0</v>
      </c>
      <c r="Q2510">
        <v>1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1</v>
      </c>
      <c r="Y2510">
        <v>1</v>
      </c>
      <c r="Z2510">
        <v>0</v>
      </c>
      <c r="AA2510">
        <v>0</v>
      </c>
      <c r="AB2510">
        <v>0</v>
      </c>
      <c r="AC2510">
        <v>0</v>
      </c>
      <c r="AD2510">
        <v>0</v>
      </c>
    </row>
    <row r="2511" spans="1:30" ht="14.4" customHeight="1" x14ac:dyDescent="0.3">
      <c r="A2511">
        <v>2510</v>
      </c>
      <c r="B2511">
        <v>0</v>
      </c>
      <c r="C2511">
        <v>8461.9213539074099</v>
      </c>
      <c r="D2511">
        <v>17000000</v>
      </c>
      <c r="E2511" t="s">
        <v>11</v>
      </c>
      <c r="F2511">
        <v>12.50422</v>
      </c>
      <c r="G2511">
        <v>133</v>
      </c>
      <c r="H2511" t="s">
        <v>13</v>
      </c>
      <c r="I2511" t="s">
        <v>2901</v>
      </c>
      <c r="J2511" s="9">
        <v>29536299</v>
      </c>
      <c r="K2511">
        <f>J2511/D2511</f>
        <v>1.7374293529411764</v>
      </c>
      <c r="L2511">
        <v>2009</v>
      </c>
      <c r="M2511" t="s">
        <v>15</v>
      </c>
      <c r="N2511">
        <v>1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1</v>
      </c>
      <c r="U2511">
        <v>0</v>
      </c>
      <c r="V2511">
        <v>0</v>
      </c>
      <c r="W2511">
        <v>1</v>
      </c>
      <c r="X2511">
        <v>0</v>
      </c>
      <c r="Y2511">
        <v>1</v>
      </c>
      <c r="Z2511">
        <v>0</v>
      </c>
      <c r="AA2511">
        <v>0</v>
      </c>
      <c r="AB2511">
        <v>0</v>
      </c>
      <c r="AC2511">
        <v>0</v>
      </c>
      <c r="AD2511">
        <v>0</v>
      </c>
    </row>
    <row r="2512" spans="1:30" ht="14.4" customHeight="1" x14ac:dyDescent="0.3">
      <c r="A2512">
        <v>2511</v>
      </c>
      <c r="B2512">
        <v>0</v>
      </c>
      <c r="C2512">
        <v>7077.4989929506501</v>
      </c>
      <c r="D2512">
        <v>14055913</v>
      </c>
      <c r="E2512" t="s">
        <v>11</v>
      </c>
      <c r="F2512">
        <v>3.1508989999999999</v>
      </c>
      <c r="G2512">
        <v>104</v>
      </c>
      <c r="H2512" t="s">
        <v>2902</v>
      </c>
      <c r="I2512" t="s">
        <v>2903</v>
      </c>
      <c r="J2512" s="9">
        <v>11949484</v>
      </c>
      <c r="K2512">
        <f>J2512/D2512</f>
        <v>0.85013929724806925</v>
      </c>
      <c r="L2512">
        <v>1986</v>
      </c>
      <c r="M2512" t="s">
        <v>15</v>
      </c>
      <c r="N2512">
        <v>1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1</v>
      </c>
      <c r="V2512">
        <v>0</v>
      </c>
      <c r="W2512">
        <v>0</v>
      </c>
      <c r="X2512">
        <v>1</v>
      </c>
      <c r="Y2512">
        <v>1</v>
      </c>
      <c r="Z2512">
        <v>0</v>
      </c>
      <c r="AA2512">
        <v>0</v>
      </c>
      <c r="AB2512">
        <v>0</v>
      </c>
      <c r="AC2512">
        <v>0</v>
      </c>
      <c r="AD2512">
        <v>0</v>
      </c>
    </row>
    <row r="2513" spans="1:30" ht="14.4" customHeight="1" x14ac:dyDescent="0.3">
      <c r="A2513">
        <v>2512</v>
      </c>
      <c r="B2513">
        <v>0</v>
      </c>
      <c r="C2513">
        <v>30075.187969924798</v>
      </c>
      <c r="D2513">
        <v>60000000</v>
      </c>
      <c r="E2513" t="s">
        <v>11</v>
      </c>
      <c r="F2513">
        <v>7.3379059999999896</v>
      </c>
      <c r="G2513">
        <v>103</v>
      </c>
      <c r="H2513" t="s">
        <v>13</v>
      </c>
      <c r="I2513" t="s">
        <v>2904</v>
      </c>
      <c r="J2513" s="9">
        <v>35431113</v>
      </c>
      <c r="K2513">
        <f>J2513/D2513</f>
        <v>0.59051854999999998</v>
      </c>
      <c r="L2513">
        <v>1995</v>
      </c>
      <c r="M2513" t="s">
        <v>46</v>
      </c>
      <c r="N2513">
        <v>1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1</v>
      </c>
      <c r="V2513">
        <v>0</v>
      </c>
      <c r="W2513">
        <v>0</v>
      </c>
      <c r="X2513">
        <v>1</v>
      </c>
      <c r="Y2513">
        <v>0</v>
      </c>
      <c r="Z2513">
        <v>0</v>
      </c>
      <c r="AA2513">
        <v>0</v>
      </c>
      <c r="AB2513">
        <v>0</v>
      </c>
      <c r="AC2513">
        <v>1</v>
      </c>
      <c r="AD2513">
        <v>0</v>
      </c>
    </row>
    <row r="2514" spans="1:30" ht="14.4" customHeight="1" x14ac:dyDescent="0.3">
      <c r="A2514">
        <v>2513</v>
      </c>
      <c r="B2514">
        <v>0</v>
      </c>
      <c r="C2514">
        <v>7473.8415545590397</v>
      </c>
      <c r="D2514">
        <v>15000000</v>
      </c>
      <c r="E2514" t="s">
        <v>11</v>
      </c>
      <c r="F2514">
        <v>0.900863999999999</v>
      </c>
      <c r="G2514">
        <v>85</v>
      </c>
      <c r="H2514" t="s">
        <v>13</v>
      </c>
      <c r="I2514" t="s">
        <v>2905</v>
      </c>
      <c r="J2514" s="9">
        <v>22730842</v>
      </c>
      <c r="K2514">
        <f>J2514/D2514</f>
        <v>1.5153894666666667</v>
      </c>
      <c r="L2514">
        <v>2007</v>
      </c>
      <c r="M2514" t="s">
        <v>49</v>
      </c>
      <c r="N2514">
        <v>1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1</v>
      </c>
      <c r="AB2514">
        <v>0</v>
      </c>
      <c r="AC2514">
        <v>0</v>
      </c>
      <c r="AD2514">
        <v>0</v>
      </c>
    </row>
    <row r="2515" spans="1:30" x14ac:dyDescent="0.3">
      <c r="A2515">
        <v>2514</v>
      </c>
      <c r="B2515">
        <v>0</v>
      </c>
      <c r="C2515">
        <v>1145.98903836572</v>
      </c>
      <c r="D2515">
        <v>2300000</v>
      </c>
      <c r="E2515" t="s">
        <v>18</v>
      </c>
      <c r="F2515">
        <v>3.9594109999999998</v>
      </c>
      <c r="G2515">
        <v>145</v>
      </c>
      <c r="H2515" t="s">
        <v>2906</v>
      </c>
      <c r="I2515" t="s">
        <v>2907</v>
      </c>
      <c r="J2515" s="9">
        <v>4600000</v>
      </c>
      <c r="K2515">
        <f>J2515/D2515</f>
        <v>2</v>
      </c>
      <c r="L2515">
        <v>2007</v>
      </c>
      <c r="M2515" t="s">
        <v>15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1</v>
      </c>
      <c r="W2515">
        <v>1</v>
      </c>
      <c r="X2515">
        <v>1</v>
      </c>
      <c r="Y2515">
        <v>1</v>
      </c>
      <c r="Z2515">
        <v>0</v>
      </c>
      <c r="AA2515">
        <v>0</v>
      </c>
      <c r="AB2515">
        <v>0</v>
      </c>
      <c r="AC2515">
        <v>0</v>
      </c>
      <c r="AD2515">
        <v>0</v>
      </c>
    </row>
    <row r="2516" spans="1:30" ht="14.4" customHeight="1" x14ac:dyDescent="0.3">
      <c r="A2516">
        <v>2515</v>
      </c>
      <c r="B2516">
        <v>0</v>
      </c>
      <c r="C2516">
        <v>2288.5572139303399</v>
      </c>
      <c r="D2516">
        <v>4600000</v>
      </c>
      <c r="E2516" t="s">
        <v>11</v>
      </c>
      <c r="F2516">
        <v>5.8056660000000004</v>
      </c>
      <c r="G2516">
        <v>117</v>
      </c>
      <c r="H2516" t="s">
        <v>13</v>
      </c>
      <c r="I2516" t="s">
        <v>2908</v>
      </c>
      <c r="J2516" s="9">
        <v>1163967</v>
      </c>
      <c r="K2516">
        <f>J2516/D2516</f>
        <v>0.25303630434782609</v>
      </c>
      <c r="L2516">
        <v>2010</v>
      </c>
      <c r="M2516" t="s">
        <v>32</v>
      </c>
      <c r="N2516">
        <v>0</v>
      </c>
      <c r="O2516">
        <v>1</v>
      </c>
      <c r="P2516">
        <v>0</v>
      </c>
      <c r="Q2516">
        <v>0</v>
      </c>
      <c r="R2516">
        <v>0</v>
      </c>
      <c r="S2516">
        <v>0</v>
      </c>
      <c r="T2516">
        <v>1</v>
      </c>
      <c r="U2516">
        <v>1</v>
      </c>
      <c r="V2516">
        <v>1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1</v>
      </c>
    </row>
    <row r="2517" spans="1:30" ht="14.4" customHeight="1" x14ac:dyDescent="0.3">
      <c r="A2517">
        <v>2516</v>
      </c>
      <c r="B2517">
        <v>1</v>
      </c>
      <c r="C2517">
        <v>2019.1822311963599</v>
      </c>
      <c r="D2517">
        <v>4000000</v>
      </c>
      <c r="E2517" t="s">
        <v>11</v>
      </c>
      <c r="F2517">
        <v>12.650546</v>
      </c>
      <c r="G2517">
        <v>94</v>
      </c>
      <c r="H2517" t="s">
        <v>13</v>
      </c>
      <c r="I2517" t="s">
        <v>2909</v>
      </c>
      <c r="J2517" s="9">
        <v>125728258</v>
      </c>
      <c r="K2517">
        <f>J2517/D2517</f>
        <v>31.432064499999999</v>
      </c>
      <c r="L2517">
        <v>1981</v>
      </c>
      <c r="M2517" t="s">
        <v>15</v>
      </c>
      <c r="N2517">
        <v>1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</v>
      </c>
      <c r="Y2517">
        <v>1</v>
      </c>
      <c r="Z2517">
        <v>0</v>
      </c>
      <c r="AA2517">
        <v>0</v>
      </c>
      <c r="AB2517">
        <v>0</v>
      </c>
      <c r="AC2517">
        <v>0</v>
      </c>
      <c r="AD2517">
        <v>0</v>
      </c>
    </row>
    <row r="2518" spans="1:30" ht="14.4" customHeight="1" x14ac:dyDescent="0.3">
      <c r="A2518">
        <v>2517</v>
      </c>
      <c r="B2518">
        <v>0</v>
      </c>
      <c r="C2518">
        <v>9915.7164105106494</v>
      </c>
      <c r="D2518">
        <v>20000000</v>
      </c>
      <c r="E2518" t="s">
        <v>11</v>
      </c>
      <c r="F2518">
        <v>16.392712</v>
      </c>
      <c r="G2518">
        <v>132</v>
      </c>
      <c r="H2518" t="s">
        <v>13</v>
      </c>
      <c r="I2518" t="s">
        <v>2910</v>
      </c>
      <c r="J2518" s="9">
        <v>57330873</v>
      </c>
      <c r="K2518">
        <f>J2518/D2518</f>
        <v>2.8665436500000001</v>
      </c>
      <c r="L2518">
        <v>2017</v>
      </c>
      <c r="M2518" t="s">
        <v>15</v>
      </c>
      <c r="N2518">
        <v>1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1</v>
      </c>
      <c r="X2518">
        <v>0</v>
      </c>
      <c r="Y2518">
        <v>1</v>
      </c>
      <c r="Z2518">
        <v>0</v>
      </c>
      <c r="AA2518">
        <v>0</v>
      </c>
      <c r="AB2518">
        <v>0</v>
      </c>
      <c r="AC2518">
        <v>0</v>
      </c>
      <c r="AD2518">
        <v>0</v>
      </c>
    </row>
    <row r="2519" spans="1:30" ht="14.4" customHeight="1" x14ac:dyDescent="0.3">
      <c r="A2519">
        <v>2518</v>
      </c>
      <c r="B2519">
        <v>0</v>
      </c>
      <c r="C2519">
        <v>5958.68958644743</v>
      </c>
      <c r="D2519">
        <v>11959090</v>
      </c>
      <c r="E2519" t="s">
        <v>230</v>
      </c>
      <c r="F2519">
        <v>1.71823699999999</v>
      </c>
      <c r="G2519">
        <v>129</v>
      </c>
      <c r="H2519" t="s">
        <v>231</v>
      </c>
      <c r="I2519" t="s">
        <v>2911</v>
      </c>
      <c r="J2519" s="9">
        <v>44038000</v>
      </c>
      <c r="K2519">
        <f>J2519/D2519</f>
        <v>3.6823872050465378</v>
      </c>
      <c r="L2519">
        <v>2007</v>
      </c>
      <c r="M2519" t="s">
        <v>49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1</v>
      </c>
      <c r="W2519">
        <v>1</v>
      </c>
      <c r="X2519">
        <v>0</v>
      </c>
      <c r="Y2519">
        <v>0</v>
      </c>
      <c r="Z2519">
        <v>0</v>
      </c>
      <c r="AA2519">
        <v>1</v>
      </c>
      <c r="AB2519">
        <v>0</v>
      </c>
      <c r="AC2519">
        <v>0</v>
      </c>
      <c r="AD2519">
        <v>0</v>
      </c>
    </row>
    <row r="2520" spans="1:30" ht="14.4" customHeight="1" x14ac:dyDescent="0.3">
      <c r="A2520">
        <v>2519</v>
      </c>
      <c r="B2520">
        <v>1</v>
      </c>
      <c r="C2520">
        <v>1257.54527162977</v>
      </c>
      <c r="D2520">
        <v>2500000</v>
      </c>
      <c r="E2520" t="s">
        <v>11</v>
      </c>
      <c r="F2520">
        <v>2.7260610000000001</v>
      </c>
      <c r="G2520">
        <v>99</v>
      </c>
      <c r="H2520" t="s">
        <v>99</v>
      </c>
      <c r="I2520" t="s">
        <v>2912</v>
      </c>
      <c r="J2520" s="9">
        <v>589244</v>
      </c>
      <c r="K2520">
        <f>J2520/D2520</f>
        <v>0.23569760000000001</v>
      </c>
      <c r="L2520">
        <v>1988</v>
      </c>
      <c r="M2520" t="s">
        <v>15</v>
      </c>
      <c r="N2520">
        <v>1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1</v>
      </c>
      <c r="X2520">
        <v>0</v>
      </c>
      <c r="Y2520">
        <v>1</v>
      </c>
      <c r="Z2520">
        <v>0</v>
      </c>
      <c r="AA2520">
        <v>0</v>
      </c>
      <c r="AB2520">
        <v>0</v>
      </c>
      <c r="AC2520">
        <v>0</v>
      </c>
      <c r="AD2520">
        <v>0</v>
      </c>
    </row>
    <row r="2521" spans="1:30" ht="14.4" customHeight="1" x14ac:dyDescent="0.3">
      <c r="A2521">
        <v>2520</v>
      </c>
      <c r="B2521">
        <v>0</v>
      </c>
      <c r="C2521">
        <v>30318.091451292199</v>
      </c>
      <c r="D2521">
        <v>61000000</v>
      </c>
      <c r="E2521" t="s">
        <v>11</v>
      </c>
      <c r="F2521">
        <v>13.52408</v>
      </c>
      <c r="G2521">
        <v>157</v>
      </c>
      <c r="H2521" t="s">
        <v>13</v>
      </c>
      <c r="I2521" t="s">
        <v>2913</v>
      </c>
      <c r="J2521" s="9">
        <v>441809770</v>
      </c>
      <c r="K2521">
        <f>J2521/D2521</f>
        <v>7.242783114754098</v>
      </c>
      <c r="L2521">
        <v>2012</v>
      </c>
      <c r="M2521" t="s">
        <v>46</v>
      </c>
      <c r="N2521">
        <v>1</v>
      </c>
      <c r="O2521">
        <v>1</v>
      </c>
      <c r="P2521">
        <v>0</v>
      </c>
      <c r="Q2521">
        <v>0</v>
      </c>
      <c r="R2521">
        <v>0</v>
      </c>
      <c r="S2521">
        <v>1</v>
      </c>
      <c r="T2521">
        <v>0</v>
      </c>
      <c r="U2521">
        <v>0</v>
      </c>
      <c r="V2521">
        <v>1</v>
      </c>
      <c r="W2521">
        <v>1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1</v>
      </c>
      <c r="AD2521">
        <v>0</v>
      </c>
    </row>
    <row r="2522" spans="1:30" ht="14.4" customHeight="1" x14ac:dyDescent="0.3">
      <c r="A2522">
        <v>2521</v>
      </c>
      <c r="B2522">
        <v>0</v>
      </c>
      <c r="C2522">
        <v>20030.045067601401</v>
      </c>
      <c r="D2522">
        <v>40000000</v>
      </c>
      <c r="E2522" t="s">
        <v>11</v>
      </c>
      <c r="F2522">
        <v>11.366417</v>
      </c>
      <c r="G2522">
        <v>96</v>
      </c>
      <c r="H2522" t="s">
        <v>13</v>
      </c>
      <c r="I2522" t="s">
        <v>2914</v>
      </c>
      <c r="J2522" s="9">
        <v>87840042</v>
      </c>
      <c r="K2522">
        <f>J2522/D2522</f>
        <v>2.19600105</v>
      </c>
      <c r="L2522">
        <v>1997</v>
      </c>
      <c r="M2522" t="s">
        <v>25</v>
      </c>
      <c r="N2522">
        <v>1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1</v>
      </c>
      <c r="U2522">
        <v>1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1</v>
      </c>
      <c r="AC2522">
        <v>0</v>
      </c>
      <c r="AD2522">
        <v>0</v>
      </c>
    </row>
    <row r="2523" spans="1:30" x14ac:dyDescent="0.3">
      <c r="A2523">
        <v>2522</v>
      </c>
      <c r="B2523">
        <v>1</v>
      </c>
      <c r="C2523">
        <v>1019.88781234064</v>
      </c>
      <c r="D2523">
        <v>2000000</v>
      </c>
      <c r="E2523" t="s">
        <v>11</v>
      </c>
      <c r="F2523">
        <v>9.3335329999999992</v>
      </c>
      <c r="G2523">
        <v>134</v>
      </c>
      <c r="H2523" t="s">
        <v>13</v>
      </c>
      <c r="I2523" t="s">
        <v>2915</v>
      </c>
      <c r="J2523" s="9">
        <v>7600000</v>
      </c>
      <c r="K2523">
        <f>J2523/D2523</f>
        <v>3.8</v>
      </c>
      <c r="L2523">
        <v>1961</v>
      </c>
      <c r="M2523" t="s">
        <v>53</v>
      </c>
      <c r="N2523">
        <v>1</v>
      </c>
      <c r="O2523">
        <v>0</v>
      </c>
      <c r="P2523">
        <v>1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1</v>
      </c>
      <c r="X2523">
        <v>0</v>
      </c>
      <c r="Y2523">
        <v>0</v>
      </c>
      <c r="Z2523">
        <v>1</v>
      </c>
      <c r="AA2523">
        <v>0</v>
      </c>
      <c r="AB2523">
        <v>0</v>
      </c>
      <c r="AC2523">
        <v>0</v>
      </c>
      <c r="AD2523">
        <v>0</v>
      </c>
    </row>
    <row r="2524" spans="1:30" x14ac:dyDescent="0.3">
      <c r="A2524">
        <v>2523</v>
      </c>
      <c r="B2524">
        <v>1</v>
      </c>
      <c r="C2524">
        <v>12468.827930174501</v>
      </c>
      <c r="D2524">
        <v>25000000</v>
      </c>
      <c r="E2524" t="s">
        <v>11</v>
      </c>
      <c r="F2524">
        <v>6.514132</v>
      </c>
      <c r="G2524">
        <v>95</v>
      </c>
      <c r="H2524" t="s">
        <v>354</v>
      </c>
      <c r="I2524" t="s">
        <v>2916</v>
      </c>
      <c r="J2524" s="9">
        <v>2405420</v>
      </c>
      <c r="K2524">
        <f>J2524/D2524</f>
        <v>9.6216800000000005E-2</v>
      </c>
      <c r="L2524">
        <v>2005</v>
      </c>
      <c r="M2524" t="s">
        <v>49</v>
      </c>
      <c r="N2524">
        <v>1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1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1</v>
      </c>
      <c r="AB2524">
        <v>0</v>
      </c>
      <c r="AC2524">
        <v>0</v>
      </c>
      <c r="AD2524">
        <v>0</v>
      </c>
    </row>
    <row r="2525" spans="1:30" ht="14.4" customHeight="1" x14ac:dyDescent="0.3">
      <c r="A2525">
        <v>2524</v>
      </c>
      <c r="B2525">
        <v>0</v>
      </c>
      <c r="C2525">
        <v>9895.0524737631094</v>
      </c>
      <c r="D2525">
        <v>19800000</v>
      </c>
      <c r="E2525" t="s">
        <v>11</v>
      </c>
      <c r="F2525">
        <v>14.101101</v>
      </c>
      <c r="G2525">
        <v>137</v>
      </c>
      <c r="H2525" t="s">
        <v>13</v>
      </c>
      <c r="I2525" t="s">
        <v>2917</v>
      </c>
      <c r="J2525" s="9">
        <v>87754044</v>
      </c>
      <c r="K2525">
        <f>J2525/D2525</f>
        <v>4.4320224242424242</v>
      </c>
      <c r="L2525">
        <v>2001</v>
      </c>
      <c r="M2525" t="s">
        <v>32</v>
      </c>
      <c r="N2525">
        <v>1</v>
      </c>
      <c r="O2525">
        <v>1</v>
      </c>
      <c r="P2525">
        <v>0</v>
      </c>
      <c r="Q2525">
        <v>0</v>
      </c>
      <c r="R2525">
        <v>0</v>
      </c>
      <c r="S2525">
        <v>0</v>
      </c>
      <c r="T2525">
        <v>1</v>
      </c>
      <c r="U2525">
        <v>0</v>
      </c>
      <c r="V2525">
        <v>0</v>
      </c>
      <c r="W2525">
        <v>1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1</v>
      </c>
    </row>
    <row r="2526" spans="1:30" x14ac:dyDescent="0.3">
      <c r="A2526">
        <v>2525</v>
      </c>
      <c r="B2526">
        <v>0</v>
      </c>
      <c r="C2526">
        <v>12550.2008032128</v>
      </c>
      <c r="D2526">
        <v>25000000</v>
      </c>
      <c r="E2526" t="s">
        <v>11</v>
      </c>
      <c r="F2526">
        <v>9.8050169999999994</v>
      </c>
      <c r="G2526">
        <v>129</v>
      </c>
      <c r="H2526" t="s">
        <v>13</v>
      </c>
      <c r="I2526" t="s">
        <v>2918</v>
      </c>
      <c r="J2526" s="9">
        <v>411006740</v>
      </c>
      <c r="K2526">
        <f>J2526/D2526</f>
        <v>16.440269600000001</v>
      </c>
      <c r="L2526">
        <v>1992</v>
      </c>
      <c r="M2526" t="s">
        <v>32</v>
      </c>
      <c r="N2526">
        <v>1</v>
      </c>
      <c r="O2526">
        <v>0</v>
      </c>
      <c r="P2526">
        <v>0</v>
      </c>
      <c r="Q2526">
        <v>0</v>
      </c>
      <c r="R2526">
        <v>1</v>
      </c>
      <c r="S2526">
        <v>0</v>
      </c>
      <c r="T2526">
        <v>1</v>
      </c>
      <c r="U2526">
        <v>1</v>
      </c>
      <c r="V2526">
        <v>1</v>
      </c>
      <c r="W2526">
        <v>1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1</v>
      </c>
    </row>
    <row r="2527" spans="1:30" ht="14.4" customHeight="1" x14ac:dyDescent="0.3">
      <c r="A2527">
        <v>2526</v>
      </c>
      <c r="B2527">
        <v>0</v>
      </c>
      <c r="C2527">
        <v>10050.251256281401</v>
      </c>
      <c r="D2527">
        <v>20000000</v>
      </c>
      <c r="E2527" t="s">
        <v>11</v>
      </c>
      <c r="F2527">
        <v>4.4149279999999997</v>
      </c>
      <c r="G2527">
        <v>110</v>
      </c>
      <c r="H2527" t="s">
        <v>759</v>
      </c>
      <c r="I2527" t="s">
        <v>2919</v>
      </c>
      <c r="J2527" s="9">
        <v>15379253</v>
      </c>
      <c r="K2527">
        <f>J2527/D2527</f>
        <v>0.76896264999999997</v>
      </c>
      <c r="L2527">
        <v>1990</v>
      </c>
      <c r="M2527" t="s">
        <v>15</v>
      </c>
      <c r="N2527">
        <v>1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1</v>
      </c>
      <c r="Y2527">
        <v>1</v>
      </c>
      <c r="Z2527">
        <v>0</v>
      </c>
      <c r="AA2527">
        <v>0</v>
      </c>
      <c r="AB2527">
        <v>0</v>
      </c>
      <c r="AC2527">
        <v>0</v>
      </c>
      <c r="AD2527">
        <v>0</v>
      </c>
    </row>
    <row r="2528" spans="1:30" ht="14.4" customHeight="1" x14ac:dyDescent="0.3">
      <c r="A2528">
        <v>2527</v>
      </c>
      <c r="B2528">
        <v>0</v>
      </c>
      <c r="C2528">
        <v>5652.1395812562296</v>
      </c>
      <c r="D2528">
        <v>11338192</v>
      </c>
      <c r="E2528" t="s">
        <v>129</v>
      </c>
      <c r="F2528">
        <v>4.1548610000000004</v>
      </c>
      <c r="G2528">
        <v>94</v>
      </c>
      <c r="H2528" t="s">
        <v>1001</v>
      </c>
      <c r="I2528" t="s">
        <v>2920</v>
      </c>
      <c r="J2528" s="9">
        <v>8685526</v>
      </c>
      <c r="K2528">
        <f>J2528/D2528</f>
        <v>0.76604153466443325</v>
      </c>
      <c r="L2528">
        <v>2006</v>
      </c>
      <c r="M2528" t="s">
        <v>25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1</v>
      </c>
      <c r="U2528">
        <v>1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1</v>
      </c>
      <c r="AC2528">
        <v>0</v>
      </c>
      <c r="AD2528">
        <v>0</v>
      </c>
    </row>
    <row r="2529" spans="1:30" ht="14.4" customHeight="1" x14ac:dyDescent="0.3">
      <c r="A2529">
        <v>2528</v>
      </c>
      <c r="B2529">
        <v>0</v>
      </c>
      <c r="C2529">
        <v>6944.3410579345</v>
      </c>
      <c r="D2529">
        <v>13784517</v>
      </c>
      <c r="E2529" t="s">
        <v>11</v>
      </c>
      <c r="F2529">
        <v>3.8680140000000001</v>
      </c>
      <c r="G2529">
        <v>94</v>
      </c>
      <c r="H2529" t="s">
        <v>13</v>
      </c>
      <c r="I2529" t="s">
        <v>2921</v>
      </c>
      <c r="J2529" s="9">
        <v>4122748</v>
      </c>
      <c r="K2529">
        <f>J2529/D2529</f>
        <v>0.29908541590539589</v>
      </c>
      <c r="L2529">
        <v>1985</v>
      </c>
      <c r="M2529" t="s">
        <v>15</v>
      </c>
      <c r="N2529">
        <v>1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</v>
      </c>
      <c r="Y2529">
        <v>1</v>
      </c>
      <c r="Z2529">
        <v>0</v>
      </c>
      <c r="AA2529">
        <v>0</v>
      </c>
      <c r="AB2529">
        <v>0</v>
      </c>
      <c r="AC2529">
        <v>0</v>
      </c>
      <c r="AD2529">
        <v>0</v>
      </c>
    </row>
    <row r="2530" spans="1:30" ht="14.4" customHeight="1" x14ac:dyDescent="0.3">
      <c r="A2530">
        <v>2529</v>
      </c>
      <c r="B2530">
        <v>1</v>
      </c>
      <c r="C2530">
        <v>9975.0623441396492</v>
      </c>
      <c r="D2530">
        <v>20000000</v>
      </c>
      <c r="E2530" t="s">
        <v>11</v>
      </c>
      <c r="F2530">
        <v>5.8712429999999998</v>
      </c>
      <c r="G2530">
        <v>96</v>
      </c>
      <c r="H2530" t="s">
        <v>354</v>
      </c>
      <c r="I2530" t="s">
        <v>1681</v>
      </c>
      <c r="J2530" s="9">
        <v>10442808</v>
      </c>
      <c r="K2530">
        <f>J2530/D2530</f>
        <v>0.52214039999999995</v>
      </c>
      <c r="L2530">
        <v>2005</v>
      </c>
      <c r="M2530" t="s">
        <v>15</v>
      </c>
      <c r="N2530">
        <v>1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1</v>
      </c>
      <c r="U2530">
        <v>1</v>
      </c>
      <c r="V2530">
        <v>0</v>
      </c>
      <c r="W2530">
        <v>0</v>
      </c>
      <c r="X2530">
        <v>0</v>
      </c>
      <c r="Y2530">
        <v>1</v>
      </c>
      <c r="Z2530">
        <v>0</v>
      </c>
      <c r="AA2530">
        <v>0</v>
      </c>
      <c r="AB2530">
        <v>0</v>
      </c>
      <c r="AC2530">
        <v>0</v>
      </c>
      <c r="AD2530">
        <v>0</v>
      </c>
    </row>
    <row r="2531" spans="1:30" ht="14.4" customHeight="1" x14ac:dyDescent="0.3">
      <c r="A2531">
        <v>2530</v>
      </c>
      <c r="B2531">
        <v>0</v>
      </c>
      <c r="C2531">
        <v>22399.203583872499</v>
      </c>
      <c r="D2531">
        <v>45000000</v>
      </c>
      <c r="E2531" t="s">
        <v>11</v>
      </c>
      <c r="F2531">
        <v>11.618472000000001</v>
      </c>
      <c r="G2531">
        <v>86</v>
      </c>
      <c r="H2531" t="s">
        <v>13</v>
      </c>
      <c r="I2531" t="s">
        <v>2922</v>
      </c>
      <c r="J2531" s="9">
        <v>57881056</v>
      </c>
      <c r="K2531">
        <f>J2531/D2531</f>
        <v>1.2862456888888889</v>
      </c>
      <c r="L2531">
        <v>2009</v>
      </c>
      <c r="M2531" t="s">
        <v>15</v>
      </c>
      <c r="N2531">
        <v>1</v>
      </c>
      <c r="O2531">
        <v>0</v>
      </c>
      <c r="P2531">
        <v>1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1</v>
      </c>
      <c r="Y2531">
        <v>1</v>
      </c>
      <c r="Z2531">
        <v>0</v>
      </c>
      <c r="AA2531">
        <v>0</v>
      </c>
      <c r="AB2531">
        <v>0</v>
      </c>
      <c r="AC2531">
        <v>0</v>
      </c>
      <c r="AD2531">
        <v>0</v>
      </c>
    </row>
    <row r="2532" spans="1:30" ht="14.4" customHeight="1" x14ac:dyDescent="0.3">
      <c r="A2532">
        <v>2531</v>
      </c>
      <c r="B2532">
        <v>0</v>
      </c>
      <c r="C2532">
        <v>8000</v>
      </c>
      <c r="D2532">
        <v>16000000</v>
      </c>
      <c r="E2532" t="s">
        <v>11</v>
      </c>
      <c r="F2532">
        <v>4.3726159999999998</v>
      </c>
      <c r="G2532">
        <v>96</v>
      </c>
      <c r="H2532" t="s">
        <v>13</v>
      </c>
      <c r="I2532" t="s">
        <v>2923</v>
      </c>
      <c r="J2532" s="9">
        <v>15427192</v>
      </c>
      <c r="K2532">
        <f>J2532/D2532</f>
        <v>0.96419949999999999</v>
      </c>
      <c r="L2532">
        <v>2000</v>
      </c>
      <c r="M2532" t="s">
        <v>15</v>
      </c>
      <c r="N2532">
        <v>1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1</v>
      </c>
      <c r="Y2532">
        <v>1</v>
      </c>
      <c r="Z2532">
        <v>0</v>
      </c>
      <c r="AA2532">
        <v>0</v>
      </c>
      <c r="AB2532">
        <v>0</v>
      </c>
      <c r="AC2532">
        <v>0</v>
      </c>
      <c r="AD2532">
        <v>0</v>
      </c>
    </row>
    <row r="2533" spans="1:30" ht="14.4" customHeight="1" x14ac:dyDescent="0.3">
      <c r="A2533">
        <v>2532</v>
      </c>
      <c r="B2533">
        <v>0</v>
      </c>
      <c r="C2533">
        <v>26486.756621689099</v>
      </c>
      <c r="D2533">
        <v>53000000</v>
      </c>
      <c r="E2533" t="s">
        <v>11</v>
      </c>
      <c r="F2533">
        <v>5.3962000000000003</v>
      </c>
      <c r="G2533">
        <v>102</v>
      </c>
      <c r="H2533" t="s">
        <v>13</v>
      </c>
      <c r="I2533" t="s">
        <v>2924</v>
      </c>
      <c r="J2533" s="9">
        <v>29700000</v>
      </c>
      <c r="K2533">
        <f>J2533/D2533</f>
        <v>0.56037735849056602</v>
      </c>
      <c r="L2533">
        <v>2001</v>
      </c>
      <c r="M2533" t="s">
        <v>46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1</v>
      </c>
      <c r="U2533">
        <v>0</v>
      </c>
      <c r="V2533">
        <v>1</v>
      </c>
      <c r="W2533">
        <v>1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1</v>
      </c>
      <c r="AD2533">
        <v>0</v>
      </c>
    </row>
    <row r="2534" spans="1:30" ht="14.4" customHeight="1" x14ac:dyDescent="0.3">
      <c r="A2534">
        <v>2533</v>
      </c>
      <c r="B2534">
        <v>0</v>
      </c>
      <c r="C2534">
        <v>17412.935323383001</v>
      </c>
      <c r="D2534">
        <v>35000000</v>
      </c>
      <c r="E2534" t="s">
        <v>11</v>
      </c>
      <c r="F2534">
        <v>6.6299989999999998</v>
      </c>
      <c r="G2534">
        <v>106</v>
      </c>
      <c r="H2534" t="s">
        <v>13</v>
      </c>
      <c r="I2534" t="s">
        <v>2925</v>
      </c>
      <c r="J2534" s="9">
        <v>77477008</v>
      </c>
      <c r="K2534">
        <f>J2534/D2534</f>
        <v>2.2136288</v>
      </c>
      <c r="L2534">
        <v>2010</v>
      </c>
      <c r="M2534" t="s">
        <v>15</v>
      </c>
      <c r="N2534">
        <v>1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1</v>
      </c>
      <c r="W2534">
        <v>0</v>
      </c>
      <c r="X2534">
        <v>1</v>
      </c>
      <c r="Y2534">
        <v>1</v>
      </c>
      <c r="Z2534">
        <v>0</v>
      </c>
      <c r="AA2534">
        <v>0</v>
      </c>
      <c r="AB2534">
        <v>0</v>
      </c>
      <c r="AC2534">
        <v>0</v>
      </c>
      <c r="AD2534">
        <v>0</v>
      </c>
    </row>
    <row r="2535" spans="1:30" ht="14.4" customHeight="1" x14ac:dyDescent="0.3">
      <c r="A2535">
        <v>2534</v>
      </c>
      <c r="B2535">
        <v>0</v>
      </c>
      <c r="C2535">
        <v>148.809523809523</v>
      </c>
      <c r="D2535">
        <v>300000</v>
      </c>
      <c r="E2535" t="s">
        <v>2045</v>
      </c>
      <c r="F2535">
        <v>0.35020699999999999</v>
      </c>
      <c r="G2535">
        <v>144</v>
      </c>
      <c r="H2535" t="s">
        <v>2046</v>
      </c>
      <c r="I2535" t="s">
        <v>2926</v>
      </c>
      <c r="J2535" s="9">
        <v>2500000</v>
      </c>
      <c r="K2535">
        <f>J2535/D2535</f>
        <v>8.3333333333333339</v>
      </c>
      <c r="L2535">
        <v>2016</v>
      </c>
      <c r="M2535" t="s">
        <v>25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1</v>
      </c>
      <c r="V2535">
        <v>0</v>
      </c>
      <c r="W2535">
        <v>0</v>
      </c>
      <c r="X2535">
        <v>1</v>
      </c>
      <c r="Y2535">
        <v>0</v>
      </c>
      <c r="Z2535">
        <v>0</v>
      </c>
      <c r="AA2535">
        <v>0</v>
      </c>
      <c r="AB2535">
        <v>1</v>
      </c>
      <c r="AC2535">
        <v>0</v>
      </c>
      <c r="AD2535">
        <v>0</v>
      </c>
    </row>
    <row r="2536" spans="1:30" ht="14.4" customHeight="1" x14ac:dyDescent="0.3">
      <c r="A2536">
        <v>2535</v>
      </c>
      <c r="B2536">
        <v>0</v>
      </c>
      <c r="C2536">
        <v>248.508946322067</v>
      </c>
      <c r="D2536">
        <v>500000</v>
      </c>
      <c r="E2536" t="s">
        <v>11</v>
      </c>
      <c r="F2536">
        <v>4.8938119999999996</v>
      </c>
      <c r="G2536">
        <v>85</v>
      </c>
      <c r="H2536" t="s">
        <v>13</v>
      </c>
      <c r="I2536" t="s">
        <v>2927</v>
      </c>
      <c r="J2536" s="9">
        <v>376597</v>
      </c>
      <c r="K2536">
        <f>J2536/D2536</f>
        <v>0.75319400000000003</v>
      </c>
      <c r="L2536">
        <v>2012</v>
      </c>
      <c r="M2536" t="s">
        <v>32</v>
      </c>
      <c r="N2536">
        <v>1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1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1</v>
      </c>
    </row>
    <row r="2537" spans="1:30" ht="14.4" customHeight="1" x14ac:dyDescent="0.3">
      <c r="A2537">
        <v>2536</v>
      </c>
      <c r="B2537">
        <v>1</v>
      </c>
      <c r="C2537">
        <v>39940.089865202099</v>
      </c>
      <c r="D2537">
        <v>80000000</v>
      </c>
      <c r="E2537" t="s">
        <v>11</v>
      </c>
      <c r="F2537">
        <v>13.334951999999999</v>
      </c>
      <c r="G2537">
        <v>117</v>
      </c>
      <c r="H2537" t="s">
        <v>2928</v>
      </c>
      <c r="I2537" t="s">
        <v>2929</v>
      </c>
      <c r="J2537" s="9">
        <v>116643346</v>
      </c>
      <c r="K2537">
        <f>J2537/D2537</f>
        <v>1.458041825</v>
      </c>
      <c r="L2537">
        <v>2003</v>
      </c>
      <c r="M2537" t="s">
        <v>15</v>
      </c>
      <c r="N2537">
        <v>1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1</v>
      </c>
      <c r="U2537">
        <v>1</v>
      </c>
      <c r="V2537">
        <v>0</v>
      </c>
      <c r="W2537">
        <v>0</v>
      </c>
      <c r="X2537">
        <v>0</v>
      </c>
      <c r="Y2537">
        <v>1</v>
      </c>
      <c r="Z2537">
        <v>0</v>
      </c>
      <c r="AA2537">
        <v>0</v>
      </c>
      <c r="AB2537">
        <v>0</v>
      </c>
      <c r="AC2537">
        <v>0</v>
      </c>
      <c r="AD2537">
        <v>0</v>
      </c>
    </row>
    <row r="2538" spans="1:30" ht="14.4" customHeight="1" x14ac:dyDescent="0.3">
      <c r="A2538">
        <v>2537</v>
      </c>
      <c r="B2538">
        <v>0</v>
      </c>
      <c r="C2538">
        <v>18776.171485543298</v>
      </c>
      <c r="D2538">
        <v>37665000</v>
      </c>
      <c r="E2538" t="s">
        <v>11</v>
      </c>
      <c r="F2538">
        <v>5.3885350000000001</v>
      </c>
      <c r="G2538">
        <v>113</v>
      </c>
      <c r="H2538" t="s">
        <v>86</v>
      </c>
      <c r="I2538" t="s">
        <v>2930</v>
      </c>
      <c r="J2538" s="9">
        <v>14655628</v>
      </c>
      <c r="K2538">
        <f>J2538/D2538</f>
        <v>0.3891046860480552</v>
      </c>
      <c r="L2538">
        <v>2006</v>
      </c>
      <c r="M2538" t="s">
        <v>15</v>
      </c>
      <c r="N2538">
        <v>1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1</v>
      </c>
      <c r="U2538">
        <v>0</v>
      </c>
      <c r="V2538">
        <v>0</v>
      </c>
      <c r="W2538">
        <v>1</v>
      </c>
      <c r="X2538">
        <v>0</v>
      </c>
      <c r="Y2538">
        <v>1</v>
      </c>
      <c r="Z2538">
        <v>0</v>
      </c>
      <c r="AA2538">
        <v>0</v>
      </c>
      <c r="AB2538">
        <v>0</v>
      </c>
      <c r="AC2538">
        <v>0</v>
      </c>
      <c r="AD2538">
        <v>0</v>
      </c>
    </row>
    <row r="2539" spans="1:30" ht="14.4" customHeight="1" x14ac:dyDescent="0.3">
      <c r="A2539">
        <v>2538</v>
      </c>
      <c r="B2539">
        <v>0</v>
      </c>
      <c r="C2539">
        <v>9980.0399201596792</v>
      </c>
      <c r="D2539">
        <v>20000000</v>
      </c>
      <c r="E2539" t="s">
        <v>11</v>
      </c>
      <c r="F2539">
        <v>12.553402999999999</v>
      </c>
      <c r="G2539">
        <v>84</v>
      </c>
      <c r="H2539" t="s">
        <v>99</v>
      </c>
      <c r="I2539" t="s">
        <v>2931</v>
      </c>
      <c r="J2539" s="9">
        <v>16605763</v>
      </c>
      <c r="K2539">
        <f>J2539/D2539</f>
        <v>0.83028815</v>
      </c>
      <c r="L2539">
        <v>2004</v>
      </c>
      <c r="M2539" t="s">
        <v>15</v>
      </c>
      <c r="N2539">
        <v>1</v>
      </c>
      <c r="O2539">
        <v>0</v>
      </c>
      <c r="P2539">
        <v>1</v>
      </c>
      <c r="Q2539">
        <v>0</v>
      </c>
      <c r="R2539">
        <v>0</v>
      </c>
      <c r="S2539">
        <v>0</v>
      </c>
      <c r="T2539">
        <v>1</v>
      </c>
      <c r="U2539">
        <v>1</v>
      </c>
      <c r="V2539">
        <v>0</v>
      </c>
      <c r="W2539">
        <v>1</v>
      </c>
      <c r="X2539">
        <v>0</v>
      </c>
      <c r="Y2539">
        <v>1</v>
      </c>
      <c r="Z2539">
        <v>0</v>
      </c>
      <c r="AA2539">
        <v>0</v>
      </c>
      <c r="AB2539">
        <v>0</v>
      </c>
      <c r="AC2539">
        <v>0</v>
      </c>
      <c r="AD2539">
        <v>0</v>
      </c>
    </row>
    <row r="2540" spans="1:30" x14ac:dyDescent="0.3">
      <c r="A2540">
        <v>2539</v>
      </c>
      <c r="B2540">
        <v>0</v>
      </c>
      <c r="C2540">
        <v>8351.1985922574095</v>
      </c>
      <c r="D2540">
        <v>16610534</v>
      </c>
      <c r="E2540" t="s">
        <v>11</v>
      </c>
      <c r="F2540">
        <v>1.292125</v>
      </c>
      <c r="G2540">
        <v>90</v>
      </c>
      <c r="H2540" t="s">
        <v>13</v>
      </c>
      <c r="I2540" t="s">
        <v>2932</v>
      </c>
      <c r="J2540" s="9">
        <v>858591</v>
      </c>
      <c r="K2540">
        <f>J2540/D2540</f>
        <v>5.1689548331197543E-2</v>
      </c>
      <c r="L2540">
        <v>1989</v>
      </c>
      <c r="M2540" t="s">
        <v>15</v>
      </c>
      <c r="N2540">
        <v>1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1</v>
      </c>
      <c r="Z2540">
        <v>0</v>
      </c>
      <c r="AA2540">
        <v>0</v>
      </c>
      <c r="AB2540">
        <v>0</v>
      </c>
      <c r="AC2540">
        <v>0</v>
      </c>
      <c r="AD2540">
        <v>0</v>
      </c>
    </row>
    <row r="2541" spans="1:30" ht="14.4" customHeight="1" x14ac:dyDescent="0.3">
      <c r="A2541">
        <v>2540</v>
      </c>
      <c r="B2541">
        <v>0</v>
      </c>
      <c r="C2541">
        <v>47.472527472527403</v>
      </c>
      <c r="D2541">
        <v>95040</v>
      </c>
      <c r="E2541" t="s">
        <v>245</v>
      </c>
      <c r="F2541">
        <v>0.98451499999999903</v>
      </c>
      <c r="G2541">
        <v>94</v>
      </c>
      <c r="H2541" t="s">
        <v>246</v>
      </c>
      <c r="I2541" t="s">
        <v>2933</v>
      </c>
      <c r="J2541" s="9">
        <v>105656</v>
      </c>
      <c r="K2541">
        <f>J2541/D2541</f>
        <v>1.1117003367003366</v>
      </c>
      <c r="L2541">
        <v>2002</v>
      </c>
      <c r="M2541" t="s">
        <v>53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1</v>
      </c>
      <c r="X2541">
        <v>0</v>
      </c>
      <c r="Y2541">
        <v>0</v>
      </c>
      <c r="Z2541">
        <v>1</v>
      </c>
      <c r="AA2541">
        <v>0</v>
      </c>
      <c r="AB2541">
        <v>0</v>
      </c>
      <c r="AC2541">
        <v>0</v>
      </c>
      <c r="AD2541">
        <v>0</v>
      </c>
    </row>
    <row r="2542" spans="1:30" ht="14.4" customHeight="1" x14ac:dyDescent="0.3">
      <c r="A2542">
        <v>2541</v>
      </c>
      <c r="B2542">
        <v>0</v>
      </c>
      <c r="C2542">
        <v>17459.044066099101</v>
      </c>
      <c r="D2542">
        <v>34865711</v>
      </c>
      <c r="E2542" t="s">
        <v>11</v>
      </c>
      <c r="F2542">
        <v>1.56098</v>
      </c>
      <c r="G2542">
        <v>90</v>
      </c>
      <c r="H2542" t="s">
        <v>13</v>
      </c>
      <c r="I2542" t="s">
        <v>2934</v>
      </c>
      <c r="J2542" s="9">
        <v>7240837</v>
      </c>
      <c r="K2542">
        <f>J2542/D2542</f>
        <v>0.20767788157252837</v>
      </c>
      <c r="L2542">
        <v>1997</v>
      </c>
      <c r="M2542" t="s">
        <v>15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1</v>
      </c>
      <c r="V2542">
        <v>0</v>
      </c>
      <c r="W2542">
        <v>0</v>
      </c>
      <c r="X2542">
        <v>1</v>
      </c>
      <c r="Y2542">
        <v>1</v>
      </c>
      <c r="Z2542">
        <v>0</v>
      </c>
      <c r="AA2542">
        <v>0</v>
      </c>
      <c r="AB2542">
        <v>0</v>
      </c>
      <c r="AC2542">
        <v>0</v>
      </c>
      <c r="AD2542">
        <v>0</v>
      </c>
    </row>
    <row r="2543" spans="1:30" ht="14.4" customHeight="1" x14ac:dyDescent="0.3">
      <c r="A2543">
        <v>2542</v>
      </c>
      <c r="B2543">
        <v>1</v>
      </c>
      <c r="C2543">
        <v>6496.7516241879002</v>
      </c>
      <c r="D2543">
        <v>13000000</v>
      </c>
      <c r="E2543" t="s">
        <v>11</v>
      </c>
      <c r="F2543">
        <v>4.7940879999999897</v>
      </c>
      <c r="G2543">
        <v>112</v>
      </c>
      <c r="H2543" t="s">
        <v>13</v>
      </c>
      <c r="I2543" t="s">
        <v>2935</v>
      </c>
      <c r="J2543" s="9">
        <v>91038276</v>
      </c>
      <c r="K2543">
        <f>J2543/D2543</f>
        <v>7.0029443076923075</v>
      </c>
      <c r="L2543">
        <v>2001</v>
      </c>
      <c r="M2543" t="s">
        <v>15</v>
      </c>
      <c r="N2543">
        <v>1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1</v>
      </c>
      <c r="W2543">
        <v>1</v>
      </c>
      <c r="X2543">
        <v>0</v>
      </c>
      <c r="Y2543">
        <v>1</v>
      </c>
      <c r="Z2543">
        <v>0</v>
      </c>
      <c r="AA2543">
        <v>0</v>
      </c>
      <c r="AB2543">
        <v>0</v>
      </c>
      <c r="AC2543">
        <v>0</v>
      </c>
      <c r="AD2543">
        <v>0</v>
      </c>
    </row>
    <row r="2544" spans="1:30" ht="14.4" customHeight="1" x14ac:dyDescent="0.3">
      <c r="A2544">
        <v>2543</v>
      </c>
      <c r="B2544">
        <v>0</v>
      </c>
      <c r="C2544">
        <v>590.25675675675598</v>
      </c>
      <c r="D2544">
        <v>1135654</v>
      </c>
      <c r="E2544" t="s">
        <v>11</v>
      </c>
      <c r="F2544">
        <v>3.8785150000000002</v>
      </c>
      <c r="G2544">
        <v>149</v>
      </c>
      <c r="H2544" t="s">
        <v>668</v>
      </c>
      <c r="I2544" t="s">
        <v>2936</v>
      </c>
      <c r="J2544" s="9">
        <v>1213880</v>
      </c>
      <c r="K2544">
        <f>J2544/D2544</f>
        <v>1.0688818953660182</v>
      </c>
      <c r="L2544">
        <v>1924</v>
      </c>
      <c r="M2544" t="s">
        <v>46</v>
      </c>
      <c r="N2544">
        <v>1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1</v>
      </c>
      <c r="V2544">
        <v>0</v>
      </c>
      <c r="W2544">
        <v>1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1</v>
      </c>
      <c r="AD2544">
        <v>0</v>
      </c>
    </row>
    <row r="2545" spans="1:30" x14ac:dyDescent="0.3">
      <c r="A2545">
        <v>2544</v>
      </c>
      <c r="B2545">
        <v>0</v>
      </c>
      <c r="C2545">
        <v>29940.119760479</v>
      </c>
      <c r="D2545">
        <v>60000000</v>
      </c>
      <c r="E2545" t="s">
        <v>11</v>
      </c>
      <c r="F2545">
        <v>14.092373</v>
      </c>
      <c r="G2545">
        <v>128</v>
      </c>
      <c r="H2545" t="s">
        <v>2937</v>
      </c>
      <c r="I2545" t="s">
        <v>2938</v>
      </c>
      <c r="J2545" s="9">
        <v>219417255</v>
      </c>
      <c r="K2545">
        <f>J2545/D2545</f>
        <v>3.6569542500000001</v>
      </c>
      <c r="L2545">
        <v>2004</v>
      </c>
      <c r="M2545" t="s">
        <v>25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1</v>
      </c>
      <c r="X2545">
        <v>1</v>
      </c>
      <c r="Y2545">
        <v>0</v>
      </c>
      <c r="Z2545">
        <v>0</v>
      </c>
      <c r="AA2545">
        <v>0</v>
      </c>
      <c r="AB2545">
        <v>1</v>
      </c>
      <c r="AC2545">
        <v>0</v>
      </c>
      <c r="AD2545">
        <v>0</v>
      </c>
    </row>
    <row r="2546" spans="1:30" ht="14.4" customHeight="1" x14ac:dyDescent="0.3">
      <c r="A2546">
        <v>2545</v>
      </c>
      <c r="B2546">
        <v>0</v>
      </c>
      <c r="C2546">
        <v>10810.767068273</v>
      </c>
      <c r="D2546">
        <v>21535048</v>
      </c>
      <c r="E2546" t="s">
        <v>11</v>
      </c>
      <c r="F2546">
        <v>7.4383809999999997</v>
      </c>
      <c r="G2546">
        <v>106</v>
      </c>
      <c r="H2546" t="s">
        <v>13</v>
      </c>
      <c r="I2546" t="s">
        <v>2939</v>
      </c>
      <c r="J2546" s="9">
        <v>14715067</v>
      </c>
      <c r="K2546">
        <f>J2546/D2546</f>
        <v>0.6833078338158336</v>
      </c>
      <c r="L2546">
        <v>1992</v>
      </c>
      <c r="M2546" t="s">
        <v>15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0</v>
      </c>
      <c r="Y2546">
        <v>1</v>
      </c>
      <c r="Z2546">
        <v>0</v>
      </c>
      <c r="AA2546">
        <v>0</v>
      </c>
      <c r="AB2546">
        <v>0</v>
      </c>
      <c r="AC2546">
        <v>0</v>
      </c>
      <c r="AD2546">
        <v>0</v>
      </c>
    </row>
    <row r="2547" spans="1:30" ht="14.4" customHeight="1" x14ac:dyDescent="0.3">
      <c r="A2547">
        <v>2546</v>
      </c>
      <c r="B2547">
        <v>0</v>
      </c>
      <c r="C2547">
        <v>13322.232196589701</v>
      </c>
      <c r="D2547">
        <v>26564531</v>
      </c>
      <c r="E2547" t="s">
        <v>11</v>
      </c>
      <c r="F2547">
        <v>9.8532700000000002</v>
      </c>
      <c r="G2547">
        <v>102</v>
      </c>
      <c r="H2547" t="s">
        <v>13</v>
      </c>
      <c r="I2547" t="s">
        <v>2940</v>
      </c>
      <c r="J2547" s="9">
        <v>1596687</v>
      </c>
      <c r="K2547">
        <f>J2547/D2547</f>
        <v>6.0105973638307414E-2</v>
      </c>
      <c r="L2547">
        <v>1994</v>
      </c>
      <c r="M2547" t="s">
        <v>15</v>
      </c>
      <c r="N2547">
        <v>1</v>
      </c>
      <c r="O2547">
        <v>0</v>
      </c>
      <c r="P2547">
        <v>0</v>
      </c>
      <c r="Q2547">
        <v>0</v>
      </c>
      <c r="R2547">
        <v>1</v>
      </c>
      <c r="S2547">
        <v>0</v>
      </c>
      <c r="T2547">
        <v>0</v>
      </c>
      <c r="U2547">
        <v>0</v>
      </c>
      <c r="V2547">
        <v>1</v>
      </c>
      <c r="W2547">
        <v>0</v>
      </c>
      <c r="X2547">
        <v>1</v>
      </c>
      <c r="Y2547">
        <v>1</v>
      </c>
      <c r="Z2547">
        <v>0</v>
      </c>
      <c r="AA2547">
        <v>0</v>
      </c>
      <c r="AB2547">
        <v>0</v>
      </c>
      <c r="AC2547">
        <v>0</v>
      </c>
      <c r="AD2547">
        <v>0</v>
      </c>
    </row>
    <row r="2548" spans="1:30" ht="14.4" customHeight="1" x14ac:dyDescent="0.3">
      <c r="A2548">
        <v>2547</v>
      </c>
      <c r="B2548">
        <v>0</v>
      </c>
      <c r="C2548">
        <v>1490.3129657228001</v>
      </c>
      <c r="D2548">
        <v>3000000</v>
      </c>
      <c r="E2548" t="s">
        <v>272</v>
      </c>
      <c r="F2548">
        <v>3.7279960000000001</v>
      </c>
      <c r="G2548">
        <v>102</v>
      </c>
      <c r="H2548" t="s">
        <v>273</v>
      </c>
      <c r="I2548" t="s">
        <v>2941</v>
      </c>
      <c r="J2548" s="9">
        <v>180590</v>
      </c>
      <c r="K2548">
        <f>J2548/D2548</f>
        <v>6.0196666666666669E-2</v>
      </c>
      <c r="L2548">
        <v>2013</v>
      </c>
      <c r="M2548" t="s">
        <v>25</v>
      </c>
      <c r="N2548">
        <v>0</v>
      </c>
      <c r="O2548">
        <v>1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1</v>
      </c>
      <c r="X2548">
        <v>0</v>
      </c>
      <c r="Y2548">
        <v>0</v>
      </c>
      <c r="Z2548">
        <v>0</v>
      </c>
      <c r="AA2548">
        <v>0</v>
      </c>
      <c r="AB2548">
        <v>1</v>
      </c>
      <c r="AC2548">
        <v>0</v>
      </c>
      <c r="AD2548">
        <v>0</v>
      </c>
    </row>
    <row r="2549" spans="1:30" x14ac:dyDescent="0.3">
      <c r="A2549">
        <v>2548</v>
      </c>
      <c r="B2549">
        <v>0</v>
      </c>
      <c r="C2549">
        <v>32565.130260521</v>
      </c>
      <c r="D2549">
        <v>65000000</v>
      </c>
      <c r="E2549" t="s">
        <v>11</v>
      </c>
      <c r="F2549">
        <v>14.482345</v>
      </c>
      <c r="G2549">
        <v>120</v>
      </c>
      <c r="H2549" t="s">
        <v>13</v>
      </c>
      <c r="I2549" t="s">
        <v>2942</v>
      </c>
      <c r="J2549" s="9">
        <v>89456761</v>
      </c>
      <c r="K2549">
        <f>J2549/D2549</f>
        <v>1.3762578615384615</v>
      </c>
      <c r="L2549">
        <v>1996</v>
      </c>
      <c r="M2549" t="s">
        <v>15</v>
      </c>
      <c r="N2549">
        <v>1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1</v>
      </c>
      <c r="U2549">
        <v>1</v>
      </c>
      <c r="V2549">
        <v>0</v>
      </c>
      <c r="W2549">
        <v>0</v>
      </c>
      <c r="X2549">
        <v>0</v>
      </c>
      <c r="Y2549">
        <v>1</v>
      </c>
      <c r="Z2549">
        <v>0</v>
      </c>
      <c r="AA2549">
        <v>0</v>
      </c>
      <c r="AB2549">
        <v>0</v>
      </c>
      <c r="AC2549">
        <v>0</v>
      </c>
      <c r="AD2549">
        <v>0</v>
      </c>
    </row>
    <row r="2550" spans="1:30" ht="14.4" customHeight="1" x14ac:dyDescent="0.3">
      <c r="A2550">
        <v>2549</v>
      </c>
      <c r="B2550">
        <v>0</v>
      </c>
      <c r="C2550">
        <v>20958.083832335298</v>
      </c>
      <c r="D2550">
        <v>42000000</v>
      </c>
      <c r="E2550" t="s">
        <v>11</v>
      </c>
      <c r="F2550">
        <v>15.725542000000001</v>
      </c>
      <c r="G2550">
        <v>90</v>
      </c>
      <c r="H2550" t="s">
        <v>13</v>
      </c>
      <c r="I2550" t="s">
        <v>2943</v>
      </c>
      <c r="J2550" s="9">
        <v>171963386</v>
      </c>
      <c r="K2550">
        <f>J2550/D2550</f>
        <v>4.0943663333333333</v>
      </c>
      <c r="L2550">
        <v>2004</v>
      </c>
      <c r="M2550" t="s">
        <v>15</v>
      </c>
      <c r="N2550">
        <v>1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1</v>
      </c>
      <c r="W2550">
        <v>0</v>
      </c>
      <c r="X2550">
        <v>1</v>
      </c>
      <c r="Y2550">
        <v>1</v>
      </c>
      <c r="Z2550">
        <v>0</v>
      </c>
      <c r="AA2550">
        <v>0</v>
      </c>
      <c r="AB2550">
        <v>0</v>
      </c>
      <c r="AC2550">
        <v>0</v>
      </c>
      <c r="AD2550">
        <v>0</v>
      </c>
    </row>
    <row r="2551" spans="1:30" ht="14.4" customHeight="1" x14ac:dyDescent="0.3">
      <c r="A2551">
        <v>2550</v>
      </c>
      <c r="B2551">
        <v>0</v>
      </c>
      <c r="C2551">
        <v>17404.2764793635</v>
      </c>
      <c r="D2551">
        <v>35000000</v>
      </c>
      <c r="E2551" t="s">
        <v>11</v>
      </c>
      <c r="F2551">
        <v>10.512108999999899</v>
      </c>
      <c r="G2551">
        <v>106</v>
      </c>
      <c r="H2551" t="s">
        <v>13</v>
      </c>
      <c r="I2551" t="s">
        <v>2944</v>
      </c>
      <c r="J2551" s="9">
        <v>82087155</v>
      </c>
      <c r="K2551">
        <f>J2551/D2551</f>
        <v>2.3453472857142859</v>
      </c>
      <c r="L2551">
        <v>2011</v>
      </c>
      <c r="M2551" t="s">
        <v>25</v>
      </c>
      <c r="N2551">
        <v>1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1</v>
      </c>
      <c r="U2551">
        <v>1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1</v>
      </c>
      <c r="AC2551">
        <v>0</v>
      </c>
      <c r="AD2551">
        <v>0</v>
      </c>
    </row>
    <row r="2930" spans="6:6" ht="14.4" customHeight="1" x14ac:dyDescent="0.3">
      <c r="F2930" s="1"/>
    </row>
  </sheetData>
  <autoFilter ref="A1:AD2551">
    <sortState ref="A2:AD2567">
      <sortCondition ref="A1:A2567"/>
    </sortState>
  </autoFilter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1"/>
  <sheetViews>
    <sheetView workbookViewId="0">
      <selection activeCell="E13" sqref="E13"/>
    </sheetView>
  </sheetViews>
  <sheetFormatPr defaultRowHeight="14.4" x14ac:dyDescent="0.3"/>
  <cols>
    <col min="1" max="1" width="8.88671875" customWidth="1"/>
    <col min="2" max="2" width="14.6640625" customWidth="1"/>
    <col min="3" max="3" width="15.5546875" customWidth="1"/>
    <col min="4" max="4" width="14.88671875" customWidth="1"/>
    <col min="5" max="5" width="14.5546875" customWidth="1"/>
  </cols>
  <sheetData>
    <row r="1" spans="1:7" x14ac:dyDescent="0.3">
      <c r="A1" s="3" t="s">
        <v>0</v>
      </c>
      <c r="B1" s="3" t="s">
        <v>2974</v>
      </c>
      <c r="C1" s="3" t="s">
        <v>2975</v>
      </c>
      <c r="D1" s="3" t="s">
        <v>2973</v>
      </c>
      <c r="E1" s="3" t="s">
        <v>8</v>
      </c>
    </row>
    <row r="2" spans="1:7" x14ac:dyDescent="0.3">
      <c r="A2">
        <v>2426</v>
      </c>
      <c r="B2">
        <v>-54581929.122138202</v>
      </c>
      <c r="C2">
        <v>2741999.4</v>
      </c>
      <c r="D2">
        <v>-26288457.616404101</v>
      </c>
      <c r="E2">
        <v>48482</v>
      </c>
    </row>
    <row r="3" spans="1:7" x14ac:dyDescent="0.3">
      <c r="A3">
        <v>921</v>
      </c>
      <c r="B3">
        <v>-59510148.037686497</v>
      </c>
      <c r="C3">
        <v>4991580.8</v>
      </c>
      <c r="D3">
        <v>-25813629.2475475</v>
      </c>
      <c r="E3">
        <v>606694</v>
      </c>
    </row>
    <row r="4" spans="1:7" x14ac:dyDescent="0.3">
      <c r="A4">
        <v>2362</v>
      </c>
      <c r="B4">
        <v>-57334492.387443699</v>
      </c>
      <c r="C4">
        <v>4269822.5999999996</v>
      </c>
      <c r="D4">
        <v>-25771759.5246007</v>
      </c>
      <c r="E4">
        <v>13674</v>
      </c>
    </row>
    <row r="5" spans="1:7" x14ac:dyDescent="0.3">
      <c r="A5">
        <v>1070</v>
      </c>
      <c r="B5">
        <v>-58797589.083102301</v>
      </c>
      <c r="C5">
        <v>6486833</v>
      </c>
      <c r="D5">
        <v>-24195076.6677255</v>
      </c>
      <c r="E5">
        <v>418961</v>
      </c>
      <c r="G5">
        <f>CORREL(D:D,E:E)</f>
        <v>0.85554865351112674</v>
      </c>
    </row>
    <row r="6" spans="1:7" x14ac:dyDescent="0.3">
      <c r="A6">
        <v>1241</v>
      </c>
      <c r="B6">
        <v>-51984622.923216499</v>
      </c>
      <c r="C6">
        <v>4576864.5999999996</v>
      </c>
      <c r="D6">
        <v>-23739421.3386724</v>
      </c>
      <c r="E6">
        <v>5000000</v>
      </c>
      <c r="G6">
        <f>CORREL(C:C,E:E)</f>
        <v>0.8447939284675432</v>
      </c>
    </row>
    <row r="7" spans="1:7" x14ac:dyDescent="0.3">
      <c r="A7">
        <v>106</v>
      </c>
      <c r="B7">
        <v>-46426397.721515797</v>
      </c>
      <c r="C7">
        <v>2724299.4</v>
      </c>
      <c r="D7">
        <v>-23640484.606819302</v>
      </c>
      <c r="E7">
        <v>5585154</v>
      </c>
      <c r="G7">
        <f>CORREL(B:B,E:E)</f>
        <v>0.79053910537017302</v>
      </c>
    </row>
    <row r="8" spans="1:7" x14ac:dyDescent="0.3">
      <c r="A8">
        <v>385</v>
      </c>
      <c r="B8">
        <v>-44424600.153859898</v>
      </c>
      <c r="C8">
        <v>2781648.2</v>
      </c>
      <c r="D8">
        <v>-22933356.530971799</v>
      </c>
      <c r="E8">
        <v>340147</v>
      </c>
    </row>
    <row r="9" spans="1:7" x14ac:dyDescent="0.3">
      <c r="A9">
        <v>1368</v>
      </c>
      <c r="B9">
        <v>-38260491.147825196</v>
      </c>
      <c r="C9">
        <v>613830.19999999995</v>
      </c>
      <c r="D9">
        <v>-22928648.6475292</v>
      </c>
      <c r="E9">
        <v>229000</v>
      </c>
    </row>
    <row r="10" spans="1:7" x14ac:dyDescent="0.3">
      <c r="A10">
        <v>984</v>
      </c>
      <c r="B10">
        <v>-36641445.245353997</v>
      </c>
      <c r="C10">
        <v>613830.19999999995</v>
      </c>
      <c r="D10">
        <v>-22399713.334794901</v>
      </c>
      <c r="E10">
        <v>1750211</v>
      </c>
    </row>
    <row r="11" spans="1:7" x14ac:dyDescent="0.3">
      <c r="A11">
        <v>366</v>
      </c>
      <c r="B11">
        <v>-41435705.5478677</v>
      </c>
      <c r="C11">
        <v>2750889.8</v>
      </c>
      <c r="D11">
        <v>-21985403.677539501</v>
      </c>
      <c r="E11">
        <v>1258000</v>
      </c>
    </row>
    <row r="12" spans="1:7" x14ac:dyDescent="0.3">
      <c r="A12">
        <v>1490</v>
      </c>
      <c r="B12">
        <v>-45186859.769362301</v>
      </c>
      <c r="C12">
        <v>4860494.4000000004</v>
      </c>
      <c r="D12">
        <v>-21255760.375818402</v>
      </c>
      <c r="E12">
        <v>596000</v>
      </c>
    </row>
    <row r="13" spans="1:7" x14ac:dyDescent="0.3">
      <c r="A13">
        <v>1214</v>
      </c>
      <c r="B13">
        <v>-35823012.094411202</v>
      </c>
      <c r="C13">
        <v>1615129.8</v>
      </c>
      <c r="D13">
        <v>-21204355.1268011</v>
      </c>
      <c r="E13">
        <v>23859</v>
      </c>
    </row>
    <row r="14" spans="1:7" x14ac:dyDescent="0.3">
      <c r="A14">
        <v>2275</v>
      </c>
      <c r="B14">
        <v>-44449080.765822902</v>
      </c>
      <c r="C14">
        <v>4860494.4000000004</v>
      </c>
      <c r="D14">
        <v>-21014731.1577028</v>
      </c>
      <c r="E14">
        <v>966878</v>
      </c>
    </row>
    <row r="15" spans="1:7" x14ac:dyDescent="0.3">
      <c r="A15">
        <v>1085</v>
      </c>
      <c r="B15">
        <v>-33252919.848742299</v>
      </c>
      <c r="C15">
        <v>1635364.2</v>
      </c>
      <c r="D15">
        <v>-20345964.336073302</v>
      </c>
      <c r="E15">
        <v>2228115</v>
      </c>
    </row>
    <row r="16" spans="1:7" x14ac:dyDescent="0.3">
      <c r="A16">
        <v>1371</v>
      </c>
      <c r="B16">
        <v>-32382006.317102298</v>
      </c>
      <c r="C16">
        <v>1615129.8</v>
      </c>
      <c r="D16">
        <v>-20080193.3818109</v>
      </c>
      <c r="E16">
        <v>1606624</v>
      </c>
    </row>
    <row r="17" spans="1:5" x14ac:dyDescent="0.3">
      <c r="A17">
        <v>413</v>
      </c>
      <c r="B17">
        <v>-41146185.079785503</v>
      </c>
      <c r="C17">
        <v>4860494.4000000004</v>
      </c>
      <c r="D17">
        <v>-19935689.383806001</v>
      </c>
      <c r="E17">
        <v>609524</v>
      </c>
    </row>
    <row r="18" spans="1:5" x14ac:dyDescent="0.3">
      <c r="A18">
        <v>1168</v>
      </c>
      <c r="B18">
        <v>-34477083.730755404</v>
      </c>
      <c r="C18">
        <v>2750889.8</v>
      </c>
      <c r="D18">
        <v>-19712051.945253201</v>
      </c>
      <c r="E18">
        <v>867714</v>
      </c>
    </row>
    <row r="19" spans="1:5" x14ac:dyDescent="0.3">
      <c r="A19">
        <v>1601</v>
      </c>
      <c r="B19">
        <v>-29420503.477582902</v>
      </c>
      <c r="C19">
        <v>1073407.2</v>
      </c>
      <c r="D19">
        <v>-19614738.244268902</v>
      </c>
      <c r="E19">
        <v>320395</v>
      </c>
    </row>
    <row r="20" spans="1:5" x14ac:dyDescent="0.3">
      <c r="A20">
        <v>1611</v>
      </c>
      <c r="B20">
        <v>-42640227.555232801</v>
      </c>
      <c r="C20">
        <v>6182149.2000000002</v>
      </c>
      <c r="D20">
        <v>-19198909.7367099</v>
      </c>
      <c r="E20">
        <v>4800080</v>
      </c>
    </row>
    <row r="21" spans="1:5" x14ac:dyDescent="0.3">
      <c r="A21">
        <v>1012</v>
      </c>
      <c r="B21">
        <v>-33320912.928901002</v>
      </c>
      <c r="C21">
        <v>2931454.4</v>
      </c>
      <c r="D21">
        <v>-19166993.139709301</v>
      </c>
      <c r="E21">
        <v>2019000</v>
      </c>
    </row>
    <row r="22" spans="1:5" x14ac:dyDescent="0.3">
      <c r="A22">
        <v>1701</v>
      </c>
      <c r="B22">
        <v>-32437812.334063102</v>
      </c>
      <c r="C22">
        <v>2781648.2</v>
      </c>
      <c r="D22">
        <v>-19017324.654132199</v>
      </c>
      <c r="E22">
        <v>8153677</v>
      </c>
    </row>
    <row r="23" spans="1:5" x14ac:dyDescent="0.3">
      <c r="A23">
        <v>811</v>
      </c>
      <c r="B23">
        <v>-34997805.392880604</v>
      </c>
      <c r="C23">
        <v>3927585.8</v>
      </c>
      <c r="D23">
        <v>-18791636.806297999</v>
      </c>
      <c r="E23">
        <v>1479042</v>
      </c>
    </row>
    <row r="24" spans="1:5" x14ac:dyDescent="0.3">
      <c r="A24">
        <v>1200</v>
      </c>
      <c r="B24">
        <v>-50662289.773773298</v>
      </c>
      <c r="C24">
        <v>9638411</v>
      </c>
      <c r="D24">
        <v>-18616505.1720194</v>
      </c>
      <c r="E24">
        <v>1179676</v>
      </c>
    </row>
    <row r="25" spans="1:5" x14ac:dyDescent="0.3">
      <c r="A25">
        <v>1064</v>
      </c>
      <c r="B25">
        <v>-34372476.506312303</v>
      </c>
      <c r="C25">
        <v>4269822.5999999996</v>
      </c>
      <c r="D25">
        <v>-18270167.9807426</v>
      </c>
      <c r="E25">
        <v>5476060</v>
      </c>
    </row>
    <row r="26" spans="1:5" x14ac:dyDescent="0.3">
      <c r="A26">
        <v>2504</v>
      </c>
      <c r="B26">
        <v>-39174870.835331999</v>
      </c>
      <c r="C26">
        <v>6182149.2000000002</v>
      </c>
      <c r="D26">
        <v>-18066792.643810399</v>
      </c>
      <c r="E26">
        <v>6000000</v>
      </c>
    </row>
    <row r="27" spans="1:5" x14ac:dyDescent="0.3">
      <c r="A27">
        <v>1677</v>
      </c>
      <c r="B27">
        <v>-25385979.731348801</v>
      </c>
      <c r="C27">
        <v>1466819.6</v>
      </c>
      <c r="D27">
        <v>-17932071.8868507</v>
      </c>
      <c r="E27">
        <v>105097</v>
      </c>
    </row>
    <row r="28" spans="1:5" x14ac:dyDescent="0.3">
      <c r="A28">
        <v>273</v>
      </c>
      <c r="B28">
        <v>-29510901.019427001</v>
      </c>
      <c r="C28">
        <v>2956811.4</v>
      </c>
      <c r="D28">
        <v>-17898778.444501501</v>
      </c>
      <c r="E28">
        <v>750000</v>
      </c>
    </row>
    <row r="29" spans="1:5" x14ac:dyDescent="0.3">
      <c r="A29">
        <v>1777</v>
      </c>
      <c r="B29">
        <v>-30430290.571625799</v>
      </c>
      <c r="C29">
        <v>3309417.6</v>
      </c>
      <c r="D29">
        <v>-17872352.3672296</v>
      </c>
      <c r="E29">
        <v>1332231</v>
      </c>
    </row>
    <row r="30" spans="1:5" x14ac:dyDescent="0.3">
      <c r="A30">
        <v>1425</v>
      </c>
      <c r="B30">
        <v>-32582213.077518798</v>
      </c>
      <c r="C30">
        <v>4090577.6</v>
      </c>
      <c r="D30">
        <v>-17851416.459760599</v>
      </c>
      <c r="E30">
        <v>4864560</v>
      </c>
    </row>
    <row r="31" spans="1:5" x14ac:dyDescent="0.3">
      <c r="A31">
        <v>1842</v>
      </c>
      <c r="B31">
        <v>-36166942.5342867</v>
      </c>
      <c r="C31">
        <v>5370430.7999999998</v>
      </c>
      <c r="D31">
        <v>-17836395.917293999</v>
      </c>
      <c r="E31">
        <v>37598</v>
      </c>
    </row>
    <row r="32" spans="1:5" x14ac:dyDescent="0.3">
      <c r="A32">
        <v>1453</v>
      </c>
      <c r="B32">
        <v>-36460638.798722401</v>
      </c>
      <c r="C32">
        <v>5818876.7999999998</v>
      </c>
      <c r="D32">
        <v>-17516736.592850301</v>
      </c>
      <c r="E32">
        <v>5101756</v>
      </c>
    </row>
    <row r="33" spans="1:5" x14ac:dyDescent="0.3">
      <c r="A33">
        <v>61</v>
      </c>
      <c r="B33">
        <v>-31293135.523734499</v>
      </c>
      <c r="C33">
        <v>4419655.5999999996</v>
      </c>
      <c r="D33">
        <v>-17125299.057023901</v>
      </c>
      <c r="E33">
        <v>17393</v>
      </c>
    </row>
    <row r="34" spans="1:5" x14ac:dyDescent="0.3">
      <c r="A34">
        <v>790</v>
      </c>
      <c r="B34">
        <v>-21886418.7411483</v>
      </c>
      <c r="C34">
        <v>1108138.6000000001</v>
      </c>
      <c r="D34">
        <v>-17121197.0585845</v>
      </c>
      <c r="E34">
        <v>645135</v>
      </c>
    </row>
    <row r="35" spans="1:5" x14ac:dyDescent="0.3">
      <c r="A35">
        <v>874</v>
      </c>
      <c r="B35">
        <v>-36701919.835907601</v>
      </c>
      <c r="C35">
        <v>6360167.2000000002</v>
      </c>
      <c r="D35">
        <v>-17093907.553229399</v>
      </c>
      <c r="E35">
        <v>1778391</v>
      </c>
    </row>
    <row r="36" spans="1:5" x14ac:dyDescent="0.3">
      <c r="A36">
        <v>936</v>
      </c>
      <c r="B36">
        <v>-48864398.9571485</v>
      </c>
      <c r="C36">
        <v>11075495.4</v>
      </c>
      <c r="D36">
        <v>-16697287.8282883</v>
      </c>
      <c r="E36">
        <v>3370574</v>
      </c>
    </row>
    <row r="37" spans="1:5" x14ac:dyDescent="0.3">
      <c r="A37">
        <v>2306</v>
      </c>
      <c r="B37">
        <v>-22327108.316256098</v>
      </c>
      <c r="C37">
        <v>1919372</v>
      </c>
      <c r="D37">
        <v>-16513337.4528488</v>
      </c>
      <c r="E37">
        <v>216166</v>
      </c>
    </row>
    <row r="38" spans="1:5" x14ac:dyDescent="0.3">
      <c r="A38">
        <v>1372</v>
      </c>
      <c r="B38">
        <v>-19655396.462261599</v>
      </c>
      <c r="C38">
        <v>1108138.6000000001</v>
      </c>
      <c r="D38">
        <v>-16392331.7033781</v>
      </c>
      <c r="E38">
        <v>43719</v>
      </c>
    </row>
    <row r="39" spans="1:5" x14ac:dyDescent="0.3">
      <c r="A39">
        <v>1697</v>
      </c>
      <c r="B39">
        <v>-44740444.077460602</v>
      </c>
      <c r="C39">
        <v>9955857.5999999996</v>
      </c>
      <c r="D39">
        <v>-16387662.093084799</v>
      </c>
      <c r="E39">
        <v>18591272</v>
      </c>
    </row>
    <row r="40" spans="1:5" x14ac:dyDescent="0.3">
      <c r="A40">
        <v>2188</v>
      </c>
      <c r="B40">
        <v>-38416660.047766998</v>
      </c>
      <c r="C40">
        <v>7755658</v>
      </c>
      <c r="D40">
        <v>-16360799.5316738</v>
      </c>
      <c r="E40">
        <v>1000000</v>
      </c>
    </row>
    <row r="41" spans="1:5" x14ac:dyDescent="0.3">
      <c r="A41">
        <v>1663</v>
      </c>
      <c r="B41">
        <v>-34051869.550690703</v>
      </c>
      <c r="C41">
        <v>6333990.2000000002</v>
      </c>
      <c r="D41">
        <v>-16252407.749962</v>
      </c>
      <c r="E41">
        <v>7500000</v>
      </c>
    </row>
    <row r="42" spans="1:5" x14ac:dyDescent="0.3">
      <c r="A42">
        <v>1026</v>
      </c>
      <c r="B42">
        <v>-33418843.528769001</v>
      </c>
      <c r="C42">
        <v>6182149.2000000002</v>
      </c>
      <c r="D42">
        <v>-16186323.3508416</v>
      </c>
      <c r="E42">
        <v>5151936</v>
      </c>
    </row>
    <row r="43" spans="1:5" x14ac:dyDescent="0.3">
      <c r="A43">
        <v>388</v>
      </c>
      <c r="B43">
        <v>-20226723.486450002</v>
      </c>
      <c r="C43">
        <v>1730905</v>
      </c>
      <c r="D43">
        <v>-16001817.3286449</v>
      </c>
      <c r="E43">
        <v>203781</v>
      </c>
    </row>
    <row r="44" spans="1:5" x14ac:dyDescent="0.3">
      <c r="A44">
        <v>1318</v>
      </c>
      <c r="B44">
        <v>-21830274.6381496</v>
      </c>
      <c r="C44">
        <v>2562131.2000000002</v>
      </c>
      <c r="D44">
        <v>-15755330.753052801</v>
      </c>
      <c r="E44">
        <v>760883</v>
      </c>
    </row>
    <row r="45" spans="1:5" x14ac:dyDescent="0.3">
      <c r="A45">
        <v>2112</v>
      </c>
      <c r="B45">
        <v>-27196388.839326698</v>
      </c>
      <c r="C45">
        <v>4624404.4000000004</v>
      </c>
      <c r="D45">
        <v>-15597153.477980001</v>
      </c>
      <c r="E45">
        <v>2861020</v>
      </c>
    </row>
    <row r="46" spans="1:5" x14ac:dyDescent="0.3">
      <c r="A46">
        <v>2461</v>
      </c>
      <c r="B46">
        <v>-31923935.9615077</v>
      </c>
      <c r="C46">
        <v>6360167.2000000002</v>
      </c>
      <c r="D46">
        <v>-15532960.8308494</v>
      </c>
      <c r="E46">
        <v>486937</v>
      </c>
    </row>
    <row r="47" spans="1:5" x14ac:dyDescent="0.3">
      <c r="A47">
        <v>365</v>
      </c>
      <c r="B47">
        <v>-25408153.636093698</v>
      </c>
      <c r="C47">
        <v>4090577.6</v>
      </c>
      <c r="D47">
        <v>-15507682.1848813</v>
      </c>
      <c r="E47">
        <v>2012927</v>
      </c>
    </row>
    <row r="48" spans="1:5" x14ac:dyDescent="0.3">
      <c r="A48">
        <v>1036</v>
      </c>
      <c r="B48">
        <v>-41066872.389664002</v>
      </c>
      <c r="C48">
        <v>9828541</v>
      </c>
      <c r="D48">
        <v>-15305515.934543701</v>
      </c>
      <c r="E48">
        <v>3218666</v>
      </c>
    </row>
    <row r="49" spans="1:5" x14ac:dyDescent="0.3">
      <c r="A49">
        <v>458</v>
      </c>
      <c r="B49">
        <v>-41107472.875767</v>
      </c>
      <c r="C49">
        <v>9955857.5999999996</v>
      </c>
      <c r="D49">
        <v>-15200786.071972899</v>
      </c>
      <c r="E49">
        <v>7000000</v>
      </c>
    </row>
    <row r="50" spans="1:5" x14ac:dyDescent="0.3">
      <c r="A50">
        <v>577</v>
      </c>
      <c r="B50">
        <v>-27614464.4347362</v>
      </c>
      <c r="C50">
        <v>5509703</v>
      </c>
      <c r="D50">
        <v>-14913264.192760101</v>
      </c>
      <c r="E50">
        <v>3788000</v>
      </c>
    </row>
    <row r="51" spans="1:5" x14ac:dyDescent="0.3">
      <c r="A51">
        <v>897</v>
      </c>
      <c r="B51">
        <v>-43299701.867687501</v>
      </c>
      <c r="C51">
        <v>11075495.4</v>
      </c>
      <c r="D51">
        <v>-14879325.2919618</v>
      </c>
      <c r="E51">
        <v>928391</v>
      </c>
    </row>
    <row r="52" spans="1:5" x14ac:dyDescent="0.3">
      <c r="A52">
        <v>623</v>
      </c>
      <c r="B52">
        <v>-18902935.072781399</v>
      </c>
      <c r="C52">
        <v>2781648.2</v>
      </c>
      <c r="D52">
        <v>-14595538.634298399</v>
      </c>
      <c r="E52">
        <v>1893139</v>
      </c>
    </row>
    <row r="53" spans="1:5" x14ac:dyDescent="0.3">
      <c r="A53">
        <v>1219</v>
      </c>
      <c r="B53">
        <v>-30157541.871983301</v>
      </c>
      <c r="C53">
        <v>6961776.5999999996</v>
      </c>
      <c r="D53">
        <v>-14398330.8345188</v>
      </c>
      <c r="E53">
        <v>3775000</v>
      </c>
    </row>
    <row r="54" spans="1:5" x14ac:dyDescent="0.3">
      <c r="A54">
        <v>1010</v>
      </c>
      <c r="B54">
        <v>-21463932.7594283</v>
      </c>
      <c r="C54">
        <v>4164313.8</v>
      </c>
      <c r="D54">
        <v>-14150785.3566803</v>
      </c>
      <c r="E54">
        <v>680224</v>
      </c>
    </row>
    <row r="55" spans="1:5" x14ac:dyDescent="0.3">
      <c r="A55">
        <v>1231</v>
      </c>
      <c r="B55">
        <v>-16048613.219797701</v>
      </c>
      <c r="C55">
        <v>2326027.6</v>
      </c>
      <c r="D55">
        <v>-14085301.865266301</v>
      </c>
      <c r="E55">
        <v>6792000</v>
      </c>
    </row>
    <row r="56" spans="1:5" x14ac:dyDescent="0.3">
      <c r="A56">
        <v>1892</v>
      </c>
      <c r="B56">
        <v>-25399477.441240899</v>
      </c>
      <c r="C56">
        <v>5818876.7999999998</v>
      </c>
      <c r="D56">
        <v>-13903102.8886459</v>
      </c>
      <c r="E56">
        <v>5099316</v>
      </c>
    </row>
    <row r="57" spans="1:5" x14ac:dyDescent="0.3">
      <c r="A57">
        <v>2043</v>
      </c>
      <c r="B57">
        <v>-20203877.3982534</v>
      </c>
      <c r="C57">
        <v>4098567.6</v>
      </c>
      <c r="D57">
        <v>-13800062.6523633</v>
      </c>
      <c r="E57">
        <v>660537</v>
      </c>
    </row>
    <row r="58" spans="1:5" x14ac:dyDescent="0.3">
      <c r="A58">
        <v>2296</v>
      </c>
      <c r="B58">
        <v>-36625191.937326699</v>
      </c>
      <c r="C58">
        <v>9955857.5999999996</v>
      </c>
      <c r="D58">
        <v>-13736444.223284099</v>
      </c>
      <c r="E58">
        <v>16093651</v>
      </c>
    </row>
    <row r="59" spans="1:5" x14ac:dyDescent="0.3">
      <c r="A59">
        <v>1493</v>
      </c>
      <c r="B59">
        <v>-31506395.083362699</v>
      </c>
      <c r="C59">
        <v>8159026.4000000004</v>
      </c>
      <c r="D59">
        <v>-13729413.948720699</v>
      </c>
      <c r="E59">
        <v>2500000</v>
      </c>
    </row>
    <row r="60" spans="1:5" x14ac:dyDescent="0.3">
      <c r="A60">
        <v>1351</v>
      </c>
      <c r="B60">
        <v>-35573593.335869499</v>
      </c>
      <c r="C60">
        <v>9758969.8000000007</v>
      </c>
      <c r="D60">
        <v>-13575362.224567</v>
      </c>
      <c r="E60">
        <v>696681</v>
      </c>
    </row>
    <row r="61" spans="1:5" x14ac:dyDescent="0.3">
      <c r="A61">
        <v>1019</v>
      </c>
      <c r="B61">
        <v>-17069344.785247698</v>
      </c>
      <c r="C61">
        <v>3714957</v>
      </c>
      <c r="D61">
        <v>-13131545.1552069</v>
      </c>
      <c r="E61">
        <v>416498</v>
      </c>
    </row>
    <row r="62" spans="1:5" x14ac:dyDescent="0.3">
      <c r="A62">
        <v>550</v>
      </c>
      <c r="B62">
        <v>-11002683.884694399</v>
      </c>
      <c r="C62">
        <v>1578960.8</v>
      </c>
      <c r="D62">
        <v>-13129181.492725899</v>
      </c>
      <c r="E62">
        <v>99000</v>
      </c>
    </row>
    <row r="63" spans="1:5" x14ac:dyDescent="0.3">
      <c r="A63">
        <v>1823</v>
      </c>
      <c r="B63">
        <v>-22256659.271060999</v>
      </c>
      <c r="C63">
        <v>5693214.5999999996</v>
      </c>
      <c r="D63">
        <v>-12992818.358078901</v>
      </c>
      <c r="E63">
        <v>9713500</v>
      </c>
    </row>
    <row r="64" spans="1:5" x14ac:dyDescent="0.3">
      <c r="A64">
        <v>1516</v>
      </c>
      <c r="B64">
        <v>-34626029.191412099</v>
      </c>
      <c r="C64">
        <v>10190757.199999999</v>
      </c>
      <c r="D64">
        <v>-12865627.2557917</v>
      </c>
      <c r="E64">
        <v>15298355</v>
      </c>
    </row>
    <row r="65" spans="1:5" x14ac:dyDescent="0.3">
      <c r="A65">
        <v>257</v>
      </c>
      <c r="B65">
        <v>-15798517.0831622</v>
      </c>
      <c r="C65">
        <v>3586520.4</v>
      </c>
      <c r="D65">
        <v>-12835403.080999799</v>
      </c>
      <c r="E65">
        <v>2850000</v>
      </c>
    </row>
    <row r="66" spans="1:5" x14ac:dyDescent="0.3">
      <c r="A66">
        <v>25</v>
      </c>
      <c r="B66">
        <v>-12810707.9510253</v>
      </c>
      <c r="C66">
        <v>2562131.2000000002</v>
      </c>
      <c r="D66">
        <v>-12808677.2214265</v>
      </c>
      <c r="E66">
        <v>5849647</v>
      </c>
    </row>
    <row r="67" spans="1:5" x14ac:dyDescent="0.3">
      <c r="A67">
        <v>309</v>
      </c>
      <c r="B67">
        <v>-10360369.1443069</v>
      </c>
      <c r="C67">
        <v>1730905</v>
      </c>
      <c r="D67">
        <v>-12778521.922663201</v>
      </c>
      <c r="E67">
        <v>5249225</v>
      </c>
    </row>
    <row r="68" spans="1:5" x14ac:dyDescent="0.3">
      <c r="A68">
        <v>2483</v>
      </c>
      <c r="B68">
        <v>-30015470.041532502</v>
      </c>
      <c r="C68">
        <v>8697775.1999999993</v>
      </c>
      <c r="D68">
        <v>-12743036.146619201</v>
      </c>
      <c r="E68">
        <v>2402067</v>
      </c>
    </row>
    <row r="69" spans="1:5" x14ac:dyDescent="0.3">
      <c r="A69">
        <v>190</v>
      </c>
      <c r="B69">
        <v>-36340016.606756702</v>
      </c>
      <c r="C69">
        <v>10945985.6</v>
      </c>
      <c r="D69">
        <v>-12725652.606769601</v>
      </c>
      <c r="E69">
        <v>3166000</v>
      </c>
    </row>
    <row r="70" spans="1:5" x14ac:dyDescent="0.3">
      <c r="A70">
        <v>2315</v>
      </c>
      <c r="B70">
        <v>-16951327.403239101</v>
      </c>
      <c r="C70">
        <v>4246959.8</v>
      </c>
      <c r="D70">
        <v>-12599942.389097299</v>
      </c>
      <c r="E70">
        <v>171760</v>
      </c>
    </row>
    <row r="71" spans="1:5" x14ac:dyDescent="0.3">
      <c r="A71">
        <v>1153</v>
      </c>
      <c r="B71">
        <v>-32882015.8845491</v>
      </c>
      <c r="C71">
        <v>10225162.199999999</v>
      </c>
      <c r="D71">
        <v>-12263979.930639099</v>
      </c>
      <c r="E71">
        <v>19300483</v>
      </c>
    </row>
    <row r="72" spans="1:5" x14ac:dyDescent="0.3">
      <c r="A72">
        <v>2401</v>
      </c>
      <c r="B72">
        <v>-28662232.025773302</v>
      </c>
      <c r="C72">
        <v>9026641.8000000007</v>
      </c>
      <c r="D72">
        <v>-11996153.717980901</v>
      </c>
      <c r="E72">
        <v>7412216</v>
      </c>
    </row>
    <row r="73" spans="1:5" x14ac:dyDescent="0.3">
      <c r="A73">
        <v>1656</v>
      </c>
      <c r="B73">
        <v>-15026737.296901399</v>
      </c>
      <c r="C73">
        <v>4238552</v>
      </c>
      <c r="D73">
        <v>-11978979.243345199</v>
      </c>
      <c r="E73">
        <v>500000</v>
      </c>
    </row>
    <row r="74" spans="1:5" x14ac:dyDescent="0.3">
      <c r="A74">
        <v>1421</v>
      </c>
      <c r="B74">
        <v>-21496143.022442602</v>
      </c>
      <c r="C74">
        <v>6550456.5999999996</v>
      </c>
      <c r="D74">
        <v>-11949890.3619783</v>
      </c>
      <c r="E74">
        <v>900000</v>
      </c>
    </row>
    <row r="75" spans="1:5" x14ac:dyDescent="0.3">
      <c r="A75">
        <v>2291</v>
      </c>
      <c r="B75">
        <v>-21354027.285737801</v>
      </c>
      <c r="C75">
        <v>6513692.7999999998</v>
      </c>
      <c r="D75">
        <v>-11937533.5415585</v>
      </c>
      <c r="E75">
        <v>2387127</v>
      </c>
    </row>
    <row r="76" spans="1:5" x14ac:dyDescent="0.3">
      <c r="A76">
        <v>219</v>
      </c>
      <c r="B76">
        <v>-8890981.78955888</v>
      </c>
      <c r="C76">
        <v>2165180.2000000002</v>
      </c>
      <c r="D76">
        <v>-11896003.9306019</v>
      </c>
      <c r="E76">
        <v>34659</v>
      </c>
    </row>
    <row r="77" spans="1:5" x14ac:dyDescent="0.3">
      <c r="A77">
        <v>2479</v>
      </c>
      <c r="B77">
        <v>-14712191.565637</v>
      </c>
      <c r="C77">
        <v>4278682.2</v>
      </c>
      <c r="D77">
        <v>-11839026.835943799</v>
      </c>
      <c r="E77">
        <v>13000000</v>
      </c>
    </row>
    <row r="78" spans="1:5" x14ac:dyDescent="0.3">
      <c r="A78">
        <v>1974</v>
      </c>
      <c r="B78">
        <v>-16537331.8552285</v>
      </c>
      <c r="C78">
        <v>4948730.8</v>
      </c>
      <c r="D78">
        <v>-11814307.8768861</v>
      </c>
      <c r="E78">
        <v>4820000</v>
      </c>
    </row>
    <row r="79" spans="1:5" x14ac:dyDescent="0.3">
      <c r="A79">
        <v>1079</v>
      </c>
      <c r="B79">
        <v>-20892186.9312075</v>
      </c>
      <c r="C79">
        <v>6539351.5999999996</v>
      </c>
      <c r="D79">
        <v>-11762872.3505734</v>
      </c>
      <c r="E79">
        <v>14904</v>
      </c>
    </row>
    <row r="80" spans="1:5" x14ac:dyDescent="0.3">
      <c r="A80">
        <v>1572</v>
      </c>
      <c r="B80">
        <v>-25218691.5275685</v>
      </c>
      <c r="C80">
        <v>8085091</v>
      </c>
      <c r="D80">
        <v>-11743769.812904101</v>
      </c>
      <c r="E80">
        <v>7096000</v>
      </c>
    </row>
    <row r="81" spans="1:5" x14ac:dyDescent="0.3">
      <c r="A81">
        <v>1534</v>
      </c>
      <c r="B81">
        <v>-30770186.723032702</v>
      </c>
      <c r="C81">
        <v>10093726</v>
      </c>
      <c r="D81">
        <v>-11695866.2620793</v>
      </c>
      <c r="E81">
        <v>4635143</v>
      </c>
    </row>
    <row r="82" spans="1:5" x14ac:dyDescent="0.3">
      <c r="A82">
        <v>1822</v>
      </c>
      <c r="B82">
        <v>-29652261.056034699</v>
      </c>
      <c r="C82">
        <v>9739018.4000000004</v>
      </c>
      <c r="D82">
        <v>-11659378.972399101</v>
      </c>
      <c r="E82">
        <v>519204</v>
      </c>
    </row>
    <row r="83" spans="1:5" x14ac:dyDescent="0.3">
      <c r="A83">
        <v>1133</v>
      </c>
      <c r="B83">
        <v>-34136843.4613984</v>
      </c>
      <c r="C83">
        <v>11758683.199999999</v>
      </c>
      <c r="D83">
        <v>-11252697.470077701</v>
      </c>
      <c r="E83">
        <v>4588176</v>
      </c>
    </row>
    <row r="84" spans="1:5" x14ac:dyDescent="0.3">
      <c r="A84">
        <v>4</v>
      </c>
      <c r="B84">
        <v>-20529221.4836374</v>
      </c>
      <c r="C84">
        <v>6983198.5999999996</v>
      </c>
      <c r="D84">
        <v>-11232946.716368699</v>
      </c>
      <c r="E84">
        <v>16000000</v>
      </c>
    </row>
    <row r="85" spans="1:5" x14ac:dyDescent="0.3">
      <c r="A85">
        <v>737</v>
      </c>
      <c r="B85">
        <v>-19018869.160191201</v>
      </c>
      <c r="C85">
        <v>6543684.2000000002</v>
      </c>
      <c r="D85">
        <v>-11146852.168971799</v>
      </c>
      <c r="E85">
        <v>6101046</v>
      </c>
    </row>
    <row r="86" spans="1:5" x14ac:dyDescent="0.3">
      <c r="A86">
        <v>1455</v>
      </c>
      <c r="B86">
        <v>-26505320.583711199</v>
      </c>
      <c r="C86">
        <v>9214502.5999999996</v>
      </c>
      <c r="D86">
        <v>-11117395.324735301</v>
      </c>
      <c r="E86">
        <v>1248748</v>
      </c>
    </row>
    <row r="87" spans="1:5" x14ac:dyDescent="0.3">
      <c r="A87">
        <v>1762</v>
      </c>
      <c r="B87">
        <v>-15136121.252957899</v>
      </c>
      <c r="C87">
        <v>5214888.2</v>
      </c>
      <c r="D87">
        <v>-11109870.3419533</v>
      </c>
      <c r="E87">
        <v>2506446</v>
      </c>
    </row>
    <row r="88" spans="1:5" x14ac:dyDescent="0.3">
      <c r="A88">
        <v>639</v>
      </c>
      <c r="B88">
        <v>-5204093.7207409898</v>
      </c>
      <c r="C88">
        <v>1741048</v>
      </c>
      <c r="D88">
        <v>-11084588.7021359</v>
      </c>
      <c r="E88">
        <v>6000000</v>
      </c>
    </row>
    <row r="89" spans="1:5" x14ac:dyDescent="0.3">
      <c r="A89">
        <v>2113</v>
      </c>
      <c r="B89">
        <v>-12831683.807270801</v>
      </c>
      <c r="C89">
        <v>4478796</v>
      </c>
      <c r="D89">
        <v>-11039212.557507601</v>
      </c>
      <c r="E89">
        <v>8679814</v>
      </c>
    </row>
    <row r="90" spans="1:5" x14ac:dyDescent="0.3">
      <c r="A90">
        <v>876</v>
      </c>
      <c r="B90">
        <v>-25540534.310503699</v>
      </c>
      <c r="C90">
        <v>9026641.8000000007</v>
      </c>
      <c r="D90">
        <v>-10976308.5395534</v>
      </c>
      <c r="E90">
        <v>21107746</v>
      </c>
    </row>
    <row r="91" spans="1:5" x14ac:dyDescent="0.3">
      <c r="A91">
        <v>978</v>
      </c>
      <c r="B91">
        <v>-16318605.223842399</v>
      </c>
      <c r="C91">
        <v>5829944.5999999996</v>
      </c>
      <c r="D91">
        <v>-10926163.7422582</v>
      </c>
      <c r="E91">
        <v>2750275</v>
      </c>
    </row>
    <row r="92" spans="1:5" x14ac:dyDescent="0.3">
      <c r="A92">
        <v>353</v>
      </c>
      <c r="B92">
        <v>-22476737.414616998</v>
      </c>
      <c r="C92">
        <v>8024105.4000000004</v>
      </c>
      <c r="D92">
        <v>-10904505.1724401</v>
      </c>
      <c r="E92">
        <v>966214</v>
      </c>
    </row>
    <row r="93" spans="1:5" x14ac:dyDescent="0.3">
      <c r="A93">
        <v>199</v>
      </c>
      <c r="B93">
        <v>-15641086.985179899</v>
      </c>
      <c r="C93">
        <v>5842748.2000000002</v>
      </c>
      <c r="D93">
        <v>-10692955.397266001</v>
      </c>
      <c r="E93">
        <v>1001437</v>
      </c>
    </row>
    <row r="94" spans="1:5" x14ac:dyDescent="0.3">
      <c r="A94">
        <v>1955</v>
      </c>
      <c r="B94">
        <v>-17409535.4760161</v>
      </c>
      <c r="C94">
        <v>6557298.5999999996</v>
      </c>
      <c r="D94">
        <v>-10608472.3079048</v>
      </c>
      <c r="E94">
        <v>1277401</v>
      </c>
    </row>
    <row r="95" spans="1:5" x14ac:dyDescent="0.3">
      <c r="A95">
        <v>2367</v>
      </c>
      <c r="B95">
        <v>-19549468.228353899</v>
      </c>
      <c r="C95">
        <v>7332232.4000000004</v>
      </c>
      <c r="D95">
        <v>-10589389.6873587</v>
      </c>
      <c r="E95">
        <v>101236</v>
      </c>
    </row>
    <row r="96" spans="1:5" x14ac:dyDescent="0.3">
      <c r="A96">
        <v>608</v>
      </c>
      <c r="B96">
        <v>-23824071.5227331</v>
      </c>
      <c r="C96">
        <v>8864317.8000000007</v>
      </c>
      <c r="D96">
        <v>-10565985.406658201</v>
      </c>
      <c r="E96">
        <v>62852</v>
      </c>
    </row>
    <row r="97" spans="1:5" x14ac:dyDescent="0.3">
      <c r="A97">
        <v>1604</v>
      </c>
      <c r="B97">
        <v>-3902409.9673270602</v>
      </c>
      <c r="C97">
        <v>1907472.8</v>
      </c>
      <c r="D97">
        <v>-10505095.858816501</v>
      </c>
      <c r="E97">
        <v>849915</v>
      </c>
    </row>
    <row r="98" spans="1:5" x14ac:dyDescent="0.3">
      <c r="A98">
        <v>1451</v>
      </c>
      <c r="B98">
        <v>-20753461.858683001</v>
      </c>
      <c r="C98">
        <v>7849517.4000000004</v>
      </c>
      <c r="D98">
        <v>-10503322.3085119</v>
      </c>
      <c r="E98">
        <v>2091037</v>
      </c>
    </row>
    <row r="99" spans="1:5" x14ac:dyDescent="0.3">
      <c r="A99">
        <v>1474</v>
      </c>
      <c r="B99">
        <v>-29266939.8658945</v>
      </c>
      <c r="C99">
        <v>10911821</v>
      </c>
      <c r="D99">
        <v>-10446571.848267701</v>
      </c>
      <c r="E99">
        <v>120620</v>
      </c>
    </row>
    <row r="100" spans="1:5" x14ac:dyDescent="0.3">
      <c r="A100">
        <v>1434</v>
      </c>
      <c r="B100">
        <v>-19827665.553236101</v>
      </c>
      <c r="C100">
        <v>7600210.5999999996</v>
      </c>
      <c r="D100">
        <v>-10431920.0059903</v>
      </c>
      <c r="E100">
        <v>1013926</v>
      </c>
    </row>
    <row r="101" spans="1:5" x14ac:dyDescent="0.3">
      <c r="A101">
        <v>1765</v>
      </c>
      <c r="B101">
        <v>-16733888.528908901</v>
      </c>
      <c r="C101">
        <v>6513692.7999999998</v>
      </c>
      <c r="D101">
        <v>-10428154.138238801</v>
      </c>
      <c r="E101">
        <v>11000000</v>
      </c>
    </row>
    <row r="102" spans="1:5" x14ac:dyDescent="0.3">
      <c r="A102">
        <v>1467</v>
      </c>
      <c r="B102">
        <v>-14600549.40549</v>
      </c>
      <c r="C102">
        <v>5787310</v>
      </c>
      <c r="D102">
        <v>-10404395.006624199</v>
      </c>
      <c r="E102">
        <v>1440000</v>
      </c>
    </row>
    <row r="103" spans="1:5" x14ac:dyDescent="0.3">
      <c r="A103">
        <v>1011</v>
      </c>
      <c r="B103">
        <v>-29249844.622271098</v>
      </c>
      <c r="C103">
        <v>10982309.4</v>
      </c>
      <c r="D103">
        <v>-10375660.005557001</v>
      </c>
      <c r="E103">
        <v>44566</v>
      </c>
    </row>
    <row r="104" spans="1:5" x14ac:dyDescent="0.3">
      <c r="A104">
        <v>985</v>
      </c>
      <c r="B104">
        <v>-17654039.444802102</v>
      </c>
      <c r="C104">
        <v>6902309.2000000002</v>
      </c>
      <c r="D104">
        <v>-10368603.435226901</v>
      </c>
      <c r="E104">
        <v>7339398</v>
      </c>
    </row>
    <row r="105" spans="1:5" x14ac:dyDescent="0.3">
      <c r="A105">
        <v>1941</v>
      </c>
      <c r="B105">
        <v>-10680291.248490199</v>
      </c>
      <c r="C105">
        <v>4501344.5999999996</v>
      </c>
      <c r="D105">
        <v>-10315464.4053178</v>
      </c>
      <c r="E105">
        <v>6101904</v>
      </c>
    </row>
    <row r="106" spans="1:5" x14ac:dyDescent="0.3">
      <c r="A106">
        <v>1900</v>
      </c>
      <c r="B106">
        <v>-40453469.595754303</v>
      </c>
      <c r="C106">
        <v>15049973.4</v>
      </c>
      <c r="D106">
        <v>-10266025.8789861</v>
      </c>
      <c r="E106">
        <v>2691899</v>
      </c>
    </row>
    <row r="107" spans="1:5" x14ac:dyDescent="0.3">
      <c r="A107">
        <v>1853</v>
      </c>
      <c r="B107">
        <v>-24117078.738240499</v>
      </c>
      <c r="C107">
        <v>9343000</v>
      </c>
      <c r="D107">
        <v>-10218078.8128784</v>
      </c>
      <c r="E107">
        <v>176153</v>
      </c>
    </row>
    <row r="108" spans="1:5" x14ac:dyDescent="0.3">
      <c r="A108">
        <v>1782</v>
      </c>
      <c r="B108">
        <v>-25716011.847219702</v>
      </c>
      <c r="C108">
        <v>9955857.5999999996</v>
      </c>
      <c r="D108">
        <v>-10172462.143573901</v>
      </c>
      <c r="E108">
        <v>908847</v>
      </c>
    </row>
    <row r="109" spans="1:5" x14ac:dyDescent="0.3">
      <c r="A109">
        <v>2085</v>
      </c>
      <c r="B109">
        <v>-12853775.6660893</v>
      </c>
      <c r="C109">
        <v>5464626.7999999998</v>
      </c>
      <c r="D109">
        <v>-10132786.344747899</v>
      </c>
      <c r="E109">
        <v>240093</v>
      </c>
    </row>
    <row r="110" spans="1:5" x14ac:dyDescent="0.3">
      <c r="A110">
        <v>1599</v>
      </c>
      <c r="B110">
        <v>-8852250.3605177104</v>
      </c>
      <c r="C110">
        <v>4186027.6</v>
      </c>
      <c r="D110">
        <v>-10010479.305131</v>
      </c>
      <c r="E110">
        <v>11000000</v>
      </c>
    </row>
    <row r="111" spans="1:5" x14ac:dyDescent="0.3">
      <c r="A111">
        <v>725</v>
      </c>
      <c r="B111">
        <v>-20499392.144409198</v>
      </c>
      <c r="C111">
        <v>8424207</v>
      </c>
      <c r="D111">
        <v>-9887710.7650866807</v>
      </c>
      <c r="E111">
        <v>2411594</v>
      </c>
    </row>
    <row r="112" spans="1:5" x14ac:dyDescent="0.3">
      <c r="A112">
        <v>85</v>
      </c>
      <c r="B112">
        <v>-23175846.391949199</v>
      </c>
      <c r="C112">
        <v>9384417.5999999996</v>
      </c>
      <c r="D112">
        <v>-9872197.4611211997</v>
      </c>
      <c r="E112">
        <v>9229401</v>
      </c>
    </row>
    <row r="113" spans="1:5" x14ac:dyDescent="0.3">
      <c r="A113">
        <v>927</v>
      </c>
      <c r="B113">
        <v>-27128289.5754923</v>
      </c>
      <c r="C113">
        <v>10859190.4</v>
      </c>
      <c r="D113">
        <v>-9796660.7576170098</v>
      </c>
      <c r="E113">
        <v>1189612</v>
      </c>
    </row>
    <row r="114" spans="1:5" x14ac:dyDescent="0.3">
      <c r="A114">
        <v>785</v>
      </c>
      <c r="B114">
        <v>-22280432.229075499</v>
      </c>
      <c r="C114">
        <v>9214502.5999999996</v>
      </c>
      <c r="D114">
        <v>-9737142.52293659</v>
      </c>
      <c r="E114">
        <v>850259</v>
      </c>
    </row>
    <row r="115" spans="1:5" x14ac:dyDescent="0.3">
      <c r="A115">
        <v>255</v>
      </c>
      <c r="B115">
        <v>-26893195.9197056</v>
      </c>
      <c r="C115">
        <v>11020904</v>
      </c>
      <c r="D115">
        <v>-9569984.5218346491</v>
      </c>
      <c r="E115">
        <v>9563393</v>
      </c>
    </row>
    <row r="116" spans="1:5" x14ac:dyDescent="0.3">
      <c r="A116">
        <v>562</v>
      </c>
      <c r="B116">
        <v>-10301421.227437099</v>
      </c>
      <c r="C116">
        <v>5234610</v>
      </c>
      <c r="D116">
        <v>-9512117.0226844698</v>
      </c>
      <c r="E116">
        <v>419953</v>
      </c>
    </row>
    <row r="117" spans="1:5" x14ac:dyDescent="0.3">
      <c r="A117">
        <v>538</v>
      </c>
      <c r="B117">
        <v>-25769689.852572698</v>
      </c>
      <c r="C117">
        <v>10692124.199999999</v>
      </c>
      <c r="D117">
        <v>-9507644.8977095094</v>
      </c>
      <c r="E117">
        <v>1400000</v>
      </c>
    </row>
    <row r="118" spans="1:5" x14ac:dyDescent="0.3">
      <c r="A118">
        <v>1375</v>
      </c>
      <c r="B118">
        <v>-29911784.034172099</v>
      </c>
      <c r="C118">
        <v>12309703</v>
      </c>
      <c r="D118">
        <v>-9361717.2993342709</v>
      </c>
      <c r="E118">
        <v>28400000</v>
      </c>
    </row>
    <row r="119" spans="1:5" x14ac:dyDescent="0.3">
      <c r="A119">
        <v>236</v>
      </c>
      <c r="B119">
        <v>-14446181.910080001</v>
      </c>
      <c r="C119">
        <v>6980210.5999999996</v>
      </c>
      <c r="D119">
        <v>-9248413.1305797491</v>
      </c>
      <c r="E119">
        <v>14000000</v>
      </c>
    </row>
    <row r="120" spans="1:5" x14ac:dyDescent="0.3">
      <c r="A120">
        <v>796</v>
      </c>
      <c r="B120">
        <v>-43587614.490007401</v>
      </c>
      <c r="C120">
        <v>17448246.399999999</v>
      </c>
      <c r="D120">
        <v>-9067277.5799857806</v>
      </c>
      <c r="E120">
        <v>2227000</v>
      </c>
    </row>
    <row r="121" spans="1:5" x14ac:dyDescent="0.3">
      <c r="A121">
        <v>1893</v>
      </c>
      <c r="B121">
        <v>-25391034.627193801</v>
      </c>
      <c r="C121">
        <v>11173209</v>
      </c>
      <c r="D121">
        <v>-8938082.4115718491</v>
      </c>
      <c r="E121">
        <v>9132000</v>
      </c>
    </row>
    <row r="122" spans="1:5" x14ac:dyDescent="0.3">
      <c r="A122">
        <v>2038</v>
      </c>
      <c r="B122">
        <v>-9842476.8835398406</v>
      </c>
      <c r="C122">
        <v>5818876.7999999998</v>
      </c>
      <c r="D122">
        <v>-8820697.9101116508</v>
      </c>
      <c r="E122">
        <v>4409328</v>
      </c>
    </row>
    <row r="123" spans="1:5" x14ac:dyDescent="0.3">
      <c r="A123">
        <v>1574</v>
      </c>
      <c r="B123">
        <v>-37089109.895274803</v>
      </c>
      <c r="C123">
        <v>15447894.800000001</v>
      </c>
      <c r="D123">
        <v>-8798120.3952908199</v>
      </c>
      <c r="E123">
        <v>566736</v>
      </c>
    </row>
    <row r="124" spans="1:5" x14ac:dyDescent="0.3">
      <c r="A124">
        <v>551</v>
      </c>
      <c r="B124">
        <v>-14279036.0816953</v>
      </c>
      <c r="C124">
        <v>7416825.7999999998</v>
      </c>
      <c r="D124">
        <v>-8789163.1741379201</v>
      </c>
      <c r="E124">
        <v>553198</v>
      </c>
    </row>
    <row r="125" spans="1:5" x14ac:dyDescent="0.3">
      <c r="A125">
        <v>773</v>
      </c>
      <c r="B125">
        <v>-13728783.033203499</v>
      </c>
      <c r="C125">
        <v>7289185.7999999998</v>
      </c>
      <c r="D125">
        <v>-8727691.4620115906</v>
      </c>
      <c r="E125">
        <v>1492523</v>
      </c>
    </row>
    <row r="126" spans="1:5" x14ac:dyDescent="0.3">
      <c r="A126">
        <v>2189</v>
      </c>
      <c r="B126">
        <v>-29929301.791576099</v>
      </c>
      <c r="C126">
        <v>13073046.800000001</v>
      </c>
      <c r="D126">
        <v>-8659992.1792429797</v>
      </c>
      <c r="E126">
        <v>187716</v>
      </c>
    </row>
    <row r="127" spans="1:5" x14ac:dyDescent="0.3">
      <c r="A127">
        <v>1118</v>
      </c>
      <c r="B127">
        <v>-14991180.8284715</v>
      </c>
      <c r="C127">
        <v>7910683.7999999998</v>
      </c>
      <c r="D127">
        <v>-8564122.4489728808</v>
      </c>
      <c r="E127">
        <v>499168</v>
      </c>
    </row>
    <row r="128" spans="1:5" x14ac:dyDescent="0.3">
      <c r="A128">
        <v>1201</v>
      </c>
      <c r="B128">
        <v>-20536851.608343501</v>
      </c>
      <c r="C128">
        <v>10082909</v>
      </c>
      <c r="D128">
        <v>-8362704.7478827797</v>
      </c>
      <c r="E128">
        <v>1449945</v>
      </c>
    </row>
    <row r="129" spans="1:5" x14ac:dyDescent="0.3">
      <c r="A129">
        <v>1819</v>
      </c>
      <c r="B129">
        <v>-22036151.1014199</v>
      </c>
      <c r="C129">
        <v>10659901.199999999</v>
      </c>
      <c r="D129">
        <v>-8317777.3689504601</v>
      </c>
      <c r="E129">
        <v>3919731</v>
      </c>
    </row>
    <row r="130" spans="1:5" x14ac:dyDescent="0.3">
      <c r="A130">
        <v>2539</v>
      </c>
      <c r="B130">
        <v>2909318.743206</v>
      </c>
      <c r="C130">
        <v>1937543.4</v>
      </c>
      <c r="D130">
        <v>-8251864.7847882397</v>
      </c>
      <c r="E130">
        <v>858591</v>
      </c>
    </row>
    <row r="131" spans="1:5" x14ac:dyDescent="0.3">
      <c r="A131">
        <v>1233</v>
      </c>
      <c r="B131">
        <v>-23591526.212636702</v>
      </c>
      <c r="C131">
        <v>11350427.800000001</v>
      </c>
      <c r="D131">
        <v>-8185948.7873678803</v>
      </c>
      <c r="E131">
        <v>4159678</v>
      </c>
    </row>
    <row r="132" spans="1:5" x14ac:dyDescent="0.3">
      <c r="A132">
        <v>2433</v>
      </c>
      <c r="B132">
        <v>-15442037.4752199</v>
      </c>
      <c r="C132">
        <v>8572807.5999999996</v>
      </c>
      <c r="D132">
        <v>-8097775.4596741404</v>
      </c>
      <c r="E132">
        <v>1268793</v>
      </c>
    </row>
    <row r="133" spans="1:5" x14ac:dyDescent="0.3">
      <c r="A133">
        <v>2547</v>
      </c>
      <c r="B133">
        <v>-20629083.919771399</v>
      </c>
      <c r="C133">
        <v>10458853.4</v>
      </c>
      <c r="D133">
        <v>-8044420.70315901</v>
      </c>
      <c r="E133">
        <v>180590</v>
      </c>
    </row>
    <row r="134" spans="1:5" x14ac:dyDescent="0.3">
      <c r="A134">
        <v>833</v>
      </c>
      <c r="B134">
        <v>1171842.2069848101</v>
      </c>
      <c r="C134">
        <v>2781648.2</v>
      </c>
      <c r="D134">
        <v>-8037195.4876728198</v>
      </c>
      <c r="E134">
        <v>2189047</v>
      </c>
    </row>
    <row r="135" spans="1:5" x14ac:dyDescent="0.3">
      <c r="A135">
        <v>1140</v>
      </c>
      <c r="B135">
        <v>-16335156.8401758</v>
      </c>
      <c r="C135">
        <v>9026641.8000000007</v>
      </c>
      <c r="D135">
        <v>-7968951.4265319696</v>
      </c>
      <c r="E135">
        <v>14717854</v>
      </c>
    </row>
    <row r="136" spans="1:5" x14ac:dyDescent="0.3">
      <c r="A136">
        <v>374</v>
      </c>
      <c r="B136">
        <v>-9188218.0196932591</v>
      </c>
      <c r="C136">
        <v>6536379.5999999996</v>
      </c>
      <c r="D136">
        <v>-7941990.56702385</v>
      </c>
      <c r="E136">
        <v>285930</v>
      </c>
    </row>
    <row r="137" spans="1:5" x14ac:dyDescent="0.3">
      <c r="A137">
        <v>5</v>
      </c>
      <c r="B137">
        <v>-3676487.9494365798</v>
      </c>
      <c r="C137">
        <v>4878534.4000000004</v>
      </c>
      <c r="D137">
        <v>-7677781.92891296</v>
      </c>
      <c r="E137">
        <v>3923970</v>
      </c>
    </row>
    <row r="138" spans="1:5" x14ac:dyDescent="0.3">
      <c r="A138">
        <v>714</v>
      </c>
      <c r="B138">
        <v>2081943.04875845</v>
      </c>
      <c r="C138">
        <v>2878682.2</v>
      </c>
      <c r="D138">
        <v>-7649940.7644382901</v>
      </c>
      <c r="E138">
        <v>2978994</v>
      </c>
    </row>
    <row r="139" spans="1:5" x14ac:dyDescent="0.3">
      <c r="A139">
        <v>776</v>
      </c>
      <c r="B139">
        <v>-751661.18226585502</v>
      </c>
      <c r="C139">
        <v>3927585.8</v>
      </c>
      <c r="D139">
        <v>-7603569.2102297302</v>
      </c>
      <c r="E139">
        <v>4600000</v>
      </c>
    </row>
    <row r="140" spans="1:5" x14ac:dyDescent="0.3">
      <c r="A140">
        <v>1539</v>
      </c>
      <c r="B140">
        <v>-9624590.0832404997</v>
      </c>
      <c r="C140">
        <v>7144793.5999999996</v>
      </c>
      <c r="D140">
        <v>-7520688.4370128298</v>
      </c>
      <c r="E140">
        <v>2826523</v>
      </c>
    </row>
    <row r="141" spans="1:5" x14ac:dyDescent="0.3">
      <c r="A141">
        <v>332</v>
      </c>
      <c r="B141">
        <v>-5586562.8425513403</v>
      </c>
      <c r="C141">
        <v>5818876.7999999998</v>
      </c>
      <c r="D141">
        <v>-7430309.15040782</v>
      </c>
      <c r="E141">
        <v>2128186</v>
      </c>
    </row>
    <row r="142" spans="1:5" x14ac:dyDescent="0.3">
      <c r="A142">
        <v>1927</v>
      </c>
      <c r="B142">
        <v>-10510929.9529243</v>
      </c>
      <c r="C142">
        <v>7596860.4000000004</v>
      </c>
      <c r="D142">
        <v>-7391287.5544801503</v>
      </c>
      <c r="E142">
        <v>1007962</v>
      </c>
    </row>
    <row r="143" spans="1:5" x14ac:dyDescent="0.3">
      <c r="A143">
        <v>924</v>
      </c>
      <c r="B143">
        <v>-42797249.0977562</v>
      </c>
      <c r="C143">
        <v>19019249</v>
      </c>
      <c r="D143">
        <v>-7353102.3811772596</v>
      </c>
      <c r="E143">
        <v>4367497</v>
      </c>
    </row>
    <row r="144" spans="1:5" x14ac:dyDescent="0.3">
      <c r="A144">
        <v>159</v>
      </c>
      <c r="B144">
        <v>-51577544.560819097</v>
      </c>
      <c r="C144">
        <v>22158220</v>
      </c>
      <c r="D144">
        <v>-7312466.5886060996</v>
      </c>
      <c r="E144">
        <v>921000</v>
      </c>
    </row>
    <row r="145" spans="1:5" x14ac:dyDescent="0.3">
      <c r="A145">
        <v>312</v>
      </c>
      <c r="B145">
        <v>-36417961.7982032</v>
      </c>
      <c r="C145">
        <v>16826947.600000001</v>
      </c>
      <c r="D145">
        <v>-7300787.2850995297</v>
      </c>
      <c r="E145">
        <v>424760</v>
      </c>
    </row>
    <row r="146" spans="1:5" x14ac:dyDescent="0.3">
      <c r="A146">
        <v>136</v>
      </c>
      <c r="B146">
        <v>-1308292.7314404901</v>
      </c>
      <c r="C146">
        <v>4478796</v>
      </c>
      <c r="D146">
        <v>-7274570.3981033601</v>
      </c>
      <c r="E146">
        <v>3200000</v>
      </c>
    </row>
    <row r="147" spans="1:5" x14ac:dyDescent="0.3">
      <c r="A147">
        <v>888</v>
      </c>
      <c r="B147">
        <v>-28125813.411563698</v>
      </c>
      <c r="C147">
        <v>14052546.6</v>
      </c>
      <c r="D147">
        <v>-7163024.1906596404</v>
      </c>
      <c r="E147">
        <v>38135878</v>
      </c>
    </row>
    <row r="148" spans="1:5" x14ac:dyDescent="0.3">
      <c r="A148">
        <v>2342</v>
      </c>
      <c r="B148">
        <v>-21825791.069597401</v>
      </c>
      <c r="C148">
        <v>11876248</v>
      </c>
      <c r="D148">
        <v>-7121773.61630054</v>
      </c>
      <c r="E148">
        <v>834332</v>
      </c>
    </row>
    <row r="149" spans="1:5" x14ac:dyDescent="0.3">
      <c r="A149">
        <v>873</v>
      </c>
      <c r="B149">
        <v>-13596456.6688227</v>
      </c>
      <c r="C149">
        <v>9029703</v>
      </c>
      <c r="D149">
        <v>-7071392.8494638903</v>
      </c>
      <c r="E149">
        <v>6472990</v>
      </c>
    </row>
    <row r="150" spans="1:5" x14ac:dyDescent="0.3">
      <c r="A150">
        <v>2540</v>
      </c>
      <c r="B150">
        <v>-9876310.4009138402</v>
      </c>
      <c r="C150">
        <v>7726782.4000000004</v>
      </c>
      <c r="D150">
        <v>-7063551.5978741897</v>
      </c>
      <c r="E150">
        <v>105656</v>
      </c>
    </row>
    <row r="151" spans="1:5" x14ac:dyDescent="0.3">
      <c r="A151">
        <v>2465</v>
      </c>
      <c r="B151">
        <v>2863379.0737161399</v>
      </c>
      <c r="C151">
        <v>3289743.2</v>
      </c>
      <c r="D151">
        <v>-7013687.8490395397</v>
      </c>
      <c r="E151">
        <v>589304</v>
      </c>
    </row>
    <row r="152" spans="1:5" x14ac:dyDescent="0.3">
      <c r="A152">
        <v>301</v>
      </c>
      <c r="B152">
        <v>-29149988.585521799</v>
      </c>
      <c r="C152">
        <v>14575645.6</v>
      </c>
      <c r="D152">
        <v>-7012822.6267873198</v>
      </c>
      <c r="E152">
        <v>10229331</v>
      </c>
    </row>
    <row r="153" spans="1:5" x14ac:dyDescent="0.3">
      <c r="A153">
        <v>2204</v>
      </c>
      <c r="B153">
        <v>2275865.68593262</v>
      </c>
      <c r="C153">
        <v>3589289.2</v>
      </c>
      <c r="D153">
        <v>-6928014.1373476796</v>
      </c>
      <c r="E153">
        <v>7241180</v>
      </c>
    </row>
    <row r="154" spans="1:5" x14ac:dyDescent="0.3">
      <c r="A154">
        <v>1838</v>
      </c>
      <c r="B154">
        <v>-34511885.572852597</v>
      </c>
      <c r="C154">
        <v>16612783</v>
      </c>
      <c r="D154">
        <v>-6876562.8419818198</v>
      </c>
      <c r="E154">
        <v>23800000</v>
      </c>
    </row>
    <row r="155" spans="1:5" x14ac:dyDescent="0.3">
      <c r="A155">
        <v>684</v>
      </c>
      <c r="B155">
        <v>-17643100.258122899</v>
      </c>
      <c r="C155">
        <v>10879808.6</v>
      </c>
      <c r="D155">
        <v>-6678781.8848707797</v>
      </c>
      <c r="E155">
        <v>138730</v>
      </c>
    </row>
    <row r="156" spans="1:5" x14ac:dyDescent="0.3">
      <c r="A156">
        <v>679</v>
      </c>
      <c r="B156">
        <v>-4892527.6714361701</v>
      </c>
      <c r="C156">
        <v>6450359.2000000002</v>
      </c>
      <c r="D156">
        <v>-6618328.63192752</v>
      </c>
      <c r="E156">
        <v>453079</v>
      </c>
    </row>
    <row r="157" spans="1:5" x14ac:dyDescent="0.3">
      <c r="A157">
        <v>361</v>
      </c>
      <c r="B157">
        <v>-20874216.801569201</v>
      </c>
      <c r="C157">
        <v>12245060.199999999</v>
      </c>
      <c r="D157">
        <v>-6469092.4104461698</v>
      </c>
      <c r="E157">
        <v>296557</v>
      </c>
    </row>
    <row r="158" spans="1:5" x14ac:dyDescent="0.3">
      <c r="A158">
        <v>1302</v>
      </c>
      <c r="B158">
        <v>-9481302.0024122503</v>
      </c>
      <c r="C158">
        <v>8287278.5999999996</v>
      </c>
      <c r="D158">
        <v>-6415050.0852303198</v>
      </c>
      <c r="E158">
        <v>1759252</v>
      </c>
    </row>
    <row r="159" spans="1:5" x14ac:dyDescent="0.3">
      <c r="A159">
        <v>1015</v>
      </c>
      <c r="B159">
        <v>-3690013.2957662698</v>
      </c>
      <c r="C159">
        <v>6431889.7999999998</v>
      </c>
      <c r="D159">
        <v>-6242589.3540379899</v>
      </c>
      <c r="E159">
        <v>598645</v>
      </c>
    </row>
    <row r="160" spans="1:5" x14ac:dyDescent="0.3">
      <c r="A160">
        <v>1684</v>
      </c>
      <c r="B160">
        <v>-18957243.526411101</v>
      </c>
      <c r="C160">
        <v>11850319.199999999</v>
      </c>
      <c r="D160">
        <v>-6208661.6757197101</v>
      </c>
      <c r="E160">
        <v>6000000</v>
      </c>
    </row>
    <row r="161" spans="1:5" x14ac:dyDescent="0.3">
      <c r="A161">
        <v>780</v>
      </c>
      <c r="B161">
        <v>-2783934.75771034</v>
      </c>
      <c r="C161">
        <v>6217398.4000000004</v>
      </c>
      <c r="D161">
        <v>-6145362.71209531</v>
      </c>
      <c r="E161">
        <v>5100000</v>
      </c>
    </row>
    <row r="162" spans="1:5" x14ac:dyDescent="0.3">
      <c r="A162">
        <v>2369</v>
      </c>
      <c r="B162">
        <v>64293.0788710415</v>
      </c>
      <c r="C162">
        <v>5246862.5999999996</v>
      </c>
      <c r="D162">
        <v>-6114327.4646501001</v>
      </c>
      <c r="E162">
        <v>1337274</v>
      </c>
    </row>
    <row r="163" spans="1:5" x14ac:dyDescent="0.3">
      <c r="A163">
        <v>1949</v>
      </c>
      <c r="B163">
        <v>-9190653.4479050096</v>
      </c>
      <c r="C163">
        <v>8572807.5999999996</v>
      </c>
      <c r="D163">
        <v>-6055475.2627105899</v>
      </c>
      <c r="E163">
        <v>1110566</v>
      </c>
    </row>
    <row r="164" spans="1:5" x14ac:dyDescent="0.3">
      <c r="A164">
        <v>2388</v>
      </c>
      <c r="B164">
        <v>-8236043.9178990601</v>
      </c>
      <c r="C164">
        <v>8557885</v>
      </c>
      <c r="D164">
        <v>-5757438.3423384596</v>
      </c>
      <c r="E164">
        <v>282358</v>
      </c>
    </row>
    <row r="165" spans="1:5" x14ac:dyDescent="0.3">
      <c r="A165">
        <v>1594</v>
      </c>
      <c r="B165">
        <v>-10658515.278482299</v>
      </c>
      <c r="C165">
        <v>9452059.4000000004</v>
      </c>
      <c r="D165">
        <v>-5720150.6365888603</v>
      </c>
      <c r="E165">
        <v>20642922</v>
      </c>
    </row>
    <row r="166" spans="1:5" x14ac:dyDescent="0.3">
      <c r="A166">
        <v>1102</v>
      </c>
      <c r="B166">
        <v>-25177527.856801402</v>
      </c>
      <c r="C166">
        <v>14575645.6</v>
      </c>
      <c r="D166">
        <v>-5715036.8415521197</v>
      </c>
      <c r="E166">
        <v>1238080</v>
      </c>
    </row>
    <row r="167" spans="1:5" x14ac:dyDescent="0.3">
      <c r="A167">
        <v>613</v>
      </c>
      <c r="B167">
        <v>-13408363.006000999</v>
      </c>
      <c r="C167">
        <v>10458853.4</v>
      </c>
      <c r="D167">
        <v>-5685442.3265344296</v>
      </c>
      <c r="E167">
        <v>4129250</v>
      </c>
    </row>
    <row r="168" spans="1:5" x14ac:dyDescent="0.3">
      <c r="A168">
        <v>1357</v>
      </c>
      <c r="B168">
        <v>-1426613.8673666599</v>
      </c>
      <c r="C168">
        <v>6239548.2000000002</v>
      </c>
      <c r="D168">
        <v>-5681403.9467760297</v>
      </c>
      <c r="E168">
        <v>5809330</v>
      </c>
    </row>
    <row r="169" spans="1:5" x14ac:dyDescent="0.3">
      <c r="A169">
        <v>2234</v>
      </c>
      <c r="B169">
        <v>-11391927.8403756</v>
      </c>
      <c r="C169">
        <v>9759770.8000000007</v>
      </c>
      <c r="D169">
        <v>-5674574.0656134598</v>
      </c>
      <c r="E169">
        <v>22424195</v>
      </c>
    </row>
    <row r="170" spans="1:5" x14ac:dyDescent="0.3">
      <c r="A170">
        <v>2508</v>
      </c>
      <c r="B170">
        <v>-15419294.8827259</v>
      </c>
      <c r="C170">
        <v>11279310.4</v>
      </c>
      <c r="D170">
        <v>-5582025.9039940201</v>
      </c>
      <c r="E170">
        <v>19125401</v>
      </c>
    </row>
    <row r="171" spans="1:5" x14ac:dyDescent="0.3">
      <c r="A171">
        <v>1528</v>
      </c>
      <c r="B171">
        <v>-16935080.970578801</v>
      </c>
      <c r="C171">
        <v>11948871.4</v>
      </c>
      <c r="D171">
        <v>-5456694.1571817799</v>
      </c>
      <c r="E171">
        <v>10785801</v>
      </c>
    </row>
    <row r="172" spans="1:5" x14ac:dyDescent="0.3">
      <c r="A172">
        <v>2096</v>
      </c>
      <c r="B172">
        <v>3063654.9691046202</v>
      </c>
      <c r="C172">
        <v>4948920.2</v>
      </c>
      <c r="D172">
        <v>-5410574.4971784996</v>
      </c>
      <c r="E172">
        <v>150277</v>
      </c>
    </row>
    <row r="173" spans="1:5" x14ac:dyDescent="0.3">
      <c r="A173">
        <v>940</v>
      </c>
      <c r="B173">
        <v>-7105551.9807530902</v>
      </c>
      <c r="C173">
        <v>8572807.5999999996</v>
      </c>
      <c r="D173">
        <v>-5374281.6072821897</v>
      </c>
      <c r="E173">
        <v>15530077</v>
      </c>
    </row>
    <row r="174" spans="1:5" x14ac:dyDescent="0.3">
      <c r="A174">
        <v>871</v>
      </c>
      <c r="B174">
        <v>-12875376.1205693</v>
      </c>
      <c r="C174">
        <v>10651130.199999999</v>
      </c>
      <c r="D174">
        <v>-5333120.4420508696</v>
      </c>
      <c r="E174">
        <v>20045115</v>
      </c>
    </row>
    <row r="175" spans="1:5" x14ac:dyDescent="0.3">
      <c r="A175">
        <v>2375</v>
      </c>
      <c r="B175">
        <v>-1145741.21486102</v>
      </c>
      <c r="C175">
        <v>6536379.5999999996</v>
      </c>
      <c r="D175">
        <v>-5314548.08535654</v>
      </c>
      <c r="E175">
        <v>4069090</v>
      </c>
    </row>
    <row r="176" spans="1:5" x14ac:dyDescent="0.3">
      <c r="A176">
        <v>1191</v>
      </c>
      <c r="B176">
        <v>-17006985.828064598</v>
      </c>
      <c r="C176">
        <v>12245060.199999999</v>
      </c>
      <c r="D176">
        <v>-5205684.73234127</v>
      </c>
      <c r="E176">
        <v>23978402</v>
      </c>
    </row>
    <row r="177" spans="1:5" x14ac:dyDescent="0.3">
      <c r="A177">
        <v>1136</v>
      </c>
      <c r="B177">
        <v>-592983.59386383696</v>
      </c>
      <c r="C177">
        <v>6463543.2000000002</v>
      </c>
      <c r="D177">
        <v>-5201467.5233506104</v>
      </c>
      <c r="E177">
        <v>1113277</v>
      </c>
    </row>
    <row r="178" spans="1:5" x14ac:dyDescent="0.3">
      <c r="A178">
        <v>1288</v>
      </c>
      <c r="B178">
        <v>-3465051.5876755598</v>
      </c>
      <c r="C178">
        <v>7513364.4000000004</v>
      </c>
      <c r="D178">
        <v>-5166811.5056197997</v>
      </c>
      <c r="E178">
        <v>243000</v>
      </c>
    </row>
    <row r="179" spans="1:5" x14ac:dyDescent="0.3">
      <c r="A179">
        <v>2415</v>
      </c>
      <c r="B179">
        <v>-24504593.568972599</v>
      </c>
      <c r="C179">
        <v>14953529.199999999</v>
      </c>
      <c r="D179">
        <v>-5144978.9668757999</v>
      </c>
      <c r="E179">
        <v>17297244</v>
      </c>
    </row>
    <row r="180" spans="1:5" x14ac:dyDescent="0.3">
      <c r="A180">
        <v>35</v>
      </c>
      <c r="B180">
        <v>-7056306.8993390799</v>
      </c>
      <c r="C180">
        <v>8864317.8000000007</v>
      </c>
      <c r="D180">
        <v>-5088029.0303796399</v>
      </c>
      <c r="E180">
        <v>1020921</v>
      </c>
    </row>
    <row r="181" spans="1:5" x14ac:dyDescent="0.3">
      <c r="A181">
        <v>695</v>
      </c>
      <c r="B181">
        <v>-11581659.3592843</v>
      </c>
      <c r="C181">
        <v>10582993.4</v>
      </c>
      <c r="D181">
        <v>-4973616.2522842502</v>
      </c>
      <c r="E181">
        <v>2402459</v>
      </c>
    </row>
    <row r="182" spans="1:5" x14ac:dyDescent="0.3">
      <c r="A182">
        <v>2197</v>
      </c>
      <c r="B182">
        <v>-14951196.7749827</v>
      </c>
      <c r="C182">
        <v>11906354</v>
      </c>
      <c r="D182">
        <v>-4847971.8192757899</v>
      </c>
      <c r="E182">
        <v>3897569</v>
      </c>
    </row>
    <row r="183" spans="1:5" x14ac:dyDescent="0.3">
      <c r="A183">
        <v>2441</v>
      </c>
      <c r="B183">
        <v>-20846756.8861407</v>
      </c>
      <c r="C183">
        <v>14052546.6</v>
      </c>
      <c r="D183">
        <v>-4784987.8213333702</v>
      </c>
      <c r="E183">
        <v>14723313</v>
      </c>
    </row>
    <row r="184" spans="1:5" x14ac:dyDescent="0.3">
      <c r="A184">
        <v>488</v>
      </c>
      <c r="B184">
        <v>-12220101.7723497</v>
      </c>
      <c r="C184">
        <v>11075495.4</v>
      </c>
      <c r="D184">
        <v>-4725753.9997627102</v>
      </c>
      <c r="E184">
        <v>8033397</v>
      </c>
    </row>
    <row r="185" spans="1:5" x14ac:dyDescent="0.3">
      <c r="A185">
        <v>1584</v>
      </c>
      <c r="B185">
        <v>-15715579.786650799</v>
      </c>
      <c r="C185">
        <v>12340576.800000001</v>
      </c>
      <c r="D185">
        <v>-4695265.5337831201</v>
      </c>
      <c r="E185">
        <v>10400000</v>
      </c>
    </row>
    <row r="186" spans="1:5" x14ac:dyDescent="0.3">
      <c r="A186">
        <v>124</v>
      </c>
      <c r="B186">
        <v>-12712231.939086501</v>
      </c>
      <c r="C186">
        <v>11333404</v>
      </c>
      <c r="D186">
        <v>-4647507.5105099697</v>
      </c>
      <c r="E186">
        <v>615816</v>
      </c>
    </row>
    <row r="187" spans="1:5" x14ac:dyDescent="0.3">
      <c r="A187">
        <v>1262</v>
      </c>
      <c r="B187">
        <v>-4429723.1593655404</v>
      </c>
      <c r="C187">
        <v>8453302.1999999993</v>
      </c>
      <c r="D187">
        <v>-4610854.5131561598</v>
      </c>
      <c r="E187">
        <v>22159216</v>
      </c>
    </row>
    <row r="188" spans="1:5" x14ac:dyDescent="0.3">
      <c r="A188">
        <v>2159</v>
      </c>
      <c r="B188">
        <v>-12303875.504225001</v>
      </c>
      <c r="C188">
        <v>11333404</v>
      </c>
      <c r="D188">
        <v>-4514099.22464801</v>
      </c>
      <c r="E188">
        <v>34705850</v>
      </c>
    </row>
    <row r="189" spans="1:5" x14ac:dyDescent="0.3">
      <c r="A189">
        <v>1505</v>
      </c>
      <c r="B189">
        <v>-2663231.63544823</v>
      </c>
      <c r="C189">
        <v>8024105.4000000004</v>
      </c>
      <c r="D189">
        <v>-4431518.2980894996</v>
      </c>
      <c r="E189">
        <v>570000</v>
      </c>
    </row>
    <row r="190" spans="1:5" x14ac:dyDescent="0.3">
      <c r="A190">
        <v>922</v>
      </c>
      <c r="B190">
        <v>1311601.9042309399</v>
      </c>
      <c r="C190">
        <v>6651102.2000000002</v>
      </c>
      <c r="D190">
        <v>-4405422.6283673597</v>
      </c>
      <c r="E190">
        <v>1221366</v>
      </c>
    </row>
    <row r="191" spans="1:5" x14ac:dyDescent="0.3">
      <c r="A191">
        <v>1757</v>
      </c>
      <c r="B191">
        <v>-4264034.7573931403</v>
      </c>
      <c r="C191">
        <v>8620575.8000000007</v>
      </c>
      <c r="D191">
        <v>-4401699.8043611301</v>
      </c>
      <c r="E191">
        <v>1501785</v>
      </c>
    </row>
    <row r="192" spans="1:5" x14ac:dyDescent="0.3">
      <c r="A192">
        <v>320</v>
      </c>
      <c r="B192">
        <v>-15394850.220018299</v>
      </c>
      <c r="C192">
        <v>12697956.6</v>
      </c>
      <c r="D192">
        <v>-4259273.8354761796</v>
      </c>
      <c r="E192">
        <v>10609321</v>
      </c>
    </row>
    <row r="193" spans="1:5" x14ac:dyDescent="0.3">
      <c r="A193">
        <v>1538</v>
      </c>
      <c r="B193">
        <v>-959466.30070903897</v>
      </c>
      <c r="C193">
        <v>7624744.4000000004</v>
      </c>
      <c r="D193">
        <v>-4245023.3792267703</v>
      </c>
      <c r="E193">
        <v>220151</v>
      </c>
    </row>
    <row r="194" spans="1:5" x14ac:dyDescent="0.3">
      <c r="A194">
        <v>2157</v>
      </c>
      <c r="B194">
        <v>515783.57059604599</v>
      </c>
      <c r="C194">
        <v>7195155.4000000004</v>
      </c>
      <c r="D194">
        <v>-4161198.0370547199</v>
      </c>
      <c r="E194">
        <v>3623330</v>
      </c>
    </row>
    <row r="195" spans="1:5" x14ac:dyDescent="0.3">
      <c r="A195">
        <v>1863</v>
      </c>
      <c r="B195">
        <v>-9930661.0031881593</v>
      </c>
      <c r="C195">
        <v>10934033.199999999</v>
      </c>
      <c r="D195">
        <v>-4108907.2331590401</v>
      </c>
      <c r="E195">
        <v>179000</v>
      </c>
    </row>
    <row r="196" spans="1:5" x14ac:dyDescent="0.3">
      <c r="A196">
        <v>2067</v>
      </c>
      <c r="B196">
        <v>-16818276.451092001</v>
      </c>
      <c r="C196">
        <v>13387832</v>
      </c>
      <c r="D196">
        <v>-4084941.6399042001</v>
      </c>
      <c r="E196">
        <v>14418922</v>
      </c>
    </row>
    <row r="197" spans="1:5" x14ac:dyDescent="0.3">
      <c r="A197">
        <v>1175</v>
      </c>
      <c r="B197">
        <v>6960145.7795201596</v>
      </c>
      <c r="C197">
        <v>5013165.4000000004</v>
      </c>
      <c r="D197">
        <v>-4078066.8990778099</v>
      </c>
      <c r="E197">
        <v>5475058</v>
      </c>
    </row>
    <row r="198" spans="1:5" x14ac:dyDescent="0.3">
      <c r="A198">
        <v>687</v>
      </c>
      <c r="B198">
        <v>-4431473.5255795699</v>
      </c>
      <c r="C198">
        <v>9029703</v>
      </c>
      <c r="D198">
        <v>-4077232.3888638299</v>
      </c>
      <c r="E198">
        <v>1400000</v>
      </c>
    </row>
    <row r="199" spans="1:5" x14ac:dyDescent="0.3">
      <c r="A199">
        <v>1067</v>
      </c>
      <c r="B199">
        <v>-3428298.51685591</v>
      </c>
      <c r="C199">
        <v>8676640.5999999996</v>
      </c>
      <c r="D199">
        <v>-4076708.9137317999</v>
      </c>
      <c r="E199">
        <v>39598448</v>
      </c>
    </row>
    <row r="200" spans="1:5" x14ac:dyDescent="0.3">
      <c r="A200">
        <v>1855</v>
      </c>
      <c r="B200">
        <v>-9151031.1218837798</v>
      </c>
      <c r="C200">
        <v>10972160</v>
      </c>
      <c r="D200">
        <v>-3818870.5414537201</v>
      </c>
      <c r="E200">
        <v>1980338</v>
      </c>
    </row>
    <row r="201" spans="1:5" x14ac:dyDescent="0.3">
      <c r="A201">
        <v>1488</v>
      </c>
      <c r="B201">
        <v>5091117.1765202098</v>
      </c>
      <c r="C201">
        <v>6019749.7999999998</v>
      </c>
      <c r="D201">
        <v>-3755793.0324539901</v>
      </c>
      <c r="E201">
        <v>639000</v>
      </c>
    </row>
    <row r="202" spans="1:5" x14ac:dyDescent="0.3">
      <c r="A202">
        <v>1644</v>
      </c>
      <c r="B202">
        <v>-21534570.028665598</v>
      </c>
      <c r="C202">
        <v>15440655.4</v>
      </c>
      <c r="D202">
        <v>-3723228.6102383998</v>
      </c>
      <c r="E202">
        <v>712294</v>
      </c>
    </row>
    <row r="203" spans="1:5" x14ac:dyDescent="0.3">
      <c r="A203">
        <v>665</v>
      </c>
      <c r="B203">
        <v>-2055139.0809007301</v>
      </c>
      <c r="C203">
        <v>8709742.8000000007</v>
      </c>
      <c r="D203">
        <v>-3597425.3512798599</v>
      </c>
      <c r="E203">
        <v>764083</v>
      </c>
    </row>
    <row r="204" spans="1:5" x14ac:dyDescent="0.3">
      <c r="A204">
        <v>1155</v>
      </c>
      <c r="B204">
        <v>3402386.67781597</v>
      </c>
      <c r="C204">
        <v>6961776.5999999996</v>
      </c>
      <c r="D204">
        <v>-3434446.93491193</v>
      </c>
      <c r="E204">
        <v>593683</v>
      </c>
    </row>
    <row r="205" spans="1:5" x14ac:dyDescent="0.3">
      <c r="A205">
        <v>1007</v>
      </c>
      <c r="B205">
        <v>3010934.4996261001</v>
      </c>
      <c r="C205">
        <v>7144793.5999999996</v>
      </c>
      <c r="D205">
        <v>-3392717.0579436398</v>
      </c>
      <c r="E205">
        <v>8303261</v>
      </c>
    </row>
    <row r="206" spans="1:5" x14ac:dyDescent="0.3">
      <c r="A206">
        <v>402</v>
      </c>
      <c r="B206">
        <v>1758700.09105205</v>
      </c>
      <c r="C206">
        <v>7596860.4000000004</v>
      </c>
      <c r="D206">
        <v>-3382852.3430145299</v>
      </c>
      <c r="E206">
        <v>4267218</v>
      </c>
    </row>
    <row r="207" spans="1:5" x14ac:dyDescent="0.3">
      <c r="A207">
        <v>1735</v>
      </c>
      <c r="B207">
        <v>-7625941.7494219895</v>
      </c>
      <c r="C207">
        <v>10945985.6</v>
      </c>
      <c r="D207">
        <v>-3344888.2063542898</v>
      </c>
      <c r="E207">
        <v>6455530</v>
      </c>
    </row>
    <row r="208" spans="1:5" x14ac:dyDescent="0.3">
      <c r="A208">
        <v>1084</v>
      </c>
      <c r="B208">
        <v>-7620436.8822192997</v>
      </c>
      <c r="C208">
        <v>10972160</v>
      </c>
      <c r="D208">
        <v>-3318832.0054304102</v>
      </c>
      <c r="E208">
        <v>16554699</v>
      </c>
    </row>
    <row r="209" spans="1:5" x14ac:dyDescent="0.3">
      <c r="A209">
        <v>851</v>
      </c>
      <c r="B209">
        <v>-11257576.4477077</v>
      </c>
      <c r="C209">
        <v>12340576.800000001</v>
      </c>
      <c r="D209">
        <v>-3238855.07213079</v>
      </c>
      <c r="E209">
        <v>13878334</v>
      </c>
    </row>
    <row r="210" spans="1:5" x14ac:dyDescent="0.3">
      <c r="A210">
        <v>2506</v>
      </c>
      <c r="B210">
        <v>2153338.8676356301</v>
      </c>
      <c r="C210">
        <v>7630510.2000000002</v>
      </c>
      <c r="D210">
        <v>-3222739.7571275001</v>
      </c>
      <c r="E210">
        <v>18704595</v>
      </c>
    </row>
    <row r="211" spans="1:5" x14ac:dyDescent="0.3">
      <c r="A211">
        <v>1558</v>
      </c>
      <c r="B211">
        <v>1295808.3057142401</v>
      </c>
      <c r="C211">
        <v>7958705.4000000004</v>
      </c>
      <c r="D211">
        <v>-3198728.12373702</v>
      </c>
      <c r="E211">
        <v>5405313</v>
      </c>
    </row>
    <row r="212" spans="1:5" x14ac:dyDescent="0.3">
      <c r="A212">
        <v>2299</v>
      </c>
      <c r="B212">
        <v>-4016042.4326847401</v>
      </c>
      <c r="C212">
        <v>9843914.1999999993</v>
      </c>
      <c r="D212">
        <v>-3186922.1025248999</v>
      </c>
      <c r="E212">
        <v>17292381</v>
      </c>
    </row>
    <row r="213" spans="1:5" x14ac:dyDescent="0.3">
      <c r="A213">
        <v>2169</v>
      </c>
      <c r="B213">
        <v>-6741906.96900611</v>
      </c>
      <c r="C213">
        <v>10972160</v>
      </c>
      <c r="D213">
        <v>-3031820.07224026</v>
      </c>
      <c r="E213">
        <v>3721911</v>
      </c>
    </row>
    <row r="214" spans="1:5" x14ac:dyDescent="0.3">
      <c r="A214">
        <v>878</v>
      </c>
      <c r="B214">
        <v>-8174478.0071935803</v>
      </c>
      <c r="C214">
        <v>11484124.800000001</v>
      </c>
      <c r="D214">
        <v>-3025358.5759634799</v>
      </c>
      <c r="E214">
        <v>40266982</v>
      </c>
    </row>
    <row r="215" spans="1:5" x14ac:dyDescent="0.3">
      <c r="A215">
        <v>1571</v>
      </c>
      <c r="B215">
        <v>6180425.3263074001</v>
      </c>
      <c r="C215">
        <v>6463543.2000000002</v>
      </c>
      <c r="D215">
        <v>-2988624.0455964399</v>
      </c>
      <c r="E215">
        <v>1805884</v>
      </c>
    </row>
    <row r="216" spans="1:5" x14ac:dyDescent="0.3">
      <c r="A216">
        <v>2000</v>
      </c>
      <c r="B216">
        <v>-1873518.7025482201</v>
      </c>
      <c r="C216">
        <v>9479351.8000000007</v>
      </c>
      <c r="D216">
        <v>-2824836.22927537</v>
      </c>
      <c r="E216">
        <v>6029824</v>
      </c>
    </row>
    <row r="217" spans="1:5" x14ac:dyDescent="0.3">
      <c r="A217">
        <v>2320</v>
      </c>
      <c r="B217">
        <v>-22223125.160660099</v>
      </c>
      <c r="C217">
        <v>16679203.6</v>
      </c>
      <c r="D217">
        <v>-2800320.8575004898</v>
      </c>
      <c r="E217">
        <v>485772</v>
      </c>
    </row>
    <row r="218" spans="1:5" x14ac:dyDescent="0.3">
      <c r="A218">
        <v>344</v>
      </c>
      <c r="B218">
        <v>-3001074.2588644801</v>
      </c>
      <c r="C218">
        <v>10016587.4</v>
      </c>
      <c r="D218">
        <v>-2695307.1402358999</v>
      </c>
      <c r="E218">
        <v>8143225</v>
      </c>
    </row>
    <row r="219" spans="1:5" x14ac:dyDescent="0.3">
      <c r="A219">
        <v>1966</v>
      </c>
      <c r="B219">
        <v>-55021.891654230603</v>
      </c>
      <c r="C219">
        <v>9029703</v>
      </c>
      <c r="D219">
        <v>-2647464.5174751501</v>
      </c>
      <c r="E219">
        <v>21170563</v>
      </c>
    </row>
    <row r="220" spans="1:5" x14ac:dyDescent="0.3">
      <c r="A220">
        <v>1509</v>
      </c>
      <c r="B220">
        <v>17876906.246105399</v>
      </c>
      <c r="C220">
        <v>2776551</v>
      </c>
      <c r="D220">
        <v>-2584447.08032563</v>
      </c>
      <c r="E220">
        <v>5602431</v>
      </c>
    </row>
    <row r="221" spans="1:5" x14ac:dyDescent="0.3">
      <c r="A221">
        <v>2390</v>
      </c>
      <c r="B221">
        <v>19452367.946681</v>
      </c>
      <c r="C221">
        <v>2290621</v>
      </c>
      <c r="D221">
        <v>-2520098.4068088601</v>
      </c>
      <c r="E221">
        <v>1547397</v>
      </c>
    </row>
    <row r="222" spans="1:5" x14ac:dyDescent="0.3">
      <c r="A222">
        <v>2455</v>
      </c>
      <c r="B222">
        <v>5730491.3657263499</v>
      </c>
      <c r="C222">
        <v>7144793.5999999996</v>
      </c>
      <c r="D222">
        <v>-2504249.5603428399</v>
      </c>
      <c r="E222">
        <v>5794184</v>
      </c>
    </row>
    <row r="223" spans="1:5" x14ac:dyDescent="0.3">
      <c r="A223">
        <v>2126</v>
      </c>
      <c r="B223">
        <v>8088665.6569400104</v>
      </c>
      <c r="C223">
        <v>6360167.2000000002</v>
      </c>
      <c r="D223">
        <v>-2461016.4727167701</v>
      </c>
      <c r="E223">
        <v>14624826</v>
      </c>
    </row>
    <row r="224" spans="1:5" x14ac:dyDescent="0.3">
      <c r="A224">
        <v>2108</v>
      </c>
      <c r="B224">
        <v>-20615005.210053898</v>
      </c>
      <c r="C224">
        <v>16517694.800000001</v>
      </c>
      <c r="D224">
        <v>-2424637.35504469</v>
      </c>
      <c r="E224">
        <v>2948386</v>
      </c>
    </row>
    <row r="225" spans="1:5" x14ac:dyDescent="0.3">
      <c r="A225">
        <v>536</v>
      </c>
      <c r="B225">
        <v>-11257202.5470198</v>
      </c>
      <c r="C225">
        <v>13595466.800000001</v>
      </c>
      <c r="D225">
        <v>-2075732.0012338101</v>
      </c>
      <c r="E225">
        <v>36565280</v>
      </c>
    </row>
    <row r="226" spans="1:5" x14ac:dyDescent="0.3">
      <c r="A226">
        <v>1336</v>
      </c>
      <c r="B226">
        <v>1708302.5724911999</v>
      </c>
      <c r="C226">
        <v>9029703</v>
      </c>
      <c r="D226">
        <v>-2071394.0209739699</v>
      </c>
      <c r="E226">
        <v>12000000</v>
      </c>
    </row>
    <row r="227" spans="1:5" x14ac:dyDescent="0.3">
      <c r="A227">
        <v>64</v>
      </c>
      <c r="B227">
        <v>4324564.2532361904</v>
      </c>
      <c r="C227">
        <v>8197398.4000000004</v>
      </c>
      <c r="D227">
        <v>-1988031.86932476</v>
      </c>
      <c r="E227">
        <v>500000</v>
      </c>
    </row>
    <row r="228" spans="1:5" x14ac:dyDescent="0.3">
      <c r="A228">
        <v>1420</v>
      </c>
      <c r="B228">
        <v>9053655.5816516206</v>
      </c>
      <c r="C228">
        <v>6536379.5999999996</v>
      </c>
      <c r="D228">
        <v>-1982449.1460798599</v>
      </c>
      <c r="E228">
        <v>770706</v>
      </c>
    </row>
    <row r="229" spans="1:5" x14ac:dyDescent="0.3">
      <c r="A229">
        <v>810</v>
      </c>
      <c r="B229">
        <v>1253719.1699532699</v>
      </c>
      <c r="C229">
        <v>9365921.8000000007</v>
      </c>
      <c r="D229">
        <v>-1908305.2152670801</v>
      </c>
      <c r="E229">
        <v>1832541</v>
      </c>
    </row>
    <row r="230" spans="1:5" x14ac:dyDescent="0.3">
      <c r="A230">
        <v>2527</v>
      </c>
      <c r="B230">
        <v>-4158753.0826034299</v>
      </c>
      <c r="C230">
        <v>11299540.4</v>
      </c>
      <c r="D230">
        <v>-1884506.80707828</v>
      </c>
      <c r="E230">
        <v>8685526</v>
      </c>
    </row>
    <row r="231" spans="1:5" x14ac:dyDescent="0.3">
      <c r="A231">
        <v>240</v>
      </c>
      <c r="B231">
        <v>9373085.7584265098</v>
      </c>
      <c r="C231">
        <v>6534549.5999999996</v>
      </c>
      <c r="D231">
        <v>-1879788.6837588099</v>
      </c>
      <c r="E231">
        <v>12902790</v>
      </c>
    </row>
    <row r="232" spans="1:5" x14ac:dyDescent="0.3">
      <c r="A232">
        <v>1125</v>
      </c>
      <c r="B232">
        <v>9642644.3950634897</v>
      </c>
      <c r="C232">
        <v>6480374.2000000002</v>
      </c>
      <c r="D232">
        <v>-1841933.45655594</v>
      </c>
      <c r="E232">
        <v>1373728</v>
      </c>
    </row>
    <row r="233" spans="1:5" x14ac:dyDescent="0.3">
      <c r="A233">
        <v>2293</v>
      </c>
      <c r="B233">
        <v>-21042630.575464599</v>
      </c>
      <c r="C233">
        <v>17391529.800000001</v>
      </c>
      <c r="D233">
        <v>-1754492.1185691201</v>
      </c>
      <c r="E233">
        <v>6892098</v>
      </c>
    </row>
    <row r="234" spans="1:5" x14ac:dyDescent="0.3">
      <c r="A234">
        <v>2005</v>
      </c>
      <c r="B234">
        <v>-5397252.82692804</v>
      </c>
      <c r="C234">
        <v>11948871.4</v>
      </c>
      <c r="D234">
        <v>-1687335.46999347</v>
      </c>
      <c r="E234">
        <v>794452</v>
      </c>
    </row>
    <row r="235" spans="1:5" x14ac:dyDescent="0.3">
      <c r="A235">
        <v>778</v>
      </c>
      <c r="B235">
        <v>-2512111.32712733</v>
      </c>
      <c r="C235">
        <v>10972160</v>
      </c>
      <c r="D235">
        <v>-1649964.0808663</v>
      </c>
      <c r="E235">
        <v>28451622</v>
      </c>
    </row>
    <row r="236" spans="1:5" x14ac:dyDescent="0.3">
      <c r="A236">
        <v>795</v>
      </c>
      <c r="B236">
        <v>11038509.696764899</v>
      </c>
      <c r="C236">
        <v>6308170</v>
      </c>
      <c r="D236">
        <v>-1545504.8637321901</v>
      </c>
      <c r="E236">
        <v>14000000</v>
      </c>
    </row>
    <row r="237" spans="1:5" x14ac:dyDescent="0.3">
      <c r="A237">
        <v>392</v>
      </c>
      <c r="B237">
        <v>-20470089.714722</v>
      </c>
      <c r="C237">
        <v>17514250.600000001</v>
      </c>
      <c r="D237">
        <v>-1453710.89613358</v>
      </c>
      <c r="E237">
        <v>15369573</v>
      </c>
    </row>
    <row r="238" spans="1:5" x14ac:dyDescent="0.3">
      <c r="A238">
        <v>2316</v>
      </c>
      <c r="B238">
        <v>-8575090.5806813706</v>
      </c>
      <c r="C238">
        <v>13375651.199999999</v>
      </c>
      <c r="D238">
        <v>-1403217.2354960199</v>
      </c>
      <c r="E238">
        <v>646714</v>
      </c>
    </row>
    <row r="239" spans="1:5" x14ac:dyDescent="0.3">
      <c r="A239">
        <v>1714</v>
      </c>
      <c r="B239">
        <v>-880996.84496515198</v>
      </c>
      <c r="C239">
        <v>10692124.199999999</v>
      </c>
      <c r="D239">
        <v>-1376616.2471732399</v>
      </c>
      <c r="E239">
        <v>25513752</v>
      </c>
    </row>
    <row r="240" spans="1:5" x14ac:dyDescent="0.3">
      <c r="A240">
        <v>2014</v>
      </c>
      <c r="B240">
        <v>13436639.0442617</v>
      </c>
      <c r="C240">
        <v>5700974.7999999998</v>
      </c>
      <c r="D240">
        <v>-1324779.7973309001</v>
      </c>
      <c r="E240">
        <v>11100000</v>
      </c>
    </row>
    <row r="241" spans="1:5" x14ac:dyDescent="0.3">
      <c r="A241">
        <v>595</v>
      </c>
      <c r="B241">
        <v>-12613269.2669168</v>
      </c>
      <c r="C241">
        <v>14904518</v>
      </c>
      <c r="D241">
        <v>-1305556.9737394501</v>
      </c>
      <c r="E241">
        <v>14363400</v>
      </c>
    </row>
    <row r="242" spans="1:5" x14ac:dyDescent="0.3">
      <c r="A242">
        <v>2514</v>
      </c>
      <c r="B242">
        <v>13651443.976142799</v>
      </c>
      <c r="C242">
        <v>5700974.7999999998</v>
      </c>
      <c r="D242">
        <v>-1254603.9526263201</v>
      </c>
      <c r="E242">
        <v>4600000</v>
      </c>
    </row>
    <row r="243" spans="1:5" x14ac:dyDescent="0.3">
      <c r="A243">
        <v>817</v>
      </c>
      <c r="B243">
        <v>15057959.7766739</v>
      </c>
      <c r="C243">
        <v>5221388</v>
      </c>
      <c r="D243">
        <v>-1239570.45553164</v>
      </c>
      <c r="E243">
        <v>807535</v>
      </c>
    </row>
    <row r="244" spans="1:5" x14ac:dyDescent="0.3">
      <c r="A244">
        <v>400</v>
      </c>
      <c r="B244">
        <v>-12268755.5154892</v>
      </c>
      <c r="C244">
        <v>14897378.800000001</v>
      </c>
      <c r="D244">
        <v>-1199622.2506178899</v>
      </c>
      <c r="E244">
        <v>1612100</v>
      </c>
    </row>
    <row r="245" spans="1:5" x14ac:dyDescent="0.3">
      <c r="A245">
        <v>726</v>
      </c>
      <c r="B245">
        <v>9802399.4386368897</v>
      </c>
      <c r="C245">
        <v>7144793.5999999996</v>
      </c>
      <c r="D245">
        <v>-1173974.7567175401</v>
      </c>
      <c r="E245">
        <v>10000000</v>
      </c>
    </row>
    <row r="246" spans="1:5" x14ac:dyDescent="0.3">
      <c r="A246">
        <v>2323</v>
      </c>
      <c r="B246">
        <v>-5376235.9543772796</v>
      </c>
      <c r="C246">
        <v>12592053.800000001</v>
      </c>
      <c r="D246">
        <v>-1084383.8569205899</v>
      </c>
      <c r="E246">
        <v>11657385</v>
      </c>
    </row>
    <row r="247" spans="1:5" x14ac:dyDescent="0.3">
      <c r="A247">
        <v>2478</v>
      </c>
      <c r="B247">
        <v>23900882.606948402</v>
      </c>
      <c r="C247">
        <v>2290621</v>
      </c>
      <c r="D247">
        <v>-1066787.85555137</v>
      </c>
      <c r="E247">
        <v>1700000</v>
      </c>
    </row>
    <row r="248" spans="1:5" x14ac:dyDescent="0.3">
      <c r="A248">
        <v>433</v>
      </c>
      <c r="B248">
        <v>7296436.8268779498</v>
      </c>
      <c r="C248">
        <v>8197398.4000000004</v>
      </c>
      <c r="D248">
        <v>-1017133.91841035</v>
      </c>
      <c r="E248">
        <v>6000000</v>
      </c>
    </row>
    <row r="249" spans="1:5" x14ac:dyDescent="0.3">
      <c r="A249">
        <v>1166</v>
      </c>
      <c r="B249">
        <v>-16008770.1924162</v>
      </c>
      <c r="C249">
        <v>16413687.800000001</v>
      </c>
      <c r="D249">
        <v>-1016191.35061352</v>
      </c>
      <c r="E249">
        <v>1600000</v>
      </c>
    </row>
    <row r="250" spans="1:5" x14ac:dyDescent="0.3">
      <c r="A250">
        <v>956</v>
      </c>
      <c r="B250">
        <v>-4315777.1977119204</v>
      </c>
      <c r="C250">
        <v>12294893.4</v>
      </c>
      <c r="D250">
        <v>-1013337.44170924</v>
      </c>
      <c r="E250">
        <v>31584901</v>
      </c>
    </row>
    <row r="251" spans="1:5" x14ac:dyDescent="0.3">
      <c r="A251">
        <v>2229</v>
      </c>
      <c r="B251">
        <v>-15609951.8388886</v>
      </c>
      <c r="C251">
        <v>16437449.6</v>
      </c>
      <c r="D251">
        <v>-863877.26805350301</v>
      </c>
      <c r="E251">
        <v>17986781</v>
      </c>
    </row>
    <row r="252" spans="1:5" x14ac:dyDescent="0.3">
      <c r="A252">
        <v>908</v>
      </c>
      <c r="B252">
        <v>5313591.9942240696</v>
      </c>
      <c r="C252">
        <v>9159371.1999999993</v>
      </c>
      <c r="D252">
        <v>-773388.24717971799</v>
      </c>
      <c r="E252">
        <v>9518342</v>
      </c>
    </row>
    <row r="253" spans="1:5" x14ac:dyDescent="0.3">
      <c r="A253">
        <v>721</v>
      </c>
      <c r="B253">
        <v>13769455.8461338</v>
      </c>
      <c r="C253">
        <v>6217398.4000000004</v>
      </c>
      <c r="D253">
        <v>-737441.40332132205</v>
      </c>
      <c r="E253">
        <v>18000000</v>
      </c>
    </row>
    <row r="254" spans="1:5" x14ac:dyDescent="0.3">
      <c r="A254">
        <v>1957</v>
      </c>
      <c r="B254">
        <v>14886096.994481601</v>
      </c>
      <c r="C254">
        <v>5825903.5999999996</v>
      </c>
      <c r="D254">
        <v>-735467.22464173799</v>
      </c>
      <c r="E254">
        <v>7900000</v>
      </c>
    </row>
    <row r="255" spans="1:5" x14ac:dyDescent="0.3">
      <c r="A255">
        <v>1857</v>
      </c>
      <c r="B255">
        <v>8110206.6990966797</v>
      </c>
      <c r="C255">
        <v>8256828.7999999998</v>
      </c>
      <c r="D255">
        <v>-696200.19097872602</v>
      </c>
      <c r="E255">
        <v>2270000</v>
      </c>
    </row>
    <row r="256" spans="1:5" x14ac:dyDescent="0.3">
      <c r="A256">
        <v>176</v>
      </c>
      <c r="B256">
        <v>-13219735.779507799</v>
      </c>
      <c r="C256">
        <v>15876166.800000001</v>
      </c>
      <c r="D256">
        <v>-603186.96547744004</v>
      </c>
      <c r="E256">
        <v>2801508</v>
      </c>
    </row>
    <row r="257" spans="1:5" x14ac:dyDescent="0.3">
      <c r="A257">
        <v>1854</v>
      </c>
      <c r="B257">
        <v>-19773428.151054699</v>
      </c>
      <c r="C257">
        <v>18196437.800000001</v>
      </c>
      <c r="D257">
        <v>-593880.39584184403</v>
      </c>
      <c r="E257">
        <v>3193102</v>
      </c>
    </row>
    <row r="258" spans="1:5" x14ac:dyDescent="0.3">
      <c r="A258">
        <v>1443</v>
      </c>
      <c r="B258">
        <v>216502.51025178199</v>
      </c>
      <c r="C258">
        <v>11209593</v>
      </c>
      <c r="D258">
        <v>-538490.69594317302</v>
      </c>
      <c r="E258">
        <v>7218340</v>
      </c>
    </row>
    <row r="259" spans="1:5" x14ac:dyDescent="0.3">
      <c r="A259">
        <v>118</v>
      </c>
      <c r="B259">
        <v>-31081194.6309104</v>
      </c>
      <c r="C259">
        <v>22291747.399999999</v>
      </c>
      <c r="D259">
        <v>-492647.593983998</v>
      </c>
      <c r="E259">
        <v>300000</v>
      </c>
    </row>
    <row r="260" spans="1:5" x14ac:dyDescent="0.3">
      <c r="A260">
        <v>2025</v>
      </c>
      <c r="B260">
        <v>8784390.1209731996</v>
      </c>
      <c r="C260">
        <v>8260013.2000000002</v>
      </c>
      <c r="D260">
        <v>-472996.15216127899</v>
      </c>
      <c r="E260">
        <v>10000000</v>
      </c>
    </row>
    <row r="261" spans="1:5" x14ac:dyDescent="0.3">
      <c r="A261">
        <v>854</v>
      </c>
      <c r="B261">
        <v>5447596.5457783602</v>
      </c>
      <c r="C261">
        <v>9581322.8000000007</v>
      </c>
      <c r="D261">
        <v>-338555.26361407101</v>
      </c>
      <c r="E261">
        <v>4235151</v>
      </c>
    </row>
    <row r="262" spans="1:5" x14ac:dyDescent="0.3">
      <c r="A262">
        <v>1618</v>
      </c>
      <c r="B262">
        <v>-2434918.3428818299</v>
      </c>
      <c r="C262">
        <v>12388541</v>
      </c>
      <c r="D262">
        <v>-312078.694389112</v>
      </c>
      <c r="E262">
        <v>1548955</v>
      </c>
    </row>
    <row r="263" spans="1:5" x14ac:dyDescent="0.3">
      <c r="A263">
        <v>1785</v>
      </c>
      <c r="B263">
        <v>-2700108.4939279002</v>
      </c>
      <c r="C263">
        <v>12519817.4</v>
      </c>
      <c r="D263">
        <v>-277051.46220834099</v>
      </c>
      <c r="E263">
        <v>12000000</v>
      </c>
    </row>
    <row r="264" spans="1:5" x14ac:dyDescent="0.3">
      <c r="A264">
        <v>83</v>
      </c>
      <c r="B264">
        <v>1472519.00764655</v>
      </c>
      <c r="C264">
        <v>11075495.4</v>
      </c>
      <c r="D264">
        <v>-252433.85277680299</v>
      </c>
      <c r="E264">
        <v>23000000</v>
      </c>
    </row>
    <row r="265" spans="1:5" x14ac:dyDescent="0.3">
      <c r="A265">
        <v>1672</v>
      </c>
      <c r="B265">
        <v>11478945.5753158</v>
      </c>
      <c r="C265">
        <v>7596860.4000000004</v>
      </c>
      <c r="D265">
        <v>-207290.07067520099</v>
      </c>
      <c r="E265">
        <v>4417580</v>
      </c>
    </row>
    <row r="266" spans="1:5" x14ac:dyDescent="0.3">
      <c r="A266">
        <v>1692</v>
      </c>
      <c r="B266">
        <v>2966680.8498428199</v>
      </c>
      <c r="C266">
        <v>10637422.4</v>
      </c>
      <c r="D266">
        <v>-170292.812008179</v>
      </c>
      <c r="E266">
        <v>16928137</v>
      </c>
    </row>
    <row r="267" spans="1:5" x14ac:dyDescent="0.3">
      <c r="A267">
        <v>49</v>
      </c>
      <c r="B267">
        <v>-8106478.4428203302</v>
      </c>
      <c r="C267">
        <v>14575645.6</v>
      </c>
      <c r="D267">
        <v>-137998.63237927799</v>
      </c>
      <c r="E267">
        <v>25482931</v>
      </c>
    </row>
    <row r="268" spans="1:5" x14ac:dyDescent="0.3">
      <c r="A268">
        <v>1518</v>
      </c>
      <c r="B268">
        <v>2009148.97408249</v>
      </c>
      <c r="C268">
        <v>11333404</v>
      </c>
      <c r="D268">
        <v>161904.13452286401</v>
      </c>
      <c r="E268">
        <v>10654385</v>
      </c>
    </row>
    <row r="269" spans="1:5" x14ac:dyDescent="0.3">
      <c r="A269">
        <v>2405</v>
      </c>
      <c r="B269">
        <v>2458979.4338176399</v>
      </c>
      <c r="C269">
        <v>11218984.199999999</v>
      </c>
      <c r="D269">
        <v>202820.37344298299</v>
      </c>
      <c r="E269">
        <v>19265302</v>
      </c>
    </row>
    <row r="270" spans="1:5" x14ac:dyDescent="0.3">
      <c r="A270">
        <v>1561</v>
      </c>
      <c r="B270">
        <v>-3642498.6542920698</v>
      </c>
      <c r="C270">
        <v>13375651.199999999</v>
      </c>
      <c r="D270">
        <v>208239.27058148701</v>
      </c>
      <c r="E270">
        <v>530048</v>
      </c>
    </row>
    <row r="271" spans="1:5" x14ac:dyDescent="0.3">
      <c r="A271">
        <v>1559</v>
      </c>
      <c r="B271">
        <v>4167033.6925497199</v>
      </c>
      <c r="C271">
        <v>10637422.4</v>
      </c>
      <c r="D271">
        <v>221857.284094464</v>
      </c>
      <c r="E271">
        <v>1046166</v>
      </c>
    </row>
    <row r="272" spans="1:5" x14ac:dyDescent="0.3">
      <c r="A272">
        <v>224</v>
      </c>
      <c r="B272">
        <v>-37836655.628415301</v>
      </c>
      <c r="C272">
        <v>25454418.600000001</v>
      </c>
      <c r="D272">
        <v>231457.64192736999</v>
      </c>
      <c r="E272">
        <v>140021</v>
      </c>
    </row>
    <row r="273" spans="1:5" x14ac:dyDescent="0.3">
      <c r="A273">
        <v>2343</v>
      </c>
      <c r="B273">
        <v>3524595.4015212501</v>
      </c>
      <c r="C273">
        <v>10912157</v>
      </c>
      <c r="D273">
        <v>266592.67684116901</v>
      </c>
      <c r="E273">
        <v>13380561</v>
      </c>
    </row>
    <row r="274" spans="1:5" x14ac:dyDescent="0.3">
      <c r="A274">
        <v>1649</v>
      </c>
      <c r="B274">
        <v>4283806.7723419396</v>
      </c>
      <c r="C274">
        <v>10685122</v>
      </c>
      <c r="D274">
        <v>304213.35146284202</v>
      </c>
      <c r="E274">
        <v>2628241</v>
      </c>
    </row>
    <row r="275" spans="1:5" x14ac:dyDescent="0.3">
      <c r="A275">
        <v>2346</v>
      </c>
      <c r="B275">
        <v>-6592773.90928197</v>
      </c>
      <c r="C275">
        <v>14556464.199999999</v>
      </c>
      <c r="D275">
        <v>338745.26386041002</v>
      </c>
      <c r="E275">
        <v>1268395</v>
      </c>
    </row>
    <row r="276" spans="1:5" x14ac:dyDescent="0.3">
      <c r="A276">
        <v>1424</v>
      </c>
      <c r="B276">
        <v>12304416.5914043</v>
      </c>
      <c r="C276">
        <v>7914549</v>
      </c>
      <c r="D276">
        <v>356813.662561815</v>
      </c>
      <c r="E276">
        <v>1878561</v>
      </c>
    </row>
    <row r="277" spans="1:5" x14ac:dyDescent="0.3">
      <c r="A277">
        <v>2290</v>
      </c>
      <c r="B277">
        <v>4774562.2837182404</v>
      </c>
      <c r="C277">
        <v>10605707.800000001</v>
      </c>
      <c r="D277">
        <v>390941.94984603103</v>
      </c>
      <c r="E277">
        <v>11000000</v>
      </c>
    </row>
    <row r="278" spans="1:5" x14ac:dyDescent="0.3">
      <c r="A278">
        <v>912</v>
      </c>
      <c r="B278">
        <v>-11987622.325476401</v>
      </c>
      <c r="C278">
        <v>16517694.800000001</v>
      </c>
      <c r="D278">
        <v>393891.41993772599</v>
      </c>
      <c r="E278">
        <v>7390108</v>
      </c>
    </row>
    <row r="279" spans="1:5" x14ac:dyDescent="0.3">
      <c r="A279">
        <v>1525</v>
      </c>
      <c r="B279">
        <v>-7218971.4401044697</v>
      </c>
      <c r="C279">
        <v>14884179.800000001</v>
      </c>
      <c r="D279">
        <v>437887.91929600301</v>
      </c>
      <c r="E279">
        <v>15425</v>
      </c>
    </row>
    <row r="280" spans="1:5" x14ac:dyDescent="0.3">
      <c r="A280">
        <v>111</v>
      </c>
      <c r="B280">
        <v>4313889.3389302399</v>
      </c>
      <c r="C280">
        <v>10893871.800000001</v>
      </c>
      <c r="D280">
        <v>507505.33192871098</v>
      </c>
      <c r="E280">
        <v>12008642</v>
      </c>
    </row>
    <row r="281" spans="1:5" x14ac:dyDescent="0.3">
      <c r="A281">
        <v>1496</v>
      </c>
      <c r="B281">
        <v>11994689.108045099</v>
      </c>
      <c r="C281">
        <v>8197398.4000000004</v>
      </c>
      <c r="D281">
        <v>517764.83637524198</v>
      </c>
      <c r="E281">
        <v>1486992</v>
      </c>
    </row>
    <row r="282" spans="1:5" x14ac:dyDescent="0.3">
      <c r="A282">
        <v>1335</v>
      </c>
      <c r="B282">
        <v>11975361.1267999</v>
      </c>
      <c r="C282">
        <v>8231641</v>
      </c>
      <c r="D282">
        <v>543185.66041960195</v>
      </c>
      <c r="E282">
        <v>10750000</v>
      </c>
    </row>
    <row r="283" spans="1:5" x14ac:dyDescent="0.3">
      <c r="A283">
        <v>84</v>
      </c>
      <c r="B283">
        <v>-18836626.230078299</v>
      </c>
      <c r="C283">
        <v>19283328.600000001</v>
      </c>
      <c r="D283">
        <v>719472.17945821898</v>
      </c>
      <c r="E283">
        <v>46616067</v>
      </c>
    </row>
    <row r="284" spans="1:5" x14ac:dyDescent="0.3">
      <c r="A284">
        <v>1433</v>
      </c>
      <c r="B284">
        <v>-19671412.068555601</v>
      </c>
      <c r="C284">
        <v>19651216.600000001</v>
      </c>
      <c r="D284">
        <v>787700.71818312595</v>
      </c>
      <c r="E284">
        <v>42000000</v>
      </c>
    </row>
    <row r="285" spans="1:5" x14ac:dyDescent="0.3">
      <c r="A285">
        <v>482</v>
      </c>
      <c r="B285">
        <v>-23383347.305149902</v>
      </c>
      <c r="C285">
        <v>20972949.800000001</v>
      </c>
      <c r="D285">
        <v>799977.02606041101</v>
      </c>
      <c r="E285">
        <v>10013424</v>
      </c>
    </row>
    <row r="286" spans="1:5" x14ac:dyDescent="0.3">
      <c r="A286">
        <v>2396</v>
      </c>
      <c r="B286">
        <v>-7884839.0061914101</v>
      </c>
      <c r="C286">
        <v>15516258.199999999</v>
      </c>
      <c r="D286">
        <v>806146.43735932</v>
      </c>
      <c r="E286">
        <v>500000</v>
      </c>
    </row>
    <row r="287" spans="1:5" x14ac:dyDescent="0.3">
      <c r="A287">
        <v>2250</v>
      </c>
      <c r="B287">
        <v>22288643.7165199</v>
      </c>
      <c r="C287">
        <v>4903467.5999999996</v>
      </c>
      <c r="D287">
        <v>828022.05937513302</v>
      </c>
      <c r="E287">
        <v>11000000</v>
      </c>
    </row>
    <row r="288" spans="1:5" x14ac:dyDescent="0.3">
      <c r="A288">
        <v>1772</v>
      </c>
      <c r="B288">
        <v>29145276.253385901</v>
      </c>
      <c r="C288">
        <v>2520835.4</v>
      </c>
      <c r="D288">
        <v>859889.92201810097</v>
      </c>
      <c r="E288">
        <v>2802459</v>
      </c>
    </row>
    <row r="289" spans="1:5" x14ac:dyDescent="0.3">
      <c r="A289">
        <v>1071</v>
      </c>
      <c r="B289">
        <v>-9165471.2206591796</v>
      </c>
      <c r="C289">
        <v>16036745.4</v>
      </c>
      <c r="D289">
        <v>870144.04085731099</v>
      </c>
      <c r="E289">
        <v>3099314</v>
      </c>
    </row>
    <row r="290" spans="1:5" x14ac:dyDescent="0.3">
      <c r="A290">
        <v>852</v>
      </c>
      <c r="B290">
        <v>6928696.8136169696</v>
      </c>
      <c r="C290">
        <v>10458853.4</v>
      </c>
      <c r="D290">
        <v>958587.39452961006</v>
      </c>
      <c r="E290">
        <v>42070000</v>
      </c>
    </row>
    <row r="291" spans="1:5" x14ac:dyDescent="0.3">
      <c r="A291">
        <v>67</v>
      </c>
      <c r="B291">
        <v>-19628923.430852499</v>
      </c>
      <c r="C291">
        <v>19850313.800000001</v>
      </c>
      <c r="D291">
        <v>986099.91836327605</v>
      </c>
      <c r="E291">
        <v>779820</v>
      </c>
    </row>
    <row r="292" spans="1:5" x14ac:dyDescent="0.3">
      <c r="A292">
        <v>565</v>
      </c>
      <c r="B292">
        <v>21181968.139288999</v>
      </c>
      <c r="C292">
        <v>5700974.7999999998</v>
      </c>
      <c r="D292">
        <v>1205585.80926197</v>
      </c>
      <c r="E292">
        <v>5900000</v>
      </c>
    </row>
    <row r="293" spans="1:5" x14ac:dyDescent="0.3">
      <c r="A293">
        <v>1077</v>
      </c>
      <c r="B293">
        <v>15747752.495408401</v>
      </c>
      <c r="C293">
        <v>7624744.4000000004</v>
      </c>
      <c r="D293">
        <v>1213152.93643935</v>
      </c>
      <c r="E293">
        <v>4371000</v>
      </c>
    </row>
    <row r="294" spans="1:5" x14ac:dyDescent="0.3">
      <c r="A294">
        <v>609</v>
      </c>
      <c r="B294">
        <v>2423623.6372400699</v>
      </c>
      <c r="C294">
        <v>12340576.800000001</v>
      </c>
      <c r="D294">
        <v>1230733.98304486</v>
      </c>
      <c r="E294">
        <v>7399763</v>
      </c>
    </row>
    <row r="295" spans="1:5" x14ac:dyDescent="0.3">
      <c r="A295">
        <v>1793</v>
      </c>
      <c r="B295">
        <v>-9626309.7062830199</v>
      </c>
      <c r="C295">
        <v>16814276.800000001</v>
      </c>
      <c r="D295">
        <v>1440186.90695835</v>
      </c>
      <c r="E295">
        <v>2346150</v>
      </c>
    </row>
    <row r="296" spans="1:5" x14ac:dyDescent="0.3">
      <c r="A296">
        <v>1756</v>
      </c>
      <c r="B296">
        <v>-25634999.869746</v>
      </c>
      <c r="C296">
        <v>22467906.600000001</v>
      </c>
      <c r="D296">
        <v>1449860.719024</v>
      </c>
      <c r="E296">
        <v>404785</v>
      </c>
    </row>
    <row r="297" spans="1:5" x14ac:dyDescent="0.3">
      <c r="A297">
        <v>1754</v>
      </c>
      <c r="B297">
        <v>15926684.7955918</v>
      </c>
      <c r="C297">
        <v>7834125.4000000004</v>
      </c>
      <c r="D297">
        <v>1465658.4633217601</v>
      </c>
      <c r="E297">
        <v>15704614</v>
      </c>
    </row>
    <row r="298" spans="1:5" x14ac:dyDescent="0.3">
      <c r="A298">
        <v>1981</v>
      </c>
      <c r="B298">
        <v>9447641.0736906603</v>
      </c>
      <c r="C298">
        <v>10124396.800000001</v>
      </c>
      <c r="D298">
        <v>1471549.5397933801</v>
      </c>
      <c r="E298">
        <v>7100000</v>
      </c>
    </row>
    <row r="299" spans="1:5" x14ac:dyDescent="0.3">
      <c r="A299">
        <v>1934</v>
      </c>
      <c r="B299">
        <v>11386509.2219969</v>
      </c>
      <c r="C299">
        <v>9452059.4000000004</v>
      </c>
      <c r="D299">
        <v>1481863.7785666799</v>
      </c>
      <c r="E299">
        <v>3696232</v>
      </c>
    </row>
    <row r="300" spans="1:5" x14ac:dyDescent="0.3">
      <c r="A300">
        <v>847</v>
      </c>
      <c r="B300">
        <v>7165519.7769462997</v>
      </c>
      <c r="C300">
        <v>11006550.199999999</v>
      </c>
      <c r="D300">
        <v>1543548.24144393</v>
      </c>
      <c r="E300">
        <v>1530216</v>
      </c>
    </row>
    <row r="301" spans="1:5" x14ac:dyDescent="0.3">
      <c r="A301">
        <v>1497</v>
      </c>
      <c r="B301">
        <v>12728404.8904383</v>
      </c>
      <c r="C301">
        <v>9054016.8000000007</v>
      </c>
      <c r="D301">
        <v>1551359.2987523901</v>
      </c>
      <c r="E301">
        <v>8533973</v>
      </c>
    </row>
    <row r="302" spans="1:5" x14ac:dyDescent="0.3">
      <c r="A302">
        <v>1157</v>
      </c>
      <c r="B302">
        <v>-3250124.6603869498</v>
      </c>
      <c r="C302">
        <v>14694120.4</v>
      </c>
      <c r="D302">
        <v>1558350.70628629</v>
      </c>
      <c r="E302">
        <v>9000000</v>
      </c>
    </row>
    <row r="303" spans="1:5" x14ac:dyDescent="0.3">
      <c r="A303">
        <v>1456</v>
      </c>
      <c r="B303">
        <v>22736243.814949699</v>
      </c>
      <c r="C303">
        <v>5700974.7999999998</v>
      </c>
      <c r="D303">
        <v>1713360.9682775701</v>
      </c>
      <c r="E303">
        <v>2804874</v>
      </c>
    </row>
    <row r="304" spans="1:5" x14ac:dyDescent="0.3">
      <c r="A304">
        <v>1039</v>
      </c>
      <c r="B304">
        <v>-15789930.7566338</v>
      </c>
      <c r="C304">
        <v>19283328.600000001</v>
      </c>
      <c r="D304">
        <v>1714814.44899661</v>
      </c>
      <c r="E304">
        <v>7185518</v>
      </c>
    </row>
    <row r="305" spans="1:5" x14ac:dyDescent="0.3">
      <c r="A305">
        <v>1655</v>
      </c>
      <c r="B305">
        <v>-33917656.914901704</v>
      </c>
      <c r="C305">
        <v>25717951.600000001</v>
      </c>
      <c r="D305">
        <v>1756013.4637491</v>
      </c>
      <c r="E305">
        <v>389503</v>
      </c>
    </row>
    <row r="306" spans="1:5" x14ac:dyDescent="0.3">
      <c r="A306">
        <v>2389</v>
      </c>
      <c r="B306">
        <v>17552882.912082899</v>
      </c>
      <c r="C306">
        <v>7869216.7999999998</v>
      </c>
      <c r="D306">
        <v>2029452.2124556201</v>
      </c>
      <c r="E306">
        <v>18340000</v>
      </c>
    </row>
    <row r="307" spans="1:5" x14ac:dyDescent="0.3">
      <c r="A307">
        <v>1165</v>
      </c>
      <c r="B307">
        <v>4784606.9613179201</v>
      </c>
      <c r="C307">
        <v>12410069.800000001</v>
      </c>
      <c r="D307">
        <v>2066461.4394731</v>
      </c>
      <c r="E307">
        <v>17804565</v>
      </c>
    </row>
    <row r="308" spans="1:5" x14ac:dyDescent="0.3">
      <c r="A308">
        <v>382</v>
      </c>
      <c r="B308">
        <v>17261491.239393201</v>
      </c>
      <c r="C308">
        <v>8013683.4000000004</v>
      </c>
      <c r="D308">
        <v>2068143.87065461</v>
      </c>
      <c r="E308">
        <v>3790493</v>
      </c>
    </row>
    <row r="309" spans="1:5" x14ac:dyDescent="0.3">
      <c r="A309">
        <v>110</v>
      </c>
      <c r="B309">
        <v>-10241852.026996201</v>
      </c>
      <c r="C309">
        <v>17783206</v>
      </c>
      <c r="D309">
        <v>2137071.4300456499</v>
      </c>
      <c r="E309">
        <v>15500000</v>
      </c>
    </row>
    <row r="310" spans="1:5" x14ac:dyDescent="0.3">
      <c r="A310">
        <v>406</v>
      </c>
      <c r="B310">
        <v>-15286341.6352499</v>
      </c>
      <c r="C310">
        <v>19609481.199999999</v>
      </c>
      <c r="D310">
        <v>2181604.9808557802</v>
      </c>
      <c r="E310">
        <v>9400000</v>
      </c>
    </row>
    <row r="311" spans="1:5" x14ac:dyDescent="0.3">
      <c r="A311">
        <v>821</v>
      </c>
      <c r="B311">
        <v>1086365.0736547899</v>
      </c>
      <c r="C311">
        <v>13859605.800000001</v>
      </c>
      <c r="D311">
        <v>2201655.76973313</v>
      </c>
      <c r="E311">
        <v>15119639</v>
      </c>
    </row>
    <row r="312" spans="1:5" x14ac:dyDescent="0.3">
      <c r="A312">
        <v>474</v>
      </c>
      <c r="B312">
        <v>28171054.562889501</v>
      </c>
      <c r="C312">
        <v>4381693.8</v>
      </c>
      <c r="D312">
        <v>2266213.2966173599</v>
      </c>
      <c r="E312">
        <v>930349</v>
      </c>
    </row>
    <row r="313" spans="1:5" x14ac:dyDescent="0.3">
      <c r="A313">
        <v>831</v>
      </c>
      <c r="B313">
        <v>10421935.667181199</v>
      </c>
      <c r="C313">
        <v>10692124.199999999</v>
      </c>
      <c r="D313">
        <v>2316003.0504029002</v>
      </c>
      <c r="E313">
        <v>12935800</v>
      </c>
    </row>
    <row r="314" spans="1:5" x14ac:dyDescent="0.3">
      <c r="A314">
        <v>1022</v>
      </c>
      <c r="B314">
        <v>3921225.5241812901</v>
      </c>
      <c r="C314">
        <v>13160906.199999999</v>
      </c>
      <c r="D314">
        <v>2480254.9959284598</v>
      </c>
      <c r="E314">
        <v>17000000</v>
      </c>
    </row>
    <row r="315" spans="1:5" x14ac:dyDescent="0.3">
      <c r="A315">
        <v>1235</v>
      </c>
      <c r="B315">
        <v>19901365.5506339</v>
      </c>
      <c r="C315">
        <v>7596860.4000000004</v>
      </c>
      <c r="D315">
        <v>2544278.2059404999</v>
      </c>
      <c r="E315">
        <v>6491240</v>
      </c>
    </row>
    <row r="316" spans="1:5" x14ac:dyDescent="0.3">
      <c r="A316">
        <v>1360</v>
      </c>
      <c r="B316">
        <v>18519901.329309601</v>
      </c>
      <c r="C316">
        <v>8111472</v>
      </c>
      <c r="D316">
        <v>2569889.0674169799</v>
      </c>
      <c r="E316">
        <v>9902115</v>
      </c>
    </row>
    <row r="317" spans="1:5" x14ac:dyDescent="0.3">
      <c r="A317">
        <v>334</v>
      </c>
      <c r="B317">
        <v>-15039564.6286608</v>
      </c>
      <c r="C317">
        <v>19960250.600000001</v>
      </c>
      <c r="D317">
        <v>2587310.3420628901</v>
      </c>
      <c r="E317">
        <v>10703234</v>
      </c>
    </row>
    <row r="318" spans="1:5" x14ac:dyDescent="0.3">
      <c r="A318">
        <v>2498</v>
      </c>
      <c r="B318">
        <v>16214608.198972801</v>
      </c>
      <c r="C318">
        <v>8968185.4000000004</v>
      </c>
      <c r="D318">
        <v>2610740.4701290298</v>
      </c>
      <c r="E318">
        <v>6916869</v>
      </c>
    </row>
    <row r="319" spans="1:5" x14ac:dyDescent="0.3">
      <c r="A319">
        <v>949</v>
      </c>
      <c r="B319">
        <v>8472807.77740377</v>
      </c>
      <c r="C319">
        <v>11700160.199999999</v>
      </c>
      <c r="D319">
        <v>2613454.1324041998</v>
      </c>
      <c r="E319">
        <v>12355798</v>
      </c>
    </row>
    <row r="320" spans="1:5" x14ac:dyDescent="0.3">
      <c r="A320">
        <v>2366</v>
      </c>
      <c r="B320">
        <v>23637386.887145501</v>
      </c>
      <c r="C320">
        <v>6360167.2000000002</v>
      </c>
      <c r="D320">
        <v>2618683.68523682</v>
      </c>
      <c r="E320">
        <v>10000000</v>
      </c>
    </row>
    <row r="321" spans="1:5" x14ac:dyDescent="0.3">
      <c r="A321">
        <v>1386</v>
      </c>
      <c r="B321">
        <v>6318207.9550521299</v>
      </c>
      <c r="C321">
        <v>12473534.800000001</v>
      </c>
      <c r="D321">
        <v>2626300.0565643399</v>
      </c>
      <c r="E321">
        <v>25000000</v>
      </c>
    </row>
    <row r="322" spans="1:5" x14ac:dyDescent="0.3">
      <c r="A322">
        <v>2208</v>
      </c>
      <c r="B322">
        <v>16062465.346313201</v>
      </c>
      <c r="C322">
        <v>9054016.8000000007</v>
      </c>
      <c r="D322">
        <v>2640582.46852883</v>
      </c>
      <c r="E322">
        <v>14166853</v>
      </c>
    </row>
    <row r="323" spans="1:5" x14ac:dyDescent="0.3">
      <c r="A323">
        <v>363</v>
      </c>
      <c r="B323">
        <v>-24109478.362518702</v>
      </c>
      <c r="C323">
        <v>23217740.199999999</v>
      </c>
      <c r="D323">
        <v>2643169.1929323599</v>
      </c>
      <c r="E323">
        <v>706000</v>
      </c>
    </row>
    <row r="324" spans="1:5" x14ac:dyDescent="0.3">
      <c r="A324">
        <v>1059</v>
      </c>
      <c r="B324">
        <v>-31296924.710727401</v>
      </c>
      <c r="C324">
        <v>25843931.199999999</v>
      </c>
      <c r="D324">
        <v>2728950.1383937499</v>
      </c>
      <c r="E324">
        <v>2736000</v>
      </c>
    </row>
    <row r="325" spans="1:5" x14ac:dyDescent="0.3">
      <c r="A325">
        <v>498</v>
      </c>
      <c r="B325">
        <v>-21273558.191786598</v>
      </c>
      <c r="C325">
        <v>22467906.600000001</v>
      </c>
      <c r="D325">
        <v>2874724.90254264</v>
      </c>
      <c r="E325">
        <v>234748</v>
      </c>
    </row>
    <row r="326" spans="1:5" x14ac:dyDescent="0.3">
      <c r="A326">
        <v>243</v>
      </c>
      <c r="B326">
        <v>16065482.391631501</v>
      </c>
      <c r="C326">
        <v>9309184.1999999993</v>
      </c>
      <c r="D326">
        <v>2878050.9400358102</v>
      </c>
      <c r="E326">
        <v>1614266</v>
      </c>
    </row>
    <row r="327" spans="1:5" x14ac:dyDescent="0.3">
      <c r="A327">
        <v>1164</v>
      </c>
      <c r="B327">
        <v>10304577.456870699</v>
      </c>
      <c r="C327">
        <v>11369714.4</v>
      </c>
      <c r="D327">
        <v>2905636.41618222</v>
      </c>
      <c r="E327">
        <v>6754898</v>
      </c>
    </row>
    <row r="328" spans="1:5" x14ac:dyDescent="0.3">
      <c r="A328">
        <v>1901</v>
      </c>
      <c r="B328">
        <v>36071785.715946697</v>
      </c>
      <c r="C328">
        <v>2290621</v>
      </c>
      <c r="D328">
        <v>2909393.6921063</v>
      </c>
      <c r="E328">
        <v>5820015</v>
      </c>
    </row>
    <row r="329" spans="1:5" x14ac:dyDescent="0.3">
      <c r="A329">
        <v>189</v>
      </c>
      <c r="B329">
        <v>31129982.491188198</v>
      </c>
      <c r="C329">
        <v>4105791</v>
      </c>
      <c r="D329">
        <v>2977182.4176275898</v>
      </c>
      <c r="E329">
        <v>5010362</v>
      </c>
    </row>
    <row r="330" spans="1:5" x14ac:dyDescent="0.3">
      <c r="A330">
        <v>909</v>
      </c>
      <c r="B330">
        <v>-15536278.4057077</v>
      </c>
      <c r="C330">
        <v>20589956.199999999</v>
      </c>
      <c r="D330">
        <v>3008631.6212038598</v>
      </c>
      <c r="E330">
        <v>5596708</v>
      </c>
    </row>
    <row r="331" spans="1:5" x14ac:dyDescent="0.3">
      <c r="A331">
        <v>1734</v>
      </c>
      <c r="B331">
        <v>1855853.3130393601</v>
      </c>
      <c r="C331">
        <v>14461668</v>
      </c>
      <c r="D331">
        <v>3011020.5686895698</v>
      </c>
      <c r="E331">
        <v>10130000</v>
      </c>
    </row>
    <row r="332" spans="1:5" x14ac:dyDescent="0.3">
      <c r="A332">
        <v>1396</v>
      </c>
      <c r="B332">
        <v>2360321.3291899599</v>
      </c>
      <c r="C332">
        <v>14295878.800000001</v>
      </c>
      <c r="D332">
        <v>3022178.7761314898</v>
      </c>
      <c r="E332">
        <v>4710749</v>
      </c>
    </row>
    <row r="333" spans="1:5" x14ac:dyDescent="0.3">
      <c r="A333">
        <v>59</v>
      </c>
      <c r="B333">
        <v>-16425542.5293376</v>
      </c>
      <c r="C333">
        <v>20956865.800000001</v>
      </c>
      <c r="D333">
        <v>3058155.5823097699</v>
      </c>
      <c r="E333">
        <v>16756372</v>
      </c>
    </row>
    <row r="334" spans="1:5" x14ac:dyDescent="0.3">
      <c r="A334">
        <v>454</v>
      </c>
      <c r="B334">
        <v>-3519028.0211588498</v>
      </c>
      <c r="C334">
        <v>16437449.6</v>
      </c>
      <c r="D334">
        <v>3086175.3901299299</v>
      </c>
      <c r="E334">
        <v>7993039</v>
      </c>
    </row>
    <row r="335" spans="1:5" x14ac:dyDescent="0.3">
      <c r="A335">
        <v>2259</v>
      </c>
      <c r="B335">
        <v>6585215.8000010503</v>
      </c>
      <c r="C335">
        <v>12897398.4</v>
      </c>
      <c r="D335">
        <v>3106356.6365495101</v>
      </c>
      <c r="E335">
        <v>500000</v>
      </c>
    </row>
    <row r="336" spans="1:5" x14ac:dyDescent="0.3">
      <c r="A336">
        <v>1428</v>
      </c>
      <c r="B336">
        <v>16333240.263735101</v>
      </c>
      <c r="C336">
        <v>9758969.8000000007</v>
      </c>
      <c r="D336">
        <v>3382376.4171525999</v>
      </c>
      <c r="E336">
        <v>1718328</v>
      </c>
    </row>
    <row r="337" spans="1:5" x14ac:dyDescent="0.3">
      <c r="A337">
        <v>939</v>
      </c>
      <c r="B337">
        <v>17614149.295114599</v>
      </c>
      <c r="C337">
        <v>9434645.8000000007</v>
      </c>
      <c r="D337">
        <v>3500268.4356491901</v>
      </c>
      <c r="E337">
        <v>3342697</v>
      </c>
    </row>
    <row r="338" spans="1:5" x14ac:dyDescent="0.3">
      <c r="A338">
        <v>1897</v>
      </c>
      <c r="B338">
        <v>-641227.79921970505</v>
      </c>
      <c r="C338">
        <v>15905765</v>
      </c>
      <c r="D338">
        <v>3533588.2129168301</v>
      </c>
      <c r="E338">
        <v>771499</v>
      </c>
    </row>
    <row r="339" spans="1:5" x14ac:dyDescent="0.3">
      <c r="A339">
        <v>68</v>
      </c>
      <c r="B339">
        <v>-15449833.6026609</v>
      </c>
      <c r="C339">
        <v>21129050.399999999</v>
      </c>
      <c r="D339">
        <v>3536491.89553983</v>
      </c>
      <c r="E339">
        <v>9237470</v>
      </c>
    </row>
    <row r="340" spans="1:5" x14ac:dyDescent="0.3">
      <c r="A340">
        <v>79</v>
      </c>
      <c r="B340">
        <v>-34713830.709118403</v>
      </c>
      <c r="C340">
        <v>27973489</v>
      </c>
      <c r="D340">
        <v>3586283.0235909298</v>
      </c>
      <c r="E340">
        <v>215339</v>
      </c>
    </row>
    <row r="341" spans="1:5" x14ac:dyDescent="0.3">
      <c r="A341">
        <v>440</v>
      </c>
      <c r="B341">
        <v>-2218167.6033156398</v>
      </c>
      <c r="C341">
        <v>16550319.199999999</v>
      </c>
      <c r="D341">
        <v>3615765.6225725799</v>
      </c>
      <c r="E341">
        <v>8500000</v>
      </c>
    </row>
    <row r="342" spans="1:5" x14ac:dyDescent="0.3">
      <c r="A342">
        <v>2511</v>
      </c>
      <c r="B342">
        <v>-5502880.4981223196</v>
      </c>
      <c r="C342">
        <v>17783206</v>
      </c>
      <c r="D342">
        <v>3685272.9874183601</v>
      </c>
      <c r="E342">
        <v>11949484</v>
      </c>
    </row>
    <row r="343" spans="1:5" x14ac:dyDescent="0.3">
      <c r="A343">
        <v>2133</v>
      </c>
      <c r="B343">
        <v>17807652.110624701</v>
      </c>
      <c r="C343">
        <v>9585967.5999999996</v>
      </c>
      <c r="D343">
        <v>3703726.2608838701</v>
      </c>
      <c r="E343">
        <v>1851517</v>
      </c>
    </row>
    <row r="344" spans="1:5" x14ac:dyDescent="0.3">
      <c r="A344">
        <v>322</v>
      </c>
      <c r="B344">
        <v>12836351.5786561</v>
      </c>
      <c r="C344">
        <v>11350427.800000001</v>
      </c>
      <c r="D344">
        <v>3714881.75880419</v>
      </c>
      <c r="E344">
        <v>17374595</v>
      </c>
    </row>
    <row r="345" spans="1:5" x14ac:dyDescent="0.3">
      <c r="A345">
        <v>842</v>
      </c>
      <c r="B345">
        <v>22863570.8174625</v>
      </c>
      <c r="C345">
        <v>7849517.4000000004</v>
      </c>
      <c r="D345">
        <v>3746174.1287944</v>
      </c>
      <c r="E345">
        <v>1675706</v>
      </c>
    </row>
    <row r="346" spans="1:5" x14ac:dyDescent="0.3">
      <c r="A346">
        <v>1766</v>
      </c>
      <c r="B346">
        <v>26606168.822421402</v>
      </c>
      <c r="C346">
        <v>6536379.5999999996</v>
      </c>
      <c r="D346">
        <v>3751881.21855568</v>
      </c>
      <c r="E346">
        <v>12036149</v>
      </c>
    </row>
    <row r="347" spans="1:5" x14ac:dyDescent="0.3">
      <c r="A347">
        <v>1537</v>
      </c>
      <c r="B347">
        <v>-12560507.7020761</v>
      </c>
      <c r="C347">
        <v>20366173.800000001</v>
      </c>
      <c r="D347">
        <v>3773407.0979190399</v>
      </c>
      <c r="E347">
        <v>314195</v>
      </c>
    </row>
    <row r="348" spans="1:5" x14ac:dyDescent="0.3">
      <c r="A348">
        <v>1928</v>
      </c>
      <c r="B348">
        <v>7340611.9835348399</v>
      </c>
      <c r="C348">
        <v>13380642</v>
      </c>
      <c r="D348">
        <v>3800999.49096133</v>
      </c>
      <c r="E348">
        <v>21706101</v>
      </c>
    </row>
    <row r="349" spans="1:5" x14ac:dyDescent="0.3">
      <c r="A349">
        <v>709</v>
      </c>
      <c r="B349">
        <v>14008931.069227999</v>
      </c>
      <c r="C349">
        <v>11088674.4</v>
      </c>
      <c r="D349">
        <v>3855371.8633403801</v>
      </c>
      <c r="E349">
        <v>1305887</v>
      </c>
    </row>
    <row r="350" spans="1:5" x14ac:dyDescent="0.3">
      <c r="A350">
        <v>720</v>
      </c>
      <c r="B350">
        <v>25784067.840994101</v>
      </c>
      <c r="C350">
        <v>7039677.5999999996</v>
      </c>
      <c r="D350">
        <v>3949748.4739470901</v>
      </c>
      <c r="E350">
        <v>2642983</v>
      </c>
    </row>
    <row r="351" spans="1:5" x14ac:dyDescent="0.3">
      <c r="A351">
        <v>289</v>
      </c>
      <c r="B351">
        <v>-10331427.754556401</v>
      </c>
      <c r="C351">
        <v>19896550.199999999</v>
      </c>
      <c r="D351">
        <v>4066402.4003621899</v>
      </c>
      <c r="E351">
        <v>9833553</v>
      </c>
    </row>
    <row r="352" spans="1:5" x14ac:dyDescent="0.3">
      <c r="A352">
        <v>1875</v>
      </c>
      <c r="B352">
        <v>13763960.4819855</v>
      </c>
      <c r="C352">
        <v>11423699.800000001</v>
      </c>
      <c r="D352">
        <v>4085834.2581463498</v>
      </c>
      <c r="E352">
        <v>32204030</v>
      </c>
    </row>
    <row r="353" spans="1:5" x14ac:dyDescent="0.3">
      <c r="A353">
        <v>328</v>
      </c>
      <c r="B353">
        <v>1206152.4890677701</v>
      </c>
      <c r="C353">
        <v>15876166.800000001</v>
      </c>
      <c r="D353">
        <v>4109688.5071466099</v>
      </c>
      <c r="E353">
        <v>2000000</v>
      </c>
    </row>
    <row r="354" spans="1:5" x14ac:dyDescent="0.3">
      <c r="A354">
        <v>504</v>
      </c>
      <c r="B354">
        <v>21712236.322315</v>
      </c>
      <c r="C354">
        <v>8801546.8000000007</v>
      </c>
      <c r="D354">
        <v>4252355.34421435</v>
      </c>
      <c r="E354">
        <v>1151330</v>
      </c>
    </row>
    <row r="355" spans="1:5" x14ac:dyDescent="0.3">
      <c r="A355">
        <v>218</v>
      </c>
      <c r="B355">
        <v>4071688.3627462299</v>
      </c>
      <c r="C355">
        <v>15071401.4</v>
      </c>
      <c r="D355">
        <v>4300010.1097401297</v>
      </c>
      <c r="E355">
        <v>5001655</v>
      </c>
    </row>
    <row r="356" spans="1:5" x14ac:dyDescent="0.3">
      <c r="A356">
        <v>1856</v>
      </c>
      <c r="B356">
        <v>15034500.891800201</v>
      </c>
      <c r="C356">
        <v>11244494.6</v>
      </c>
      <c r="D356">
        <v>4334831.3962572403</v>
      </c>
      <c r="E356">
        <v>3200000</v>
      </c>
    </row>
    <row r="357" spans="1:5" x14ac:dyDescent="0.3">
      <c r="A357">
        <v>119</v>
      </c>
      <c r="B357">
        <v>-238115.22097406501</v>
      </c>
      <c r="C357">
        <v>16649564.800000001</v>
      </c>
      <c r="D357">
        <v>4354618.5549867004</v>
      </c>
      <c r="E357">
        <v>4350774</v>
      </c>
    </row>
    <row r="358" spans="1:5" x14ac:dyDescent="0.3">
      <c r="A358">
        <v>318</v>
      </c>
      <c r="B358">
        <v>31492187.4589338</v>
      </c>
      <c r="C358">
        <v>5700974.7999999998</v>
      </c>
      <c r="D358">
        <v>4573889.9888233403</v>
      </c>
      <c r="E358">
        <v>4100000</v>
      </c>
    </row>
    <row r="359" spans="1:5" x14ac:dyDescent="0.3">
      <c r="A359">
        <v>1187</v>
      </c>
      <c r="B359">
        <v>-21018017.156082898</v>
      </c>
      <c r="C359">
        <v>24212683</v>
      </c>
      <c r="D359">
        <v>4575224.5376291098</v>
      </c>
      <c r="E359">
        <v>6804016</v>
      </c>
    </row>
    <row r="360" spans="1:5" x14ac:dyDescent="0.3">
      <c r="A360">
        <v>661</v>
      </c>
      <c r="B360">
        <v>12357488.224843901</v>
      </c>
      <c r="C360">
        <v>12464550.199999999</v>
      </c>
      <c r="D360">
        <v>4590980.1664557504</v>
      </c>
      <c r="E360">
        <v>1646788</v>
      </c>
    </row>
    <row r="361" spans="1:5" x14ac:dyDescent="0.3">
      <c r="A361">
        <v>2256</v>
      </c>
      <c r="B361">
        <v>-5085737.0843012203</v>
      </c>
      <c r="C361">
        <v>18616120.199999999</v>
      </c>
      <c r="D361">
        <v>4593476.1580110705</v>
      </c>
      <c r="E361">
        <v>25754284</v>
      </c>
    </row>
    <row r="362" spans="1:5" x14ac:dyDescent="0.3">
      <c r="A362">
        <v>2251</v>
      </c>
      <c r="B362">
        <v>-5346466.8316309899</v>
      </c>
      <c r="C362">
        <v>18716336.800000001</v>
      </c>
      <c r="D362">
        <v>4601175.1327759102</v>
      </c>
      <c r="E362">
        <v>54215416</v>
      </c>
    </row>
    <row r="363" spans="1:5" x14ac:dyDescent="0.3">
      <c r="A363">
        <v>339</v>
      </c>
      <c r="B363">
        <v>-8852321.6486300994</v>
      </c>
      <c r="C363">
        <v>19990899.600000001</v>
      </c>
      <c r="D363">
        <v>4637060.6683672601</v>
      </c>
      <c r="E363">
        <v>1919653</v>
      </c>
    </row>
    <row r="364" spans="1:5" x14ac:dyDescent="0.3">
      <c r="A364">
        <v>2046</v>
      </c>
      <c r="B364">
        <v>-9821246.3826217204</v>
      </c>
      <c r="C364">
        <v>20416712.399999999</v>
      </c>
      <c r="D364">
        <v>4715149.8760939902</v>
      </c>
      <c r="E364">
        <v>6341684</v>
      </c>
    </row>
    <row r="365" spans="1:5" x14ac:dyDescent="0.3">
      <c r="A365">
        <v>1767</v>
      </c>
      <c r="B365">
        <v>12526132.702258401</v>
      </c>
      <c r="C365">
        <v>12546734.6</v>
      </c>
      <c r="D365">
        <v>4722242.0527838301</v>
      </c>
      <c r="E365">
        <v>44030246</v>
      </c>
    </row>
    <row r="366" spans="1:5" x14ac:dyDescent="0.3">
      <c r="A366">
        <v>1295</v>
      </c>
      <c r="B366">
        <v>-32237646.0516661</v>
      </c>
      <c r="C366">
        <v>28492694.600000001</v>
      </c>
      <c r="D366">
        <v>4876428.7393825501</v>
      </c>
      <c r="E366">
        <v>47410000</v>
      </c>
    </row>
    <row r="367" spans="1:5" x14ac:dyDescent="0.3">
      <c r="A367">
        <v>1390</v>
      </c>
      <c r="B367">
        <v>-6771237.1559456596</v>
      </c>
      <c r="C367">
        <v>19563107.600000001</v>
      </c>
      <c r="D367">
        <v>4920474.98315081</v>
      </c>
      <c r="E367">
        <v>34522221</v>
      </c>
    </row>
    <row r="368" spans="1:5" x14ac:dyDescent="0.3">
      <c r="A368">
        <v>1112</v>
      </c>
      <c r="B368">
        <v>10889890.762913501</v>
      </c>
      <c r="C368">
        <v>13375651.199999999</v>
      </c>
      <c r="D368">
        <v>4955908.2090802202</v>
      </c>
      <c r="E368">
        <v>28350000</v>
      </c>
    </row>
    <row r="369" spans="1:5" x14ac:dyDescent="0.3">
      <c r="A369">
        <v>645</v>
      </c>
      <c r="B369">
        <v>14680876.2264854</v>
      </c>
      <c r="C369">
        <v>12086919</v>
      </c>
      <c r="D369">
        <v>5000041.7774516204</v>
      </c>
      <c r="E369">
        <v>8800000</v>
      </c>
    </row>
    <row r="370" spans="1:5" x14ac:dyDescent="0.3">
      <c r="A370">
        <v>166</v>
      </c>
      <c r="B370">
        <v>-18748441.096820299</v>
      </c>
      <c r="C370">
        <v>23912519.600000001</v>
      </c>
      <c r="D370">
        <v>5038501.2542866701</v>
      </c>
      <c r="E370">
        <v>744816</v>
      </c>
    </row>
    <row r="371" spans="1:5" x14ac:dyDescent="0.3">
      <c r="A371">
        <v>660</v>
      </c>
      <c r="B371">
        <v>-24621478.5773688</v>
      </c>
      <c r="C371">
        <v>26075833</v>
      </c>
      <c r="D371">
        <v>5124710.4311862197</v>
      </c>
      <c r="E371">
        <v>3305592</v>
      </c>
    </row>
    <row r="372" spans="1:5" x14ac:dyDescent="0.3">
      <c r="A372">
        <v>1137</v>
      </c>
      <c r="B372">
        <v>-4587998.7239959901</v>
      </c>
      <c r="C372">
        <v>19053817</v>
      </c>
      <c r="D372">
        <v>5161731.6686977297</v>
      </c>
      <c r="E372">
        <v>20256975</v>
      </c>
    </row>
    <row r="373" spans="1:5" x14ac:dyDescent="0.3">
      <c r="A373">
        <v>549</v>
      </c>
      <c r="B373">
        <v>-2049418.60103392</v>
      </c>
      <c r="C373">
        <v>18196721.600000001</v>
      </c>
      <c r="D373">
        <v>5196740.09209185</v>
      </c>
      <c r="E373">
        <v>12232628</v>
      </c>
    </row>
    <row r="374" spans="1:5" x14ac:dyDescent="0.3">
      <c r="A374">
        <v>1273</v>
      </c>
      <c r="B374">
        <v>2501683.8907441199</v>
      </c>
      <c r="C374">
        <v>16679203.6</v>
      </c>
      <c r="D374">
        <v>5277167.6114422698</v>
      </c>
      <c r="E374">
        <v>989000</v>
      </c>
    </row>
    <row r="375" spans="1:5" x14ac:dyDescent="0.3">
      <c r="A375">
        <v>1501</v>
      </c>
      <c r="B375">
        <v>9165100.9279906899</v>
      </c>
      <c r="C375">
        <v>14385069.6</v>
      </c>
      <c r="D375">
        <v>5327930.7399650402</v>
      </c>
      <c r="E375">
        <v>16700000</v>
      </c>
    </row>
    <row r="376" spans="1:5" x14ac:dyDescent="0.3">
      <c r="A376">
        <v>2392</v>
      </c>
      <c r="B376">
        <v>-11270875.473285301</v>
      </c>
      <c r="C376">
        <v>21693997.399999999</v>
      </c>
      <c r="D376">
        <v>5425318.3545661699</v>
      </c>
      <c r="E376">
        <v>2891288</v>
      </c>
    </row>
    <row r="377" spans="1:5" x14ac:dyDescent="0.3">
      <c r="A377">
        <v>469</v>
      </c>
      <c r="B377">
        <v>-1808249.4360954301</v>
      </c>
      <c r="C377">
        <v>18431917.399999999</v>
      </c>
      <c r="D377">
        <v>5493502.6504317299</v>
      </c>
      <c r="E377">
        <v>22456509</v>
      </c>
    </row>
    <row r="378" spans="1:5" x14ac:dyDescent="0.3">
      <c r="A378">
        <v>2385</v>
      </c>
      <c r="B378">
        <v>7508426.3072465602</v>
      </c>
      <c r="C378">
        <v>15185500.800000001</v>
      </c>
      <c r="D378">
        <v>5528522.0653633699</v>
      </c>
      <c r="E378">
        <v>22175908</v>
      </c>
    </row>
    <row r="379" spans="1:5" x14ac:dyDescent="0.3">
      <c r="A379">
        <v>2190</v>
      </c>
      <c r="B379">
        <v>-20514525.239743199</v>
      </c>
      <c r="C379">
        <v>25122692.800000001</v>
      </c>
      <c r="D379">
        <v>5583087.6809365703</v>
      </c>
      <c r="E379">
        <v>2200000</v>
      </c>
    </row>
    <row r="380" spans="1:5" x14ac:dyDescent="0.3">
      <c r="A380">
        <v>62</v>
      </c>
      <c r="B380">
        <v>-16170110.624126101</v>
      </c>
      <c r="C380">
        <v>23612572.800000001</v>
      </c>
      <c r="D380">
        <v>5602847.4455354102</v>
      </c>
      <c r="E380">
        <v>2300000</v>
      </c>
    </row>
    <row r="381" spans="1:5" x14ac:dyDescent="0.3">
      <c r="A381">
        <v>2350</v>
      </c>
      <c r="B381">
        <v>-26814955.945386801</v>
      </c>
      <c r="C381">
        <v>27443150.199999999</v>
      </c>
      <c r="D381">
        <v>5675306.4952978101</v>
      </c>
      <c r="E381">
        <v>111300</v>
      </c>
    </row>
    <row r="382" spans="1:5" x14ac:dyDescent="0.3">
      <c r="A382">
        <v>1213</v>
      </c>
      <c r="B382">
        <v>-34641671.2021567</v>
      </c>
      <c r="C382">
        <v>30213957</v>
      </c>
      <c r="D382">
        <v>5686267.38139336</v>
      </c>
      <c r="E382">
        <v>14743391</v>
      </c>
    </row>
    <row r="383" spans="1:5" x14ac:dyDescent="0.3">
      <c r="A383">
        <v>527</v>
      </c>
      <c r="B383">
        <v>12846766.512328601</v>
      </c>
      <c r="C383">
        <v>13543854</v>
      </c>
      <c r="D383">
        <v>5751097.2576729599</v>
      </c>
      <c r="E383">
        <v>29251596</v>
      </c>
    </row>
    <row r="384" spans="1:5" x14ac:dyDescent="0.3">
      <c r="A384">
        <v>1884</v>
      </c>
      <c r="B384">
        <v>10779012.129605399</v>
      </c>
      <c r="C384">
        <v>14295878.800000001</v>
      </c>
      <c r="D384">
        <v>5772528.7473919699</v>
      </c>
      <c r="E384">
        <v>4040588</v>
      </c>
    </row>
    <row r="385" spans="1:5" x14ac:dyDescent="0.3">
      <c r="A385">
        <v>2287</v>
      </c>
      <c r="B385">
        <v>-16444932.120807299</v>
      </c>
      <c r="C385">
        <v>23909431.199999999</v>
      </c>
      <c r="D385">
        <v>5788185.4482804202</v>
      </c>
      <c r="E385">
        <v>33456317</v>
      </c>
    </row>
    <row r="386" spans="1:5" x14ac:dyDescent="0.3">
      <c r="A386">
        <v>1402</v>
      </c>
      <c r="B386">
        <v>8818556.9808407109</v>
      </c>
      <c r="C386">
        <v>15004723.4</v>
      </c>
      <c r="D386">
        <v>5788996.0959271695</v>
      </c>
      <c r="E386">
        <v>8178569</v>
      </c>
    </row>
    <row r="387" spans="1:5" x14ac:dyDescent="0.3">
      <c r="A387">
        <v>1081</v>
      </c>
      <c r="B387">
        <v>19441217.938241798</v>
      </c>
      <c r="C387">
        <v>11339620.4</v>
      </c>
      <c r="D387">
        <v>5862647.0788108297</v>
      </c>
      <c r="E387">
        <v>16929123</v>
      </c>
    </row>
    <row r="388" spans="1:5" x14ac:dyDescent="0.3">
      <c r="A388">
        <v>1309</v>
      </c>
      <c r="B388">
        <v>-16910153.657901902</v>
      </c>
      <c r="C388">
        <v>24194913.399999999</v>
      </c>
      <c r="D388">
        <v>5900777.3991698604</v>
      </c>
      <c r="E388">
        <v>230069</v>
      </c>
    </row>
    <row r="389" spans="1:5" x14ac:dyDescent="0.3">
      <c r="A389">
        <v>103</v>
      </c>
      <c r="B389">
        <v>-9378089.5242790598</v>
      </c>
      <c r="C389">
        <v>21546659.800000001</v>
      </c>
      <c r="D389">
        <v>5907134.5274026496</v>
      </c>
      <c r="E389">
        <v>18814720</v>
      </c>
    </row>
    <row r="390" spans="1:5" x14ac:dyDescent="0.3">
      <c r="A390">
        <v>2058</v>
      </c>
      <c r="B390">
        <v>19639443.3345569</v>
      </c>
      <c r="C390">
        <v>11339620.4</v>
      </c>
      <c r="D390">
        <v>5927406.4607602898</v>
      </c>
      <c r="E390">
        <v>19158074</v>
      </c>
    </row>
    <row r="391" spans="1:5" x14ac:dyDescent="0.3">
      <c r="A391">
        <v>670</v>
      </c>
      <c r="B391">
        <v>-46395790.554991297</v>
      </c>
      <c r="C391">
        <v>34659579.399999999</v>
      </c>
      <c r="D391">
        <v>5966339.8370022196</v>
      </c>
      <c r="E391">
        <v>72266306</v>
      </c>
    </row>
    <row r="392" spans="1:5" x14ac:dyDescent="0.3">
      <c r="A392">
        <v>1122</v>
      </c>
      <c r="B392">
        <v>30396147.942670301</v>
      </c>
      <c r="C392">
        <v>7600092</v>
      </c>
      <c r="D392">
        <v>5975873.31186317</v>
      </c>
      <c r="E392">
        <v>3337685</v>
      </c>
    </row>
    <row r="393" spans="1:5" x14ac:dyDescent="0.3">
      <c r="A393">
        <v>664</v>
      </c>
      <c r="B393">
        <v>28009144.024484899</v>
      </c>
      <c r="C393">
        <v>8504212.8000000007</v>
      </c>
      <c r="D393">
        <v>6033966.1548162</v>
      </c>
      <c r="E393">
        <v>12416686</v>
      </c>
    </row>
    <row r="394" spans="1:5" x14ac:dyDescent="0.3">
      <c r="A394">
        <v>722</v>
      </c>
      <c r="B394">
        <v>-8070986.6628379701</v>
      </c>
      <c r="C394">
        <v>21233183.800000001</v>
      </c>
      <c r="D394">
        <v>6043637.6144653</v>
      </c>
      <c r="E394">
        <v>48027970</v>
      </c>
    </row>
    <row r="395" spans="1:5" x14ac:dyDescent="0.3">
      <c r="A395">
        <v>1839</v>
      </c>
      <c r="B395">
        <v>19208685.831440099</v>
      </c>
      <c r="C395">
        <v>11656171.800000001</v>
      </c>
      <c r="D395">
        <v>6080051.8266501697</v>
      </c>
      <c r="E395">
        <v>15656193</v>
      </c>
    </row>
    <row r="396" spans="1:5" x14ac:dyDescent="0.3">
      <c r="A396">
        <v>1465</v>
      </c>
      <c r="B396">
        <v>-2003930.48294238</v>
      </c>
      <c r="C396">
        <v>19137749.399999999</v>
      </c>
      <c r="D396">
        <v>6083722.08293573</v>
      </c>
      <c r="E396">
        <v>3665069</v>
      </c>
    </row>
    <row r="397" spans="1:5" x14ac:dyDescent="0.3">
      <c r="A397">
        <v>2160</v>
      </c>
      <c r="B397">
        <v>3851285.34425552</v>
      </c>
      <c r="C397">
        <v>17166801</v>
      </c>
      <c r="D397">
        <v>6169969.75833253</v>
      </c>
      <c r="E397">
        <v>12706478</v>
      </c>
    </row>
    <row r="398" spans="1:5" x14ac:dyDescent="0.3">
      <c r="A398">
        <v>241</v>
      </c>
      <c r="B398">
        <v>18711439.230216701</v>
      </c>
      <c r="C398">
        <v>11948871.4</v>
      </c>
      <c r="D398">
        <v>6188870.2344877496</v>
      </c>
      <c r="E398">
        <v>23550000</v>
      </c>
    </row>
    <row r="399" spans="1:5" x14ac:dyDescent="0.3">
      <c r="A399">
        <v>2435</v>
      </c>
      <c r="B399">
        <v>41166211.868552499</v>
      </c>
      <c r="C399">
        <v>4105791</v>
      </c>
      <c r="D399">
        <v>6255975.2648759102</v>
      </c>
      <c r="E399">
        <v>8927600</v>
      </c>
    </row>
    <row r="400" spans="1:5" x14ac:dyDescent="0.3">
      <c r="A400">
        <v>585</v>
      </c>
      <c r="B400">
        <v>24244227.5642704</v>
      </c>
      <c r="C400">
        <v>10089319.4</v>
      </c>
      <c r="D400">
        <v>6273021.6584970905</v>
      </c>
      <c r="E400">
        <v>5979292</v>
      </c>
    </row>
    <row r="401" spans="1:5" x14ac:dyDescent="0.3">
      <c r="A401">
        <v>296</v>
      </c>
      <c r="B401">
        <v>17094644.590294801</v>
      </c>
      <c r="C401">
        <v>12635574</v>
      </c>
      <c r="D401">
        <v>6297089.3326402297</v>
      </c>
      <c r="E401">
        <v>3301446</v>
      </c>
    </row>
    <row r="402" spans="1:5" x14ac:dyDescent="0.3">
      <c r="A402">
        <v>2156</v>
      </c>
      <c r="B402">
        <v>29758028.224709701</v>
      </c>
      <c r="C402">
        <v>8197398.4000000004</v>
      </c>
      <c r="D402">
        <v>6320971.1052879104</v>
      </c>
      <c r="E402">
        <v>15000000</v>
      </c>
    </row>
    <row r="403" spans="1:5" x14ac:dyDescent="0.3">
      <c r="A403">
        <v>1148</v>
      </c>
      <c r="B403">
        <v>29227932.1448237</v>
      </c>
      <c r="C403">
        <v>8426576.1999999993</v>
      </c>
      <c r="D403">
        <v>6360187.3018260105</v>
      </c>
      <c r="E403">
        <v>544476</v>
      </c>
    </row>
    <row r="404" spans="1:5" x14ac:dyDescent="0.3">
      <c r="A404">
        <v>650</v>
      </c>
      <c r="B404">
        <v>-3328747.8330723699</v>
      </c>
      <c r="C404">
        <v>19939762.600000001</v>
      </c>
      <c r="D404">
        <v>6394195.9055602103</v>
      </c>
      <c r="E404">
        <v>4192440</v>
      </c>
    </row>
    <row r="405" spans="1:5" x14ac:dyDescent="0.3">
      <c r="A405">
        <v>102</v>
      </c>
      <c r="B405">
        <v>46925335.774582401</v>
      </c>
      <c r="C405">
        <v>2290621</v>
      </c>
      <c r="D405">
        <v>6455201.6804896798</v>
      </c>
      <c r="E405">
        <v>1796389</v>
      </c>
    </row>
    <row r="406" spans="1:5" x14ac:dyDescent="0.3">
      <c r="A406">
        <v>2174</v>
      </c>
      <c r="B406">
        <v>23364489.5164355</v>
      </c>
      <c r="C406">
        <v>10637422.4</v>
      </c>
      <c r="D406">
        <v>6493583.2953280304</v>
      </c>
      <c r="E406">
        <v>12065892</v>
      </c>
    </row>
    <row r="407" spans="1:5" x14ac:dyDescent="0.3">
      <c r="A407">
        <v>729</v>
      </c>
      <c r="B407">
        <v>8053950.6880738698</v>
      </c>
      <c r="C407">
        <v>16036745.4</v>
      </c>
      <c r="D407">
        <v>6495654.9040747499</v>
      </c>
      <c r="E407">
        <v>8038508</v>
      </c>
    </row>
    <row r="408" spans="1:5" x14ac:dyDescent="0.3">
      <c r="A408">
        <v>2285</v>
      </c>
      <c r="B408">
        <v>22786283.9749244</v>
      </c>
      <c r="C408">
        <v>10945985.6</v>
      </c>
      <c r="D408">
        <v>6590654.7574988604</v>
      </c>
      <c r="E408">
        <v>13555988</v>
      </c>
    </row>
    <row r="409" spans="1:5" x14ac:dyDescent="0.3">
      <c r="A409">
        <v>1432</v>
      </c>
      <c r="B409">
        <v>16092536.984962201</v>
      </c>
      <c r="C409">
        <v>13392409.4</v>
      </c>
      <c r="D409">
        <v>6671121.3726978004</v>
      </c>
      <c r="E409">
        <v>2297493</v>
      </c>
    </row>
    <row r="410" spans="1:5" x14ac:dyDescent="0.3">
      <c r="A410">
        <v>1869</v>
      </c>
      <c r="B410">
        <v>23609530.633433901</v>
      </c>
      <c r="C410">
        <v>10813836.6</v>
      </c>
      <c r="D410">
        <v>6737133.4751503598</v>
      </c>
      <c r="E410">
        <v>18253415</v>
      </c>
    </row>
    <row r="411" spans="1:5" x14ac:dyDescent="0.3">
      <c r="A411">
        <v>1577</v>
      </c>
      <c r="B411">
        <v>-3631830.9212537701</v>
      </c>
      <c r="C411">
        <v>20416712.399999999</v>
      </c>
      <c r="D411">
        <v>6737205.2098582797</v>
      </c>
      <c r="E411">
        <v>3338228</v>
      </c>
    </row>
    <row r="412" spans="1:5" x14ac:dyDescent="0.3">
      <c r="A412">
        <v>1733</v>
      </c>
      <c r="B412">
        <v>14574561.849840401</v>
      </c>
      <c r="C412">
        <v>14229583.4</v>
      </c>
      <c r="D412">
        <v>6951077.5372613799</v>
      </c>
      <c r="E412">
        <v>5363000</v>
      </c>
    </row>
    <row r="413" spans="1:5" x14ac:dyDescent="0.3">
      <c r="A413">
        <v>1092</v>
      </c>
      <c r="B413">
        <v>30466019.469688099</v>
      </c>
      <c r="C413">
        <v>8653314.1999999993</v>
      </c>
      <c r="D413">
        <v>6974800.2436919101</v>
      </c>
      <c r="E413">
        <v>2594000</v>
      </c>
    </row>
    <row r="414" spans="1:5" x14ac:dyDescent="0.3">
      <c r="A414">
        <v>1294</v>
      </c>
      <c r="B414">
        <v>14933230.017939501</v>
      </c>
      <c r="C414">
        <v>14292765.199999999</v>
      </c>
      <c r="D414">
        <v>7126808.20544645</v>
      </c>
      <c r="E414">
        <v>21026290</v>
      </c>
    </row>
    <row r="415" spans="1:5" x14ac:dyDescent="0.3">
      <c r="A415">
        <v>1811</v>
      </c>
      <c r="B415">
        <v>38680903.309840903</v>
      </c>
      <c r="C415">
        <v>6087848.7999999998</v>
      </c>
      <c r="D415">
        <v>7280957.6746182404</v>
      </c>
      <c r="E415">
        <v>4291965</v>
      </c>
    </row>
    <row r="416" spans="1:5" x14ac:dyDescent="0.3">
      <c r="A416">
        <v>2056</v>
      </c>
      <c r="B416">
        <v>34468348.906887397</v>
      </c>
      <c r="C416">
        <v>7575513</v>
      </c>
      <c r="D416">
        <v>7283464.5944008399</v>
      </c>
      <c r="E416">
        <v>1334173</v>
      </c>
    </row>
    <row r="417" spans="1:5" x14ac:dyDescent="0.3">
      <c r="A417">
        <v>2114</v>
      </c>
      <c r="B417">
        <v>9458682.8506494407</v>
      </c>
      <c r="C417">
        <v>16404387.6</v>
      </c>
      <c r="D417">
        <v>7295296.5124503402</v>
      </c>
      <c r="E417">
        <v>3200000</v>
      </c>
    </row>
    <row r="418" spans="1:5" x14ac:dyDescent="0.3">
      <c r="A418">
        <v>781</v>
      </c>
      <c r="B418">
        <v>-4563614.02103204</v>
      </c>
      <c r="C418">
        <v>21352912.199999999</v>
      </c>
      <c r="D418">
        <v>7300442.4385709995</v>
      </c>
      <c r="E418">
        <v>3832228</v>
      </c>
    </row>
    <row r="419" spans="1:5" x14ac:dyDescent="0.3">
      <c r="A419">
        <v>531</v>
      </c>
      <c r="B419">
        <v>24414747.667695198</v>
      </c>
      <c r="C419">
        <v>11148101.199999999</v>
      </c>
      <c r="D419">
        <v>7309982.5454504304</v>
      </c>
      <c r="E419">
        <v>1500000</v>
      </c>
    </row>
    <row r="420" spans="1:5" x14ac:dyDescent="0.3">
      <c r="A420">
        <v>44</v>
      </c>
      <c r="B420">
        <v>24419379.2546576</v>
      </c>
      <c r="C420">
        <v>11339620.4</v>
      </c>
      <c r="D420">
        <v>7488990.9080507103</v>
      </c>
      <c r="E420">
        <v>17514553</v>
      </c>
    </row>
    <row r="421" spans="1:5" x14ac:dyDescent="0.3">
      <c r="A421">
        <v>2424</v>
      </c>
      <c r="B421">
        <v>-1747948.0456471599</v>
      </c>
      <c r="C421">
        <v>20567412.199999999</v>
      </c>
      <c r="D421">
        <v>7492326.4552615602</v>
      </c>
      <c r="E421">
        <v>9190819</v>
      </c>
    </row>
    <row r="422" spans="1:5" x14ac:dyDescent="0.3">
      <c r="A422">
        <v>177</v>
      </c>
      <c r="B422">
        <v>19093441.9391389</v>
      </c>
      <c r="C422">
        <v>13236699.4</v>
      </c>
      <c r="D422">
        <v>7507195.9121485297</v>
      </c>
      <c r="E422">
        <v>1543112</v>
      </c>
    </row>
    <row r="423" spans="1:5" x14ac:dyDescent="0.3">
      <c r="A423">
        <v>418</v>
      </c>
      <c r="B423">
        <v>-9033764.88391768</v>
      </c>
      <c r="C423">
        <v>23200285</v>
      </c>
      <c r="D423">
        <v>7552162.7124013901</v>
      </c>
      <c r="E423">
        <v>3600000</v>
      </c>
    </row>
    <row r="424" spans="1:5" x14ac:dyDescent="0.3">
      <c r="A424">
        <v>384</v>
      </c>
      <c r="B424">
        <v>-3391136.3115504901</v>
      </c>
      <c r="C424">
        <v>21211247.600000001</v>
      </c>
      <c r="D424">
        <v>7552194.6121942597</v>
      </c>
      <c r="E424">
        <v>6000000</v>
      </c>
    </row>
    <row r="425" spans="1:5" x14ac:dyDescent="0.3">
      <c r="A425">
        <v>638</v>
      </c>
      <c r="B425">
        <v>35205583.129329897</v>
      </c>
      <c r="C425">
        <v>7624744.4000000004</v>
      </c>
      <c r="D425">
        <v>7569942.2750092195</v>
      </c>
      <c r="E425">
        <v>10409377</v>
      </c>
    </row>
    <row r="426" spans="1:5" x14ac:dyDescent="0.3">
      <c r="A426">
        <v>2535</v>
      </c>
      <c r="B426">
        <v>-10043842.807902399</v>
      </c>
      <c r="C426">
        <v>23612572.800000001</v>
      </c>
      <c r="D426">
        <v>7604272.7160125403</v>
      </c>
      <c r="E426">
        <v>376597</v>
      </c>
    </row>
    <row r="427" spans="1:5" x14ac:dyDescent="0.3">
      <c r="A427">
        <v>1044</v>
      </c>
      <c r="B427">
        <v>-17080673.994806901</v>
      </c>
      <c r="C427">
        <v>26172579.800000001</v>
      </c>
      <c r="D427">
        <v>7677921.2957811505</v>
      </c>
      <c r="E427">
        <v>2200000</v>
      </c>
    </row>
    <row r="428" spans="1:5" x14ac:dyDescent="0.3">
      <c r="A428">
        <v>507</v>
      </c>
      <c r="B428">
        <v>3451912.2479377599</v>
      </c>
      <c r="C428">
        <v>18965577</v>
      </c>
      <c r="D428">
        <v>7706557.2609903496</v>
      </c>
      <c r="E428">
        <v>60273173</v>
      </c>
    </row>
    <row r="429" spans="1:5" x14ac:dyDescent="0.3">
      <c r="A429">
        <v>1975</v>
      </c>
      <c r="B429">
        <v>19497286.7625392</v>
      </c>
      <c r="C429">
        <v>13375651.199999999</v>
      </c>
      <c r="D429">
        <v>7767907.3549604304</v>
      </c>
      <c r="E429">
        <v>35057696</v>
      </c>
    </row>
    <row r="430" spans="1:5" x14ac:dyDescent="0.3">
      <c r="A430">
        <v>2528</v>
      </c>
      <c r="B430">
        <v>6469198.2991769603</v>
      </c>
      <c r="C430">
        <v>17974016.600000001</v>
      </c>
      <c r="D430">
        <v>7773338.0202714503</v>
      </c>
      <c r="E430">
        <v>4122748</v>
      </c>
    </row>
    <row r="431" spans="1:5" x14ac:dyDescent="0.3">
      <c r="A431">
        <v>215</v>
      </c>
      <c r="B431">
        <v>15273883.0341291</v>
      </c>
      <c r="C431">
        <v>14873793</v>
      </c>
      <c r="D431">
        <v>7776580.2266528299</v>
      </c>
      <c r="E431">
        <v>14560084</v>
      </c>
    </row>
    <row r="432" spans="1:5" x14ac:dyDescent="0.3">
      <c r="A432">
        <v>1940</v>
      </c>
      <c r="B432">
        <v>28279796.053293198</v>
      </c>
      <c r="C432">
        <v>10300000</v>
      </c>
      <c r="D432">
        <v>7786678.0300718304</v>
      </c>
      <c r="E432">
        <v>1500000</v>
      </c>
    </row>
    <row r="433" spans="1:5" x14ac:dyDescent="0.3">
      <c r="A433">
        <v>1131</v>
      </c>
      <c r="B433">
        <v>-10978018.912690399</v>
      </c>
      <c r="C433">
        <v>24194913.399999999</v>
      </c>
      <c r="D433">
        <v>7838780.2327221101</v>
      </c>
      <c r="E433">
        <v>2600000</v>
      </c>
    </row>
    <row r="434" spans="1:5" x14ac:dyDescent="0.3">
      <c r="A434">
        <v>760</v>
      </c>
      <c r="B434">
        <v>-3876082.9176835301</v>
      </c>
      <c r="C434">
        <v>21698976</v>
      </c>
      <c r="D434">
        <v>7845779.22870012</v>
      </c>
      <c r="E434">
        <v>5438927</v>
      </c>
    </row>
    <row r="435" spans="1:5" x14ac:dyDescent="0.3">
      <c r="A435">
        <v>2016</v>
      </c>
      <c r="B435">
        <v>17150643.5092263</v>
      </c>
      <c r="C435">
        <v>14295878.800000001</v>
      </c>
      <c r="D435">
        <v>7854113.2356781997</v>
      </c>
      <c r="E435">
        <v>9789900</v>
      </c>
    </row>
    <row r="436" spans="1:5" x14ac:dyDescent="0.3">
      <c r="A436">
        <v>349</v>
      </c>
      <c r="B436">
        <v>32383426.360589601</v>
      </c>
      <c r="C436">
        <v>9029703</v>
      </c>
      <c r="D436">
        <v>7950036.60632075</v>
      </c>
      <c r="E436">
        <v>4104962</v>
      </c>
    </row>
    <row r="437" spans="1:5" x14ac:dyDescent="0.3">
      <c r="A437">
        <v>1568</v>
      </c>
      <c r="B437">
        <v>8332829.6982849501</v>
      </c>
      <c r="C437">
        <v>17513087.800000001</v>
      </c>
      <c r="D437">
        <v>7955000.9832053902</v>
      </c>
      <c r="E437">
        <v>18803648</v>
      </c>
    </row>
    <row r="438" spans="1:5" x14ac:dyDescent="0.3">
      <c r="A438">
        <v>2410</v>
      </c>
      <c r="B438">
        <v>16238862.3858197</v>
      </c>
      <c r="C438">
        <v>14904518</v>
      </c>
      <c r="D438">
        <v>8120309.98623861</v>
      </c>
      <c r="E438">
        <v>3878993</v>
      </c>
    </row>
    <row r="439" spans="1:5" x14ac:dyDescent="0.3">
      <c r="A439">
        <v>1679</v>
      </c>
      <c r="B439">
        <v>37361314.043486699</v>
      </c>
      <c r="C439">
        <v>7513357.5999999996</v>
      </c>
      <c r="D439">
        <v>8170979.7433004901</v>
      </c>
      <c r="E439">
        <v>13200241</v>
      </c>
    </row>
    <row r="440" spans="1:5" x14ac:dyDescent="0.3">
      <c r="A440">
        <v>1110</v>
      </c>
      <c r="B440">
        <v>-2422922.2393894698</v>
      </c>
      <c r="C440">
        <v>21567633.199999999</v>
      </c>
      <c r="D440">
        <v>8198795.3056988502</v>
      </c>
      <c r="E440">
        <v>3646994</v>
      </c>
    </row>
    <row r="441" spans="1:5" x14ac:dyDescent="0.3">
      <c r="A441">
        <v>1107</v>
      </c>
      <c r="B441">
        <v>18326191.303244501</v>
      </c>
      <c r="C441">
        <v>14377326.4</v>
      </c>
      <c r="D441">
        <v>8313643.2443968803</v>
      </c>
      <c r="E441">
        <v>921974</v>
      </c>
    </row>
    <row r="442" spans="1:5" x14ac:dyDescent="0.3">
      <c r="A442">
        <v>2216</v>
      </c>
      <c r="B442">
        <v>2896160.75839982</v>
      </c>
      <c r="C442">
        <v>19831548.600000001</v>
      </c>
      <c r="D442">
        <v>8327556.6413384397</v>
      </c>
      <c r="E442">
        <v>11798616</v>
      </c>
    </row>
    <row r="443" spans="1:5" x14ac:dyDescent="0.3">
      <c r="A443">
        <v>678</v>
      </c>
      <c r="B443">
        <v>-2953717.6871999502</v>
      </c>
      <c r="C443">
        <v>21970854.600000001</v>
      </c>
      <c r="D443">
        <v>8399082.3123463392</v>
      </c>
      <c r="E443">
        <v>14016568</v>
      </c>
    </row>
    <row r="444" spans="1:5" x14ac:dyDescent="0.3">
      <c r="A444">
        <v>935</v>
      </c>
      <c r="B444">
        <v>10464498.884631099</v>
      </c>
      <c r="C444">
        <v>17254927.600000001</v>
      </c>
      <c r="D444">
        <v>8412151.6430228595</v>
      </c>
      <c r="E444">
        <v>40590000</v>
      </c>
    </row>
    <row r="445" spans="1:5" x14ac:dyDescent="0.3">
      <c r="A445">
        <v>1549</v>
      </c>
      <c r="B445">
        <v>9023565.6573513001</v>
      </c>
      <c r="C445">
        <v>17782102.800000001</v>
      </c>
      <c r="D445">
        <v>8429977.8695544805</v>
      </c>
      <c r="E445">
        <v>36144000</v>
      </c>
    </row>
    <row r="446" spans="1:5" x14ac:dyDescent="0.3">
      <c r="A446">
        <v>610</v>
      </c>
      <c r="B446">
        <v>-19490001.1695254</v>
      </c>
      <c r="C446">
        <v>27849559</v>
      </c>
      <c r="D446">
        <v>8444987.2182182409</v>
      </c>
      <c r="E446">
        <v>1044824</v>
      </c>
    </row>
    <row r="447" spans="1:5" x14ac:dyDescent="0.3">
      <c r="A447">
        <v>1394</v>
      </c>
      <c r="B447">
        <v>396790.48045640398</v>
      </c>
      <c r="C447">
        <v>20856901.600000001</v>
      </c>
      <c r="D447">
        <v>8461294.8745237105</v>
      </c>
      <c r="E447">
        <v>2697930</v>
      </c>
    </row>
    <row r="448" spans="1:5" x14ac:dyDescent="0.3">
      <c r="A448">
        <v>751</v>
      </c>
      <c r="B448">
        <v>41391150.025431998</v>
      </c>
      <c r="C448">
        <v>6515261.4000000004</v>
      </c>
      <c r="D448">
        <v>8562498.9801119603</v>
      </c>
      <c r="E448">
        <v>18315000</v>
      </c>
    </row>
    <row r="449" spans="1:5" x14ac:dyDescent="0.3">
      <c r="A449">
        <v>1826</v>
      </c>
      <c r="B449">
        <v>10156291.5522274</v>
      </c>
      <c r="C449">
        <v>17563514.800000001</v>
      </c>
      <c r="D449">
        <v>8597452.5981015991</v>
      </c>
      <c r="E449">
        <v>52287414</v>
      </c>
    </row>
    <row r="450" spans="1:5" x14ac:dyDescent="0.3">
      <c r="A450">
        <v>779</v>
      </c>
      <c r="B450">
        <v>26390511.250140201</v>
      </c>
      <c r="C450">
        <v>11867399</v>
      </c>
      <c r="D450">
        <v>8622083.3413847908</v>
      </c>
      <c r="E450">
        <v>3662459</v>
      </c>
    </row>
    <row r="451" spans="1:5" x14ac:dyDescent="0.3">
      <c r="A451">
        <v>1215</v>
      </c>
      <c r="B451">
        <v>41621978.969567202</v>
      </c>
      <c r="C451">
        <v>6536379.5999999996</v>
      </c>
      <c r="D451">
        <v>8657481.6243357696</v>
      </c>
      <c r="E451">
        <v>15520023</v>
      </c>
    </row>
    <row r="452" spans="1:5" x14ac:dyDescent="0.3">
      <c r="A452">
        <v>1603</v>
      </c>
      <c r="B452">
        <v>-8461808.0112682991</v>
      </c>
      <c r="C452">
        <v>24194913.399999999</v>
      </c>
      <c r="D452">
        <v>8660815.4807763901</v>
      </c>
      <c r="E452">
        <v>6000000</v>
      </c>
    </row>
    <row r="453" spans="1:5" x14ac:dyDescent="0.3">
      <c r="A453">
        <v>1405</v>
      </c>
      <c r="B453">
        <v>18555309.411623601</v>
      </c>
      <c r="C453">
        <v>14689696.800000001</v>
      </c>
      <c r="D453">
        <v>8677992.2791781109</v>
      </c>
      <c r="E453">
        <v>36000000</v>
      </c>
    </row>
    <row r="454" spans="1:5" x14ac:dyDescent="0.3">
      <c r="A454">
        <v>1431</v>
      </c>
      <c r="B454">
        <v>2334545.8465764401</v>
      </c>
      <c r="C454">
        <v>20416712.399999999</v>
      </c>
      <c r="D454">
        <v>8686394.7645003293</v>
      </c>
      <c r="E454">
        <v>60611975</v>
      </c>
    </row>
    <row r="455" spans="1:5" x14ac:dyDescent="0.3">
      <c r="A455">
        <v>1130</v>
      </c>
      <c r="B455">
        <v>10602964.0522405</v>
      </c>
      <c r="C455">
        <v>17507622.600000001</v>
      </c>
      <c r="D455">
        <v>8691579.0728578493</v>
      </c>
      <c r="E455">
        <v>8022000</v>
      </c>
    </row>
    <row r="456" spans="1:5" x14ac:dyDescent="0.3">
      <c r="A456">
        <v>643</v>
      </c>
      <c r="B456">
        <v>11258742.312207401</v>
      </c>
      <c r="C456">
        <v>17324564.399999999</v>
      </c>
      <c r="D456">
        <v>8736165.2035224307</v>
      </c>
      <c r="E456">
        <v>70000000</v>
      </c>
    </row>
    <row r="457" spans="1:5" x14ac:dyDescent="0.3">
      <c r="A457">
        <v>558</v>
      </c>
      <c r="B457">
        <v>18395581.100235298</v>
      </c>
      <c r="C457">
        <v>14942489.199999999</v>
      </c>
      <c r="D457">
        <v>8860091.4535578303</v>
      </c>
      <c r="E457">
        <v>10016934</v>
      </c>
    </row>
    <row r="458" spans="1:5" x14ac:dyDescent="0.3">
      <c r="A458">
        <v>1236</v>
      </c>
      <c r="B458">
        <v>-17036058.697107598</v>
      </c>
      <c r="C458">
        <v>27517453.800000001</v>
      </c>
      <c r="D458">
        <v>8938892.7790175695</v>
      </c>
      <c r="E458">
        <v>7022209</v>
      </c>
    </row>
    <row r="459" spans="1:5" x14ac:dyDescent="0.3">
      <c r="A459">
        <v>1768</v>
      </c>
      <c r="B459">
        <v>-16815361.999903399</v>
      </c>
      <c r="C459">
        <v>27466372.800000001</v>
      </c>
      <c r="D459">
        <v>8963652.8345194999</v>
      </c>
      <c r="E459">
        <v>2841000</v>
      </c>
    </row>
    <row r="460" spans="1:5" x14ac:dyDescent="0.3">
      <c r="A460">
        <v>191</v>
      </c>
      <c r="B460">
        <v>46059593.778789997</v>
      </c>
      <c r="C460">
        <v>5327057.4000000004</v>
      </c>
      <c r="D460">
        <v>8986461.4286557697</v>
      </c>
      <c r="E460">
        <v>10652498</v>
      </c>
    </row>
    <row r="461" spans="1:5" x14ac:dyDescent="0.3">
      <c r="A461">
        <v>2051</v>
      </c>
      <c r="B461">
        <v>20437023.287573799</v>
      </c>
      <c r="C461">
        <v>14377326.4</v>
      </c>
      <c r="D461">
        <v>9003242.9488009401</v>
      </c>
      <c r="E461">
        <v>11576431</v>
      </c>
    </row>
    <row r="462" spans="1:5" x14ac:dyDescent="0.3">
      <c r="A462">
        <v>1550</v>
      </c>
      <c r="B462">
        <v>17819237.5657015</v>
      </c>
      <c r="C462">
        <v>15306937.800000001</v>
      </c>
      <c r="D462">
        <v>9009564.4276232291</v>
      </c>
      <c r="E462">
        <v>1200627</v>
      </c>
    </row>
    <row r="463" spans="1:5" x14ac:dyDescent="0.3">
      <c r="A463">
        <v>2239</v>
      </c>
      <c r="B463">
        <v>31335778.491075698</v>
      </c>
      <c r="C463">
        <v>10637422.4</v>
      </c>
      <c r="D463">
        <v>9097769.0199336503</v>
      </c>
      <c r="E463">
        <v>6166819</v>
      </c>
    </row>
    <row r="464" spans="1:5" x14ac:dyDescent="0.3">
      <c r="A464">
        <v>1082</v>
      </c>
      <c r="B464">
        <v>23331423.896078698</v>
      </c>
      <c r="C464">
        <v>13637407.4</v>
      </c>
      <c r="D464">
        <v>9263092.5704881698</v>
      </c>
      <c r="E464">
        <v>8613462</v>
      </c>
    </row>
    <row r="465" spans="1:5" x14ac:dyDescent="0.3">
      <c r="A465">
        <v>755</v>
      </c>
      <c r="B465">
        <v>45421790.517327398</v>
      </c>
      <c r="C465">
        <v>5947418.7999999998</v>
      </c>
      <c r="D465">
        <v>9353029.4090767503</v>
      </c>
      <c r="E465">
        <v>13102295</v>
      </c>
    </row>
    <row r="466" spans="1:5" x14ac:dyDescent="0.3">
      <c r="A466">
        <v>69</v>
      </c>
      <c r="B466">
        <v>13310659.0590804</v>
      </c>
      <c r="C466">
        <v>17277525.600000001</v>
      </c>
      <c r="D466">
        <v>9362923.1611309499</v>
      </c>
      <c r="E466">
        <v>11588205</v>
      </c>
    </row>
    <row r="467" spans="1:5" x14ac:dyDescent="0.3">
      <c r="A467">
        <v>564</v>
      </c>
      <c r="B467">
        <v>16195795.249833699</v>
      </c>
      <c r="C467">
        <v>16261608.199999999</v>
      </c>
      <c r="D467">
        <v>9363957.6676855907</v>
      </c>
      <c r="E467">
        <v>3100000</v>
      </c>
    </row>
    <row r="468" spans="1:5" x14ac:dyDescent="0.3">
      <c r="A468">
        <v>1345</v>
      </c>
      <c r="B468">
        <v>-1219850.05970843</v>
      </c>
      <c r="C468">
        <v>22593424.800000001</v>
      </c>
      <c r="D468">
        <v>9542512.0032494999</v>
      </c>
      <c r="E468">
        <v>11000000</v>
      </c>
    </row>
    <row r="469" spans="1:5" x14ac:dyDescent="0.3">
      <c r="A469">
        <v>179</v>
      </c>
      <c r="B469">
        <v>32167326.057244498</v>
      </c>
      <c r="C469">
        <v>10945985.6</v>
      </c>
      <c r="D469">
        <v>9655400.74154534</v>
      </c>
      <c r="E469">
        <v>4352094</v>
      </c>
    </row>
    <row r="470" spans="1:5" x14ac:dyDescent="0.3">
      <c r="A470">
        <v>2177</v>
      </c>
      <c r="B470">
        <v>40676826.2009793</v>
      </c>
      <c r="C470">
        <v>7997398.4000000004</v>
      </c>
      <c r="D470">
        <v>9702740.2687659506</v>
      </c>
      <c r="E470">
        <v>17000000</v>
      </c>
    </row>
    <row r="471" spans="1:5" x14ac:dyDescent="0.3">
      <c r="A471">
        <v>447</v>
      </c>
      <c r="B471">
        <v>25655972.7037219</v>
      </c>
      <c r="C471">
        <v>13341949.6</v>
      </c>
      <c r="D471">
        <v>9748689.6802595891</v>
      </c>
      <c r="E471">
        <v>9697739</v>
      </c>
    </row>
    <row r="472" spans="1:5" x14ac:dyDescent="0.3">
      <c r="A472">
        <v>1132</v>
      </c>
      <c r="B472">
        <v>19228684.616972901</v>
      </c>
      <c r="C472">
        <v>15718851.199999999</v>
      </c>
      <c r="D472">
        <v>9851775.8196244594</v>
      </c>
      <c r="E472">
        <v>7070330</v>
      </c>
    </row>
    <row r="473" spans="1:5" x14ac:dyDescent="0.3">
      <c r="A473">
        <v>521</v>
      </c>
      <c r="B473">
        <v>-5417531.2070342498</v>
      </c>
      <c r="C473">
        <v>24577903.399999999</v>
      </c>
      <c r="D473">
        <v>10010313.2118323</v>
      </c>
      <c r="E473">
        <v>837000</v>
      </c>
    </row>
    <row r="474" spans="1:5" x14ac:dyDescent="0.3">
      <c r="A474">
        <v>794</v>
      </c>
      <c r="B474">
        <v>20777822.5626412</v>
      </c>
      <c r="C474">
        <v>15468106</v>
      </c>
      <c r="D474">
        <v>10125488.073845999</v>
      </c>
      <c r="E474">
        <v>4215859</v>
      </c>
    </row>
    <row r="475" spans="1:5" x14ac:dyDescent="0.3">
      <c r="A475">
        <v>233</v>
      </c>
      <c r="B475">
        <v>-17516772.715130702</v>
      </c>
      <c r="C475">
        <v>28974670</v>
      </c>
      <c r="D475">
        <v>10132357.404603699</v>
      </c>
      <c r="E475">
        <v>46044400</v>
      </c>
    </row>
    <row r="476" spans="1:5" x14ac:dyDescent="0.3">
      <c r="A476">
        <v>693</v>
      </c>
      <c r="B476">
        <v>-21905267.00068</v>
      </c>
      <c r="C476">
        <v>30540138.600000001</v>
      </c>
      <c r="D476">
        <v>10149492.7112958</v>
      </c>
      <c r="E476">
        <v>22000000</v>
      </c>
    </row>
    <row r="477" spans="1:5" x14ac:dyDescent="0.3">
      <c r="A477">
        <v>2131</v>
      </c>
      <c r="B477">
        <v>21911304.7701023</v>
      </c>
      <c r="C477">
        <v>15099343.199999999</v>
      </c>
      <c r="D477">
        <v>10154031.607532401</v>
      </c>
      <c r="E477">
        <v>12000000</v>
      </c>
    </row>
    <row r="478" spans="1:5" x14ac:dyDescent="0.3">
      <c r="A478">
        <v>728</v>
      </c>
      <c r="B478">
        <v>10891792.373370601</v>
      </c>
      <c r="C478">
        <v>19079916.399999999</v>
      </c>
      <c r="D478">
        <v>10243100.925990701</v>
      </c>
      <c r="E478">
        <v>558000</v>
      </c>
    </row>
    <row r="479" spans="1:5" x14ac:dyDescent="0.3">
      <c r="A479">
        <v>117</v>
      </c>
      <c r="B479">
        <v>34088044.079301298</v>
      </c>
      <c r="C479">
        <v>10934033.199999999</v>
      </c>
      <c r="D479">
        <v>10271813.846723501</v>
      </c>
      <c r="E479">
        <v>33000000</v>
      </c>
    </row>
    <row r="480" spans="1:5" x14ac:dyDescent="0.3">
      <c r="A480">
        <v>1470</v>
      </c>
      <c r="B480">
        <v>14990014.6872401</v>
      </c>
      <c r="C480">
        <v>17708522.800000001</v>
      </c>
      <c r="D480">
        <v>10310998.9133619</v>
      </c>
      <c r="E480">
        <v>34100000</v>
      </c>
    </row>
    <row r="481" spans="1:5" x14ac:dyDescent="0.3">
      <c r="A481">
        <v>553</v>
      </c>
      <c r="B481">
        <v>5750045.6160933003</v>
      </c>
      <c r="C481">
        <v>20988571.600000001</v>
      </c>
      <c r="D481">
        <v>10332208.725940701</v>
      </c>
      <c r="E481">
        <v>20079850</v>
      </c>
    </row>
    <row r="482" spans="1:5" x14ac:dyDescent="0.3">
      <c r="A482">
        <v>2541</v>
      </c>
      <c r="B482">
        <v>37270360.384313397</v>
      </c>
      <c r="C482">
        <v>9929677.1999999993</v>
      </c>
      <c r="D482">
        <v>10380650.6334385</v>
      </c>
      <c r="E482">
        <v>7240837</v>
      </c>
    </row>
    <row r="483" spans="1:5" x14ac:dyDescent="0.3">
      <c r="A483">
        <v>2211</v>
      </c>
      <c r="B483">
        <v>1398712.6522347501</v>
      </c>
      <c r="C483">
        <v>22593424.800000001</v>
      </c>
      <c r="D483">
        <v>10397985.146315999</v>
      </c>
      <c r="E483">
        <v>3919254</v>
      </c>
    </row>
    <row r="484" spans="1:5" x14ac:dyDescent="0.3">
      <c r="A484">
        <v>1530</v>
      </c>
      <c r="B484">
        <v>27855593.973678399</v>
      </c>
      <c r="C484">
        <v>13375651.199999999</v>
      </c>
      <c r="D484">
        <v>10498530.268063299</v>
      </c>
      <c r="E484">
        <v>2293798</v>
      </c>
    </row>
    <row r="485" spans="1:5" x14ac:dyDescent="0.3">
      <c r="A485">
        <v>1563</v>
      </c>
      <c r="B485">
        <v>6942628.3547897898</v>
      </c>
      <c r="C485">
        <v>20780974.800000001</v>
      </c>
      <c r="D485">
        <v>10529424.798653901</v>
      </c>
      <c r="E485">
        <v>18000000</v>
      </c>
    </row>
    <row r="486" spans="1:5" x14ac:dyDescent="0.3">
      <c r="A486">
        <v>1127</v>
      </c>
      <c r="B486">
        <v>-38551835.847960301</v>
      </c>
      <c r="C486">
        <v>36868893</v>
      </c>
      <c r="D486">
        <v>10576463.038752099</v>
      </c>
      <c r="E486">
        <v>1347747</v>
      </c>
    </row>
    <row r="487" spans="1:5" x14ac:dyDescent="0.3">
      <c r="A487">
        <v>2210</v>
      </c>
      <c r="B487">
        <v>25700742.0010316</v>
      </c>
      <c r="C487">
        <v>14259000</v>
      </c>
      <c r="D487">
        <v>10613215.175995201</v>
      </c>
      <c r="E487">
        <v>7060876</v>
      </c>
    </row>
    <row r="488" spans="1:5" x14ac:dyDescent="0.3">
      <c r="A488">
        <v>567</v>
      </c>
      <c r="B488">
        <v>-19210459.497883301</v>
      </c>
      <c r="C488">
        <v>30137366.399999999</v>
      </c>
      <c r="D488">
        <v>10656595.4161644</v>
      </c>
      <c r="E488">
        <v>38376497</v>
      </c>
    </row>
    <row r="489" spans="1:5" x14ac:dyDescent="0.3">
      <c r="A489">
        <v>113</v>
      </c>
      <c r="B489">
        <v>10695492.333210601</v>
      </c>
      <c r="C489">
        <v>19666456.199999999</v>
      </c>
      <c r="D489">
        <v>10722561.084636001</v>
      </c>
      <c r="E489">
        <v>5731103</v>
      </c>
    </row>
    <row r="490" spans="1:5" x14ac:dyDescent="0.3">
      <c r="A490">
        <v>1895</v>
      </c>
      <c r="B490">
        <v>13525845.243344599</v>
      </c>
      <c r="C490">
        <v>18691661.600000001</v>
      </c>
      <c r="D490">
        <v>10743809.720530201</v>
      </c>
      <c r="E490">
        <v>23450000</v>
      </c>
    </row>
    <row r="491" spans="1:5" x14ac:dyDescent="0.3">
      <c r="A491">
        <v>2001</v>
      </c>
      <c r="B491">
        <v>-20567734.401774399</v>
      </c>
      <c r="C491">
        <v>30778015.600000001</v>
      </c>
      <c r="D491">
        <v>10806917.3440932</v>
      </c>
      <c r="E491">
        <v>939101</v>
      </c>
    </row>
    <row r="492" spans="1:5" x14ac:dyDescent="0.3">
      <c r="A492">
        <v>655</v>
      </c>
      <c r="B492">
        <v>43067007.5846406</v>
      </c>
      <c r="C492">
        <v>8372877.4000000004</v>
      </c>
      <c r="D492">
        <v>10831586.838842301</v>
      </c>
      <c r="E492">
        <v>7732325</v>
      </c>
    </row>
    <row r="493" spans="1:5" x14ac:dyDescent="0.3">
      <c r="A493">
        <v>1526</v>
      </c>
      <c r="B493">
        <v>-31126000.3683623</v>
      </c>
      <c r="C493">
        <v>34607557.799999997</v>
      </c>
      <c r="D493">
        <v>10906702.097897699</v>
      </c>
      <c r="E493">
        <v>4307000</v>
      </c>
    </row>
    <row r="494" spans="1:5" x14ac:dyDescent="0.3">
      <c r="A494">
        <v>1383</v>
      </c>
      <c r="B494">
        <v>36075636.367917404</v>
      </c>
      <c r="C494">
        <v>10972160</v>
      </c>
      <c r="D494">
        <v>10956486.6464647</v>
      </c>
      <c r="E494">
        <v>4152230</v>
      </c>
    </row>
    <row r="495" spans="1:5" x14ac:dyDescent="0.3">
      <c r="A495">
        <v>797</v>
      </c>
      <c r="B495">
        <v>-3425174.64843588</v>
      </c>
      <c r="C495">
        <v>24997570</v>
      </c>
      <c r="D495">
        <v>11050144.0989608</v>
      </c>
      <c r="E495">
        <v>18948425</v>
      </c>
    </row>
    <row r="496" spans="1:5" x14ac:dyDescent="0.3">
      <c r="A496">
        <v>801</v>
      </c>
      <c r="B496">
        <v>2115755.0530263302</v>
      </c>
      <c r="C496">
        <v>23050759</v>
      </c>
      <c r="D496">
        <v>11056085.7962134</v>
      </c>
      <c r="E496">
        <v>11301649</v>
      </c>
    </row>
    <row r="497" spans="1:5" x14ac:dyDescent="0.3">
      <c r="A497">
        <v>1763</v>
      </c>
      <c r="B497">
        <v>2584311.4003221001</v>
      </c>
      <c r="C497">
        <v>22957513.399999999</v>
      </c>
      <c r="D497">
        <v>11122743.4250718</v>
      </c>
      <c r="E497">
        <v>3848034</v>
      </c>
    </row>
    <row r="498" spans="1:5" x14ac:dyDescent="0.3">
      <c r="A498">
        <v>2031</v>
      </c>
      <c r="B498">
        <v>22490792.4819775</v>
      </c>
      <c r="C498">
        <v>15960447</v>
      </c>
      <c r="D498">
        <v>11141397.381960399</v>
      </c>
      <c r="E498">
        <v>20275812</v>
      </c>
    </row>
    <row r="499" spans="1:5" x14ac:dyDescent="0.3">
      <c r="A499">
        <v>2472</v>
      </c>
      <c r="B499">
        <v>55347236.698842302</v>
      </c>
      <c r="C499">
        <v>4384569.8</v>
      </c>
      <c r="D499">
        <v>11147220.1839622</v>
      </c>
      <c r="E499">
        <v>2616503</v>
      </c>
    </row>
    <row r="500" spans="1:5" x14ac:dyDescent="0.3">
      <c r="A500">
        <v>573</v>
      </c>
      <c r="B500">
        <v>34404278.075396404</v>
      </c>
      <c r="C500">
        <v>11769239.800000001</v>
      </c>
      <c r="D500">
        <v>11149174.885255801</v>
      </c>
      <c r="E500">
        <v>11000000</v>
      </c>
    </row>
    <row r="501" spans="1:5" x14ac:dyDescent="0.3">
      <c r="A501">
        <v>1281</v>
      </c>
      <c r="B501">
        <v>1056372.2566309599</v>
      </c>
      <c r="C501">
        <v>23555852.600000001</v>
      </c>
      <c r="D501">
        <v>11178098.223680301</v>
      </c>
      <c r="E501">
        <v>1631839</v>
      </c>
    </row>
    <row r="502" spans="1:5" x14ac:dyDescent="0.3">
      <c r="A502">
        <v>1915</v>
      </c>
      <c r="B502">
        <v>-2724389.0122750099</v>
      </c>
      <c r="C502">
        <v>24997570</v>
      </c>
      <c r="D502">
        <v>11279087.743521299</v>
      </c>
      <c r="E502">
        <v>49084830</v>
      </c>
    </row>
    <row r="503" spans="1:5" x14ac:dyDescent="0.3">
      <c r="A503">
        <v>1142</v>
      </c>
      <c r="B503">
        <v>12963092.8696988</v>
      </c>
      <c r="C503">
        <v>19580694</v>
      </c>
      <c r="D503">
        <v>11383894.119557399</v>
      </c>
      <c r="E503">
        <v>5200000</v>
      </c>
    </row>
    <row r="504" spans="1:5" x14ac:dyDescent="0.3">
      <c r="A504">
        <v>2064</v>
      </c>
      <c r="B504">
        <v>3792247.6583764399</v>
      </c>
      <c r="C504">
        <v>22855650</v>
      </c>
      <c r="D504">
        <v>11422966.518289801</v>
      </c>
      <c r="E504">
        <v>40084041</v>
      </c>
    </row>
    <row r="505" spans="1:5" x14ac:dyDescent="0.3">
      <c r="A505">
        <v>713</v>
      </c>
      <c r="B505">
        <v>-23446383.7376974</v>
      </c>
      <c r="C505">
        <v>32476570</v>
      </c>
      <c r="D505">
        <v>11440653.100938</v>
      </c>
      <c r="E505">
        <v>9797098</v>
      </c>
    </row>
    <row r="506" spans="1:5" x14ac:dyDescent="0.3">
      <c r="A506">
        <v>132</v>
      </c>
      <c r="B506">
        <v>23757653.5557414</v>
      </c>
      <c r="C506">
        <v>15857453.4</v>
      </c>
      <c r="D506">
        <v>11459823.516983399</v>
      </c>
      <c r="E506">
        <v>8262833</v>
      </c>
    </row>
    <row r="507" spans="1:5" x14ac:dyDescent="0.3">
      <c r="A507">
        <v>1393</v>
      </c>
      <c r="B507">
        <v>14438051.2583942</v>
      </c>
      <c r="C507">
        <v>19223931.800000001</v>
      </c>
      <c r="D507">
        <v>11535118.3070818</v>
      </c>
      <c r="E507">
        <v>78054825</v>
      </c>
    </row>
    <row r="508" spans="1:5" x14ac:dyDescent="0.3">
      <c r="A508">
        <v>376</v>
      </c>
      <c r="B508">
        <v>10480556.4752416</v>
      </c>
      <c r="C508">
        <v>20839238.600000001</v>
      </c>
      <c r="D508">
        <v>11739248.099444</v>
      </c>
      <c r="E508">
        <v>4300000</v>
      </c>
    </row>
    <row r="509" spans="1:5" x14ac:dyDescent="0.3">
      <c r="A509">
        <v>437</v>
      </c>
      <c r="B509">
        <v>39737786.566135801</v>
      </c>
      <c r="C509">
        <v>10578287.6</v>
      </c>
      <c r="D509">
        <v>11787864.151228299</v>
      </c>
      <c r="E509">
        <v>18195610</v>
      </c>
    </row>
    <row r="510" spans="1:5" x14ac:dyDescent="0.3">
      <c r="A510">
        <v>2118</v>
      </c>
      <c r="B510">
        <v>32440118.329697199</v>
      </c>
      <c r="C510">
        <v>13236699.4</v>
      </c>
      <c r="D510">
        <v>11867497.5193037</v>
      </c>
      <c r="E510">
        <v>19829957</v>
      </c>
    </row>
    <row r="511" spans="1:5" x14ac:dyDescent="0.3">
      <c r="A511">
        <v>2420</v>
      </c>
      <c r="B511">
        <v>31605177.054914799</v>
      </c>
      <c r="C511">
        <v>13552130.800000001</v>
      </c>
      <c r="D511">
        <v>11887059.802185699</v>
      </c>
      <c r="E511">
        <v>16810383</v>
      </c>
    </row>
    <row r="512" spans="1:5" x14ac:dyDescent="0.3">
      <c r="A512">
        <v>2062</v>
      </c>
      <c r="B512">
        <v>30640467.184425</v>
      </c>
      <c r="C512">
        <v>13973647.199999999</v>
      </c>
      <c r="D512">
        <v>11962544.190708401</v>
      </c>
      <c r="E512">
        <v>3376375</v>
      </c>
    </row>
    <row r="513" spans="1:5" x14ac:dyDescent="0.3">
      <c r="A513">
        <v>2226</v>
      </c>
      <c r="B513">
        <v>-21463106.735201001</v>
      </c>
      <c r="C513">
        <v>32476570</v>
      </c>
      <c r="D513">
        <v>12088581.142973799</v>
      </c>
      <c r="E513">
        <v>62882090</v>
      </c>
    </row>
    <row r="514" spans="1:5" x14ac:dyDescent="0.3">
      <c r="A514">
        <v>2255</v>
      </c>
      <c r="B514">
        <v>12748489.0786858</v>
      </c>
      <c r="C514">
        <v>20452773.800000001</v>
      </c>
      <c r="D514">
        <v>12122005.9097251</v>
      </c>
      <c r="E514">
        <v>25147055</v>
      </c>
    </row>
    <row r="515" spans="1:5" x14ac:dyDescent="0.3">
      <c r="A515">
        <v>605</v>
      </c>
      <c r="B515">
        <v>55333996.616522901</v>
      </c>
      <c r="C515">
        <v>5529062.7999999998</v>
      </c>
      <c r="D515">
        <v>12203582.424597099</v>
      </c>
      <c r="E515">
        <v>14683921</v>
      </c>
    </row>
    <row r="516" spans="1:5" x14ac:dyDescent="0.3">
      <c r="A516">
        <v>1411</v>
      </c>
      <c r="B516">
        <v>46145595.3572855</v>
      </c>
      <c r="C516">
        <v>8843281.5999999996</v>
      </c>
      <c r="D516">
        <v>12273307.1271626</v>
      </c>
      <c r="E516">
        <v>7830611</v>
      </c>
    </row>
    <row r="517" spans="1:5" x14ac:dyDescent="0.3">
      <c r="A517">
        <v>1566</v>
      </c>
      <c r="B517">
        <v>45599982.306724899</v>
      </c>
      <c r="C517">
        <v>9057794</v>
      </c>
      <c r="D517">
        <v>12293862.4674295</v>
      </c>
      <c r="E517">
        <v>3090862</v>
      </c>
    </row>
    <row r="518" spans="1:5" x14ac:dyDescent="0.3">
      <c r="A518">
        <v>1260</v>
      </c>
      <c r="B518">
        <v>59557098.893679298</v>
      </c>
      <c r="C518">
        <v>4212714.4000000004</v>
      </c>
      <c r="D518">
        <v>12363292.6830475</v>
      </c>
      <c r="E518">
        <v>10198357</v>
      </c>
    </row>
    <row r="519" spans="1:5" x14ac:dyDescent="0.3">
      <c r="A519">
        <v>2227</v>
      </c>
      <c r="B519">
        <v>-20178071.518204901</v>
      </c>
      <c r="C519">
        <v>32322321.199999999</v>
      </c>
      <c r="D519">
        <v>12365442.644440001</v>
      </c>
      <c r="E519">
        <v>1185783</v>
      </c>
    </row>
    <row r="520" spans="1:5" x14ac:dyDescent="0.3">
      <c r="A520">
        <v>587</v>
      </c>
      <c r="B520">
        <v>18112261.126272801</v>
      </c>
      <c r="C520">
        <v>18833554.800000001</v>
      </c>
      <c r="D520">
        <v>12373675.103907</v>
      </c>
      <c r="E520">
        <v>9077700</v>
      </c>
    </row>
    <row r="521" spans="1:5" x14ac:dyDescent="0.3">
      <c r="A521">
        <v>1261</v>
      </c>
      <c r="B521">
        <v>40048108.061491698</v>
      </c>
      <c r="C521">
        <v>11154496.6</v>
      </c>
      <c r="D521">
        <v>12423261.051121101</v>
      </c>
      <c r="E521">
        <v>5000000</v>
      </c>
    </row>
    <row r="522" spans="1:5" x14ac:dyDescent="0.3">
      <c r="A522">
        <v>1225</v>
      </c>
      <c r="B522">
        <v>-1648266.3108119301</v>
      </c>
      <c r="C522">
        <v>25878360.600000001</v>
      </c>
      <c r="D522">
        <v>12446947.264684901</v>
      </c>
      <c r="E522">
        <v>5129058</v>
      </c>
    </row>
    <row r="523" spans="1:5" x14ac:dyDescent="0.3">
      <c r="A523">
        <v>1593</v>
      </c>
      <c r="B523">
        <v>23184320.973784901</v>
      </c>
      <c r="C523">
        <v>17131110.399999999</v>
      </c>
      <c r="D523">
        <v>12452911.944635</v>
      </c>
      <c r="E523">
        <v>20240128</v>
      </c>
    </row>
    <row r="524" spans="1:5" x14ac:dyDescent="0.3">
      <c r="A524">
        <v>421</v>
      </c>
      <c r="B524">
        <v>12389918.1067301</v>
      </c>
      <c r="C524">
        <v>20988757.600000001</v>
      </c>
      <c r="D524">
        <v>12501598.8083483</v>
      </c>
      <c r="E524">
        <v>741766</v>
      </c>
    </row>
    <row r="525" spans="1:5" x14ac:dyDescent="0.3">
      <c r="A525">
        <v>491</v>
      </c>
      <c r="B525">
        <v>31500287.5239149</v>
      </c>
      <c r="C525">
        <v>14295878.800000001</v>
      </c>
      <c r="D525">
        <v>12542080.0394297</v>
      </c>
      <c r="E525">
        <v>1083282</v>
      </c>
    </row>
    <row r="526" spans="1:5" x14ac:dyDescent="0.3">
      <c r="A526">
        <v>414</v>
      </c>
      <c r="B526">
        <v>-2541138.4493951299</v>
      </c>
      <c r="C526">
        <v>26303180.600000001</v>
      </c>
      <c r="D526">
        <v>12548962.424876399</v>
      </c>
      <c r="E526">
        <v>1725381</v>
      </c>
    </row>
    <row r="527" spans="1:5" x14ac:dyDescent="0.3">
      <c r="A527">
        <v>1466</v>
      </c>
      <c r="B527">
        <v>22238200.434873201</v>
      </c>
      <c r="C527">
        <v>17657887.600000001</v>
      </c>
      <c r="D527">
        <v>12632022.485602399</v>
      </c>
      <c r="E527">
        <v>13000000</v>
      </c>
    </row>
    <row r="528" spans="1:5" x14ac:dyDescent="0.3">
      <c r="A528">
        <v>618</v>
      </c>
      <c r="B528">
        <v>55821222.817273997</v>
      </c>
      <c r="C528">
        <v>5829944.5999999996</v>
      </c>
      <c r="D528">
        <v>12641606.910374399</v>
      </c>
      <c r="E528">
        <v>11220670</v>
      </c>
    </row>
    <row r="529" spans="1:5" x14ac:dyDescent="0.3">
      <c r="A529">
        <v>1004</v>
      </c>
      <c r="B529">
        <v>28512895.951539598</v>
      </c>
      <c r="C529">
        <v>15468106</v>
      </c>
      <c r="D529">
        <v>12652503.185483599</v>
      </c>
      <c r="E529">
        <v>24689703</v>
      </c>
    </row>
    <row r="530" spans="1:5" x14ac:dyDescent="0.3">
      <c r="A530">
        <v>767</v>
      </c>
      <c r="B530">
        <v>-13943474.192330001</v>
      </c>
      <c r="C530">
        <v>30557608.399999999</v>
      </c>
      <c r="D530">
        <v>12766766.656563099</v>
      </c>
      <c r="E530">
        <v>14134877</v>
      </c>
    </row>
    <row r="531" spans="1:5" x14ac:dyDescent="0.3">
      <c r="A531">
        <v>1647</v>
      </c>
      <c r="B531">
        <v>30683439.7797901</v>
      </c>
      <c r="C531">
        <v>14884179.800000001</v>
      </c>
      <c r="D531">
        <v>12820442.176330199</v>
      </c>
      <c r="E531">
        <v>6700000</v>
      </c>
    </row>
    <row r="532" spans="1:5" x14ac:dyDescent="0.3">
      <c r="A532">
        <v>195</v>
      </c>
      <c r="B532">
        <v>11809178.0604176</v>
      </c>
      <c r="C532">
        <v>21603537.199999999</v>
      </c>
      <c r="D532">
        <v>12881636.021262201</v>
      </c>
      <c r="E532">
        <v>26096852</v>
      </c>
    </row>
    <row r="533" spans="1:5" x14ac:dyDescent="0.3">
      <c r="A533">
        <v>478</v>
      </c>
      <c r="B533">
        <v>22321399.578077901</v>
      </c>
      <c r="C533">
        <v>18030230.399999999</v>
      </c>
      <c r="D533">
        <v>13004281.356320299</v>
      </c>
      <c r="E533">
        <v>3900000</v>
      </c>
    </row>
    <row r="534" spans="1:5" x14ac:dyDescent="0.3">
      <c r="A534">
        <v>1948</v>
      </c>
      <c r="B534">
        <v>43109565.6617321</v>
      </c>
      <c r="C534">
        <v>10713806.6</v>
      </c>
      <c r="D534">
        <v>13015005.484984901</v>
      </c>
      <c r="E534">
        <v>8176544</v>
      </c>
    </row>
    <row r="535" spans="1:5" x14ac:dyDescent="0.3">
      <c r="A535">
        <v>1781</v>
      </c>
      <c r="B535">
        <v>-4294237.8916256102</v>
      </c>
      <c r="C535">
        <v>27443150.199999999</v>
      </c>
      <c r="D535">
        <v>13032727.9424509</v>
      </c>
      <c r="E535">
        <v>1103757</v>
      </c>
    </row>
    <row r="536" spans="1:5" x14ac:dyDescent="0.3">
      <c r="A536">
        <v>870</v>
      </c>
      <c r="B536">
        <v>4946805.8727074796</v>
      </c>
      <c r="C536">
        <v>24305874.399999999</v>
      </c>
      <c r="D536">
        <v>13144187.7018134</v>
      </c>
      <c r="E536">
        <v>19910002</v>
      </c>
    </row>
    <row r="537" spans="1:5" x14ac:dyDescent="0.3">
      <c r="A537">
        <v>33</v>
      </c>
      <c r="B537">
        <v>-1394674.79591743</v>
      </c>
      <c r="C537">
        <v>26729202.800000001</v>
      </c>
      <c r="D537">
        <v>13318333.960984301</v>
      </c>
      <c r="E537">
        <v>16217773</v>
      </c>
    </row>
    <row r="538" spans="1:5" x14ac:dyDescent="0.3">
      <c r="A538">
        <v>2470</v>
      </c>
      <c r="B538">
        <v>-16181.2241475805</v>
      </c>
      <c r="C538">
        <v>26335265.600000001</v>
      </c>
      <c r="D538">
        <v>13403590.641194001</v>
      </c>
      <c r="E538">
        <v>2279000</v>
      </c>
    </row>
    <row r="539" spans="1:5" x14ac:dyDescent="0.3">
      <c r="A539">
        <v>2277</v>
      </c>
      <c r="B539">
        <v>-12356535.568842201</v>
      </c>
      <c r="C539">
        <v>30849264.800000001</v>
      </c>
      <c r="D539">
        <v>13555512.5754968</v>
      </c>
      <c r="E539">
        <v>4000000</v>
      </c>
    </row>
    <row r="540" spans="1:5" x14ac:dyDescent="0.3">
      <c r="A540">
        <v>2099</v>
      </c>
      <c r="B540">
        <v>29961755.992161799</v>
      </c>
      <c r="C540">
        <v>15990879.199999999</v>
      </c>
      <c r="D540">
        <v>13610332.7433961</v>
      </c>
      <c r="E540">
        <v>19131000</v>
      </c>
    </row>
    <row r="541" spans="1:5" x14ac:dyDescent="0.3">
      <c r="A541">
        <v>1196</v>
      </c>
      <c r="B541">
        <v>40167703.392365299</v>
      </c>
      <c r="C541">
        <v>12410069.800000001</v>
      </c>
      <c r="D541">
        <v>13625966.421819599</v>
      </c>
      <c r="E541">
        <v>20374201</v>
      </c>
    </row>
    <row r="542" spans="1:5" x14ac:dyDescent="0.3">
      <c r="A542">
        <v>1845</v>
      </c>
      <c r="B542">
        <v>8027794.4743824303</v>
      </c>
      <c r="C542">
        <v>23744677.600000001</v>
      </c>
      <c r="D542">
        <v>13630630.117040699</v>
      </c>
      <c r="E542">
        <v>61141030</v>
      </c>
    </row>
    <row r="543" spans="1:5" x14ac:dyDescent="0.3">
      <c r="A543">
        <v>2434</v>
      </c>
      <c r="B543">
        <v>42633616.394225501</v>
      </c>
      <c r="C543">
        <v>11613602.800000001</v>
      </c>
      <c r="D543">
        <v>13693423.707169101</v>
      </c>
      <c r="E543">
        <v>8434146</v>
      </c>
    </row>
    <row r="544" spans="1:5" x14ac:dyDescent="0.3">
      <c r="A544">
        <v>1758</v>
      </c>
      <c r="B544">
        <v>24595390.2333772</v>
      </c>
      <c r="C544">
        <v>18030230.399999999</v>
      </c>
      <c r="D544">
        <v>13747184.2947607</v>
      </c>
      <c r="E544">
        <v>17185632</v>
      </c>
    </row>
    <row r="545" spans="1:5" x14ac:dyDescent="0.3">
      <c r="A545">
        <v>2037</v>
      </c>
      <c r="B545">
        <v>37977678.277029403</v>
      </c>
      <c r="C545">
        <v>13328023.4</v>
      </c>
      <c r="D545">
        <v>13761231.285872901</v>
      </c>
      <c r="E545">
        <v>1884814</v>
      </c>
    </row>
    <row r="546" spans="1:5" x14ac:dyDescent="0.3">
      <c r="A546">
        <v>1691</v>
      </c>
      <c r="B546">
        <v>45051346.807806</v>
      </c>
      <c r="C546">
        <v>10945985.6</v>
      </c>
      <c r="D546">
        <v>13864554.7467354</v>
      </c>
      <c r="E546">
        <v>27200316</v>
      </c>
    </row>
    <row r="547" spans="1:5" x14ac:dyDescent="0.3">
      <c r="A547">
        <v>1510</v>
      </c>
      <c r="B547">
        <v>11776492.728535101</v>
      </c>
      <c r="C547">
        <v>22695575.399999999</v>
      </c>
      <c r="D547">
        <v>13883031.775462801</v>
      </c>
      <c r="E547">
        <v>1305195</v>
      </c>
    </row>
    <row r="548" spans="1:5" x14ac:dyDescent="0.3">
      <c r="A548">
        <v>321</v>
      </c>
      <c r="B548">
        <v>-5784154.43651977</v>
      </c>
      <c r="C548">
        <v>28904626</v>
      </c>
      <c r="D548">
        <v>13900438.1472116</v>
      </c>
      <c r="E548">
        <v>17000000</v>
      </c>
    </row>
    <row r="549" spans="1:5" x14ac:dyDescent="0.3">
      <c r="A549">
        <v>226</v>
      </c>
      <c r="B549">
        <v>26473199.739858601</v>
      </c>
      <c r="C549">
        <v>17657887.600000001</v>
      </c>
      <c r="D549">
        <v>14015578.4912678</v>
      </c>
      <c r="E549">
        <v>17636261</v>
      </c>
    </row>
    <row r="550" spans="1:5" x14ac:dyDescent="0.3">
      <c r="A550">
        <v>2053</v>
      </c>
      <c r="B550">
        <v>17479850.678115498</v>
      </c>
      <c r="C550">
        <v>20854612.199999999</v>
      </c>
      <c r="D550">
        <v>14040135.195795</v>
      </c>
      <c r="E550">
        <v>500000</v>
      </c>
    </row>
    <row r="551" spans="1:5" x14ac:dyDescent="0.3">
      <c r="A551">
        <v>2269</v>
      </c>
      <c r="B551">
        <v>9863592.2839048002</v>
      </c>
      <c r="C551">
        <v>23555238.399999999</v>
      </c>
      <c r="D551">
        <v>14054809.7921487</v>
      </c>
      <c r="E551">
        <v>300653</v>
      </c>
    </row>
    <row r="552" spans="1:5" x14ac:dyDescent="0.3">
      <c r="A552">
        <v>222</v>
      </c>
      <c r="B552">
        <v>-30114588.669904899</v>
      </c>
      <c r="C552">
        <v>37673637</v>
      </c>
      <c r="D552">
        <v>14078692.0726736</v>
      </c>
      <c r="E552">
        <v>9000000</v>
      </c>
    </row>
    <row r="553" spans="1:5" x14ac:dyDescent="0.3">
      <c r="A553">
        <v>2448</v>
      </c>
      <c r="B553">
        <v>-2356596.21784887</v>
      </c>
      <c r="C553">
        <v>27904054</v>
      </c>
      <c r="D553">
        <v>14092901.3266128</v>
      </c>
      <c r="E553">
        <v>6659377</v>
      </c>
    </row>
    <row r="554" spans="1:5" x14ac:dyDescent="0.3">
      <c r="A554">
        <v>2249</v>
      </c>
      <c r="B554">
        <v>-2583901.7899020701</v>
      </c>
      <c r="C554">
        <v>28008857.199999999</v>
      </c>
      <c r="D554">
        <v>14115770.5823585</v>
      </c>
      <c r="E554">
        <v>6800000</v>
      </c>
    </row>
    <row r="555" spans="1:5" x14ac:dyDescent="0.3">
      <c r="A555">
        <v>1337</v>
      </c>
      <c r="B555">
        <v>3388553.8686732701</v>
      </c>
      <c r="C555">
        <v>26058997.600000001</v>
      </c>
      <c r="D555">
        <v>14259864.5816065</v>
      </c>
      <c r="E555">
        <v>28607524</v>
      </c>
    </row>
    <row r="556" spans="1:5" x14ac:dyDescent="0.3">
      <c r="A556">
        <v>2295</v>
      </c>
      <c r="B556">
        <v>4697718.2653125497</v>
      </c>
      <c r="C556">
        <v>25628476.199999999</v>
      </c>
      <c r="D556">
        <v>14288566.3904115</v>
      </c>
      <c r="E556">
        <v>10571408</v>
      </c>
    </row>
    <row r="557" spans="1:5" x14ac:dyDescent="0.3">
      <c r="A557">
        <v>1387</v>
      </c>
      <c r="B557">
        <v>-102731.325943224</v>
      </c>
      <c r="C557">
        <v>27443150.199999999</v>
      </c>
      <c r="D557">
        <v>14402075.0577878</v>
      </c>
      <c r="E557">
        <v>1261000</v>
      </c>
    </row>
    <row r="558" spans="1:5" x14ac:dyDescent="0.3">
      <c r="A558">
        <v>2100</v>
      </c>
      <c r="B558">
        <v>22878410.068941999</v>
      </c>
      <c r="C558">
        <v>19369259.800000001</v>
      </c>
      <c r="D558">
        <v>14427233.508714899</v>
      </c>
      <c r="E558">
        <v>68729358</v>
      </c>
    </row>
    <row r="559" spans="1:5" x14ac:dyDescent="0.3">
      <c r="A559">
        <v>285</v>
      </c>
      <c r="B559">
        <v>1845019.0648496801</v>
      </c>
      <c r="C559">
        <v>26818213.600000001</v>
      </c>
      <c r="D559">
        <v>14459220.9723318</v>
      </c>
      <c r="E559">
        <v>346592</v>
      </c>
    </row>
    <row r="560" spans="1:5" x14ac:dyDescent="0.3">
      <c r="A560">
        <v>1083</v>
      </c>
      <c r="B560">
        <v>34627319.4240674</v>
      </c>
      <c r="C560">
        <v>15273291.6</v>
      </c>
      <c r="D560">
        <v>14469509.807238501</v>
      </c>
      <c r="E560">
        <v>25000000</v>
      </c>
    </row>
    <row r="561" spans="1:5" x14ac:dyDescent="0.3">
      <c r="A561">
        <v>2409</v>
      </c>
      <c r="B561">
        <v>20545619.9482552</v>
      </c>
      <c r="C561">
        <v>20368494.800000001</v>
      </c>
      <c r="D561">
        <v>14591187.2463153</v>
      </c>
      <c r="E561">
        <v>21409028</v>
      </c>
    </row>
    <row r="562" spans="1:5" x14ac:dyDescent="0.3">
      <c r="A562">
        <v>1410</v>
      </c>
      <c r="B562">
        <v>329443.98138707102</v>
      </c>
      <c r="C562">
        <v>27557103.800000001</v>
      </c>
      <c r="D562">
        <v>14648874.2359247</v>
      </c>
      <c r="E562">
        <v>596349</v>
      </c>
    </row>
    <row r="563" spans="1:5" x14ac:dyDescent="0.3">
      <c r="A563">
        <v>2411</v>
      </c>
      <c r="B563">
        <v>17118318.04696</v>
      </c>
      <c r="C563">
        <v>21970854.600000001</v>
      </c>
      <c r="D563">
        <v>14956529.8078478</v>
      </c>
      <c r="E563">
        <v>51029361</v>
      </c>
    </row>
    <row r="564" spans="1:5" x14ac:dyDescent="0.3">
      <c r="A564">
        <v>1581</v>
      </c>
      <c r="B564">
        <v>18307934.893947098</v>
      </c>
      <c r="C564">
        <v>21698976</v>
      </c>
      <c r="D564">
        <v>15093202.1590741</v>
      </c>
      <c r="E564">
        <v>17037887</v>
      </c>
    </row>
    <row r="565" spans="1:5" x14ac:dyDescent="0.3">
      <c r="A565">
        <v>1037</v>
      </c>
      <c r="B565">
        <v>-10235301.0616487</v>
      </c>
      <c r="C565">
        <v>31761396.199999999</v>
      </c>
      <c r="D565">
        <v>15093851.491499599</v>
      </c>
      <c r="E565">
        <v>1296184</v>
      </c>
    </row>
    <row r="566" spans="1:5" x14ac:dyDescent="0.3">
      <c r="A566">
        <v>325</v>
      </c>
      <c r="B566">
        <v>53686922.144257098</v>
      </c>
      <c r="C566">
        <v>9438411</v>
      </c>
      <c r="D566">
        <v>15288577.222881</v>
      </c>
      <c r="E566">
        <v>19478106</v>
      </c>
    </row>
    <row r="567" spans="1:5" x14ac:dyDescent="0.3">
      <c r="A567">
        <v>1271</v>
      </c>
      <c r="B567">
        <v>34723536.716612197</v>
      </c>
      <c r="C567">
        <v>16180454</v>
      </c>
      <c r="D567">
        <v>15341679.188015001</v>
      </c>
      <c r="E567">
        <v>26828365</v>
      </c>
    </row>
    <row r="568" spans="1:5" x14ac:dyDescent="0.3">
      <c r="A568">
        <v>1504</v>
      </c>
      <c r="B568">
        <v>21805207.053775299</v>
      </c>
      <c r="C568">
        <v>20837134.800000001</v>
      </c>
      <c r="D568">
        <v>15437012.8459836</v>
      </c>
      <c r="E568">
        <v>9114264</v>
      </c>
    </row>
    <row r="569" spans="1:5" x14ac:dyDescent="0.3">
      <c r="A569">
        <v>597</v>
      </c>
      <c r="B569">
        <v>17441575.8653454</v>
      </c>
      <c r="C569">
        <v>22473424.800000001</v>
      </c>
      <c r="D569">
        <v>15527906.335756101</v>
      </c>
      <c r="E569">
        <v>10400000</v>
      </c>
    </row>
    <row r="570" spans="1:5" x14ac:dyDescent="0.3">
      <c r="A570">
        <v>2203</v>
      </c>
      <c r="B570">
        <v>14618334.859714501</v>
      </c>
      <c r="C570">
        <v>23531469.800000001</v>
      </c>
      <c r="D570">
        <v>15586135.533728899</v>
      </c>
      <c r="E570">
        <v>16757163</v>
      </c>
    </row>
    <row r="571" spans="1:5" x14ac:dyDescent="0.3">
      <c r="A571">
        <v>1569</v>
      </c>
      <c r="B571">
        <v>13645009.2453446</v>
      </c>
      <c r="C571">
        <v>23912519.600000001</v>
      </c>
      <c r="D571">
        <v>15621301.7549541</v>
      </c>
      <c r="E571">
        <v>24377151</v>
      </c>
    </row>
    <row r="572" spans="1:5" x14ac:dyDescent="0.3">
      <c r="A572">
        <v>994</v>
      </c>
      <c r="B572">
        <v>22417638.635180399</v>
      </c>
      <c r="C572">
        <v>20859731.399999999</v>
      </c>
      <c r="D572">
        <v>15658033.570238199</v>
      </c>
      <c r="E572">
        <v>30658387</v>
      </c>
    </row>
    <row r="573" spans="1:5" x14ac:dyDescent="0.3">
      <c r="A573">
        <v>1211</v>
      </c>
      <c r="B573">
        <v>-9498093.5580389798</v>
      </c>
      <c r="C573">
        <v>32122910</v>
      </c>
      <c r="D573">
        <v>15669736.024017099</v>
      </c>
      <c r="E573">
        <v>9760104</v>
      </c>
    </row>
    <row r="574" spans="1:5" x14ac:dyDescent="0.3">
      <c r="A574">
        <v>2482</v>
      </c>
      <c r="B574">
        <v>-9831375.7974709794</v>
      </c>
      <c r="C574">
        <v>32267663.399999999</v>
      </c>
      <c r="D574">
        <v>15695008.013877099</v>
      </c>
      <c r="E574">
        <v>16209459</v>
      </c>
    </row>
    <row r="575" spans="1:5" x14ac:dyDescent="0.3">
      <c r="A575">
        <v>579</v>
      </c>
      <c r="B575">
        <v>30487183.879782699</v>
      </c>
      <c r="C575">
        <v>18081085.800000001</v>
      </c>
      <c r="D575">
        <v>15719139.388377599</v>
      </c>
      <c r="E575">
        <v>1382462</v>
      </c>
    </row>
    <row r="576" spans="1:5" x14ac:dyDescent="0.3">
      <c r="A576">
        <v>1412</v>
      </c>
      <c r="B576">
        <v>27246528.645401001</v>
      </c>
      <c r="C576">
        <v>19248814.399999999</v>
      </c>
      <c r="D576">
        <v>15742653.1976099</v>
      </c>
      <c r="E576">
        <v>24145613</v>
      </c>
    </row>
    <row r="577" spans="1:5" x14ac:dyDescent="0.3">
      <c r="A577">
        <v>8</v>
      </c>
      <c r="B577">
        <v>76279147.357186899</v>
      </c>
      <c r="C577">
        <v>1992887.6</v>
      </c>
      <c r="D577">
        <v>15769033.3810202</v>
      </c>
      <c r="E577">
        <v>2586511</v>
      </c>
    </row>
    <row r="578" spans="1:5" x14ac:dyDescent="0.3">
      <c r="A578">
        <v>1192</v>
      </c>
      <c r="B578">
        <v>20803164.499668598</v>
      </c>
      <c r="C578">
        <v>21567633.199999999</v>
      </c>
      <c r="D578">
        <v>15786657.659796599</v>
      </c>
      <c r="E578">
        <v>3500605</v>
      </c>
    </row>
    <row r="579" spans="1:5" x14ac:dyDescent="0.3">
      <c r="A579">
        <v>1607</v>
      </c>
      <c r="B579">
        <v>-22336625.778363701</v>
      </c>
      <c r="C579">
        <v>36868893</v>
      </c>
      <c r="D579">
        <v>15873902.225697501</v>
      </c>
      <c r="E579">
        <v>54600000</v>
      </c>
    </row>
    <row r="580" spans="1:5" x14ac:dyDescent="0.3">
      <c r="A580">
        <v>1925</v>
      </c>
      <c r="B580">
        <v>3315025.00780492</v>
      </c>
      <c r="C580">
        <v>28060138.600000001</v>
      </c>
      <c r="D580">
        <v>16090450.8519687</v>
      </c>
      <c r="E580">
        <v>3000000</v>
      </c>
    </row>
    <row r="581" spans="1:5" x14ac:dyDescent="0.3">
      <c r="A581">
        <v>824</v>
      </c>
      <c r="B581">
        <v>-196685.82465953301</v>
      </c>
      <c r="C581">
        <v>29300000</v>
      </c>
      <c r="D581">
        <v>16092262.855961701</v>
      </c>
      <c r="E581">
        <v>10000000</v>
      </c>
    </row>
    <row r="582" spans="1:5" x14ac:dyDescent="0.3">
      <c r="A582">
        <v>487</v>
      </c>
      <c r="B582">
        <v>39371828.093730099</v>
      </c>
      <c r="C582">
        <v>15395166.6</v>
      </c>
      <c r="D582">
        <v>16132471.050999099</v>
      </c>
      <c r="E582">
        <v>12434778</v>
      </c>
    </row>
    <row r="583" spans="1:5" x14ac:dyDescent="0.3">
      <c r="A583">
        <v>861</v>
      </c>
      <c r="B583">
        <v>9260439.8591574393</v>
      </c>
      <c r="C583">
        <v>26058997.600000001</v>
      </c>
      <c r="D583">
        <v>16178184.406866699</v>
      </c>
      <c r="E583">
        <v>22750363</v>
      </c>
    </row>
    <row r="584" spans="1:5" x14ac:dyDescent="0.3">
      <c r="A584">
        <v>1527</v>
      </c>
      <c r="B584">
        <v>21310783.088478301</v>
      </c>
      <c r="C584">
        <v>21873286</v>
      </c>
      <c r="D584">
        <v>16235765.895227101</v>
      </c>
      <c r="E584">
        <v>33461269</v>
      </c>
    </row>
    <row r="585" spans="1:5" x14ac:dyDescent="0.3">
      <c r="A585">
        <v>698</v>
      </c>
      <c r="B585">
        <v>16423308.4792364</v>
      </c>
      <c r="C585">
        <v>23612572.800000001</v>
      </c>
      <c r="D585">
        <v>16250976.8779395</v>
      </c>
      <c r="E585">
        <v>1250000</v>
      </c>
    </row>
    <row r="586" spans="1:5" x14ac:dyDescent="0.3">
      <c r="A586">
        <v>983</v>
      </c>
      <c r="B586">
        <v>3251636.2860053699</v>
      </c>
      <c r="C586">
        <v>28346973.199999999</v>
      </c>
      <c r="D586">
        <v>16335573.221114799</v>
      </c>
      <c r="E586">
        <v>5332926</v>
      </c>
    </row>
    <row r="587" spans="1:5" x14ac:dyDescent="0.3">
      <c r="A587">
        <v>2116</v>
      </c>
      <c r="B587">
        <v>28801593.1817003</v>
      </c>
      <c r="C587">
        <v>19483871.800000001</v>
      </c>
      <c r="D587">
        <v>16468531.440722199</v>
      </c>
      <c r="E587">
        <v>2294357</v>
      </c>
    </row>
    <row r="588" spans="1:5" x14ac:dyDescent="0.3">
      <c r="A588">
        <v>2468</v>
      </c>
      <c r="B588">
        <v>36452723.941744901</v>
      </c>
      <c r="C588">
        <v>16814276.800000001</v>
      </c>
      <c r="D588">
        <v>16494008.4421678</v>
      </c>
      <c r="E588">
        <v>8009329</v>
      </c>
    </row>
    <row r="589" spans="1:5" x14ac:dyDescent="0.3">
      <c r="A589">
        <v>1681</v>
      </c>
      <c r="B589">
        <v>30639294.726859599</v>
      </c>
      <c r="C589">
        <v>18904200.600000001</v>
      </c>
      <c r="D589">
        <v>16531675.721803701</v>
      </c>
      <c r="E589">
        <v>5900000</v>
      </c>
    </row>
    <row r="590" spans="1:5" x14ac:dyDescent="0.3">
      <c r="A590">
        <v>1257</v>
      </c>
      <c r="B590">
        <v>79870.133585862801</v>
      </c>
      <c r="C590">
        <v>29680719.600000001</v>
      </c>
      <c r="D590">
        <v>16535453.974545</v>
      </c>
      <c r="E590">
        <v>2807390</v>
      </c>
    </row>
    <row r="591" spans="1:5" x14ac:dyDescent="0.3">
      <c r="A591">
        <v>2304</v>
      </c>
      <c r="B591">
        <v>21005169.8622251</v>
      </c>
      <c r="C591">
        <v>22318056.600000001</v>
      </c>
      <c r="D591">
        <v>16548125.730111601</v>
      </c>
      <c r="E591">
        <v>18564088</v>
      </c>
    </row>
    <row r="592" spans="1:5" x14ac:dyDescent="0.3">
      <c r="A592">
        <v>2221</v>
      </c>
      <c r="B592">
        <v>18809059.038832299</v>
      </c>
      <c r="C592">
        <v>23217740.199999999</v>
      </c>
      <c r="D592">
        <v>16664470.236857301</v>
      </c>
      <c r="E592">
        <v>100000000</v>
      </c>
    </row>
    <row r="593" spans="1:5" x14ac:dyDescent="0.3">
      <c r="A593">
        <v>1887</v>
      </c>
      <c r="B593">
        <v>47994803.305287004</v>
      </c>
      <c r="C593">
        <v>13090854.4</v>
      </c>
      <c r="D593">
        <v>16813980.479451299</v>
      </c>
      <c r="E593">
        <v>536364</v>
      </c>
    </row>
    <row r="594" spans="1:5" x14ac:dyDescent="0.3">
      <c r="A594">
        <v>1403</v>
      </c>
      <c r="B594">
        <v>33419389.251346901</v>
      </c>
      <c r="C594">
        <v>18249114.600000001</v>
      </c>
      <c r="D594">
        <v>16832803.158650201</v>
      </c>
      <c r="E594">
        <v>13275000</v>
      </c>
    </row>
    <row r="595" spans="1:5" x14ac:dyDescent="0.3">
      <c r="A595">
        <v>1960</v>
      </c>
      <c r="B595">
        <v>-475074.26041782601</v>
      </c>
      <c r="C595">
        <v>30213957</v>
      </c>
      <c r="D595">
        <v>16848347.2278396</v>
      </c>
      <c r="E595">
        <v>114956699</v>
      </c>
    </row>
    <row r="596" spans="1:5" x14ac:dyDescent="0.3">
      <c r="A596">
        <v>1248</v>
      </c>
      <c r="B596">
        <v>5541523.4065565104</v>
      </c>
      <c r="C596">
        <v>28265140.800000001</v>
      </c>
      <c r="D596">
        <v>17007829.2280632</v>
      </c>
      <c r="E596">
        <v>37170057</v>
      </c>
    </row>
    <row r="597" spans="1:5" x14ac:dyDescent="0.3">
      <c r="A597">
        <v>1846</v>
      </c>
      <c r="B597">
        <v>31658334.291614801</v>
      </c>
      <c r="C597">
        <v>19137749.399999999</v>
      </c>
      <c r="D597">
        <v>17081038.785753299</v>
      </c>
      <c r="E597">
        <v>60427839</v>
      </c>
    </row>
    <row r="598" spans="1:5" x14ac:dyDescent="0.3">
      <c r="A598">
        <v>2170</v>
      </c>
      <c r="B598">
        <v>68929199.138373196</v>
      </c>
      <c r="C598">
        <v>6016181.7999999998</v>
      </c>
      <c r="D598">
        <v>17096526.251007698</v>
      </c>
      <c r="E598">
        <v>3020784</v>
      </c>
    </row>
    <row r="599" spans="1:5" x14ac:dyDescent="0.3">
      <c r="A599">
        <v>926</v>
      </c>
      <c r="B599">
        <v>44749946.221406497</v>
      </c>
      <c r="C599">
        <v>14563235</v>
      </c>
      <c r="D599">
        <v>17118465.4779975</v>
      </c>
      <c r="E599">
        <v>36869414</v>
      </c>
    </row>
    <row r="600" spans="1:5" x14ac:dyDescent="0.3">
      <c r="A600">
        <v>2187</v>
      </c>
      <c r="B600">
        <v>-4508576.2877292298</v>
      </c>
      <c r="C600">
        <v>31953004.600000001</v>
      </c>
      <c r="D600">
        <v>17142325.6849121</v>
      </c>
      <c r="E600">
        <v>3251794</v>
      </c>
    </row>
    <row r="601" spans="1:5" x14ac:dyDescent="0.3">
      <c r="A601">
        <v>417</v>
      </c>
      <c r="B601">
        <v>29250953.5141095</v>
      </c>
      <c r="C601">
        <v>20166927.399999999</v>
      </c>
      <c r="D601">
        <v>17248374.507048301</v>
      </c>
      <c r="E601">
        <v>11838218</v>
      </c>
    </row>
    <row r="602" spans="1:5" x14ac:dyDescent="0.3">
      <c r="A602">
        <v>1141</v>
      </c>
      <c r="B602">
        <v>61892099.734605402</v>
      </c>
      <c r="C602">
        <v>8697775.1999999993</v>
      </c>
      <c r="D602">
        <v>17282770.464540001</v>
      </c>
      <c r="E602">
        <v>15395087</v>
      </c>
    </row>
    <row r="603" spans="1:5" x14ac:dyDescent="0.3">
      <c r="A603">
        <v>1979</v>
      </c>
      <c r="B603">
        <v>12148925.528356399</v>
      </c>
      <c r="C603">
        <v>26275886.600000001</v>
      </c>
      <c r="D603">
        <v>17322847.5601339</v>
      </c>
      <c r="E603">
        <v>8362969</v>
      </c>
    </row>
    <row r="604" spans="1:5" x14ac:dyDescent="0.3">
      <c r="A604">
        <v>514</v>
      </c>
      <c r="B604">
        <v>7925926.23480999</v>
      </c>
      <c r="C604">
        <v>27896919.600000001</v>
      </c>
      <c r="D604">
        <v>17445545.0742766</v>
      </c>
      <c r="E604">
        <v>8203235</v>
      </c>
    </row>
    <row r="605" spans="1:5" x14ac:dyDescent="0.3">
      <c r="A605">
        <v>1123</v>
      </c>
      <c r="B605">
        <v>70194911.933214694</v>
      </c>
      <c r="C605">
        <v>5947418.7999999998</v>
      </c>
      <c r="D605">
        <v>17446301.3191052</v>
      </c>
      <c r="E605">
        <v>3983997</v>
      </c>
    </row>
    <row r="606" spans="1:5" x14ac:dyDescent="0.3">
      <c r="A606">
        <v>1508</v>
      </c>
      <c r="B606">
        <v>9886312.3340837304</v>
      </c>
      <c r="C606">
        <v>27290657</v>
      </c>
      <c r="D606">
        <v>17524125.6201909</v>
      </c>
      <c r="E606">
        <v>110000000</v>
      </c>
    </row>
    <row r="607" spans="1:5" x14ac:dyDescent="0.3">
      <c r="A607">
        <v>1920</v>
      </c>
      <c r="B607">
        <v>19321692.642821301</v>
      </c>
      <c r="C607">
        <v>23973830</v>
      </c>
      <c r="D607">
        <v>17532670.692723501</v>
      </c>
      <c r="E607">
        <v>500000</v>
      </c>
    </row>
    <row r="608" spans="1:5" x14ac:dyDescent="0.3">
      <c r="A608">
        <v>652</v>
      </c>
      <c r="B608">
        <v>-10672368.909758801</v>
      </c>
      <c r="C608">
        <v>34593534.799999997</v>
      </c>
      <c r="D608">
        <v>17575819.102097198</v>
      </c>
      <c r="E608">
        <v>18130000</v>
      </c>
    </row>
    <row r="609" spans="1:5" x14ac:dyDescent="0.3">
      <c r="A609">
        <v>2167</v>
      </c>
      <c r="B609">
        <v>46959078.6271118</v>
      </c>
      <c r="C609">
        <v>14329661.199999999</v>
      </c>
      <c r="D609">
        <v>17623709.102999698</v>
      </c>
      <c r="E609">
        <v>23619609</v>
      </c>
    </row>
    <row r="610" spans="1:5" x14ac:dyDescent="0.3">
      <c r="A610">
        <v>1834</v>
      </c>
      <c r="B610">
        <v>49532426.670276798</v>
      </c>
      <c r="C610">
        <v>13538465.6</v>
      </c>
      <c r="D610">
        <v>17731150.355673201</v>
      </c>
      <c r="E610">
        <v>10076790</v>
      </c>
    </row>
    <row r="611" spans="1:5" x14ac:dyDescent="0.3">
      <c r="A611">
        <v>1748</v>
      </c>
      <c r="B611">
        <v>70761620.373789296</v>
      </c>
      <c r="C611">
        <v>6072794.7999999998</v>
      </c>
      <c r="D611">
        <v>17747637.888516001</v>
      </c>
      <c r="E611">
        <v>6861102</v>
      </c>
    </row>
    <row r="612" spans="1:5" x14ac:dyDescent="0.3">
      <c r="A612">
        <v>246</v>
      </c>
      <c r="B612">
        <v>33314679.4483383</v>
      </c>
      <c r="C612">
        <v>19283328.600000001</v>
      </c>
      <c r="D612">
        <v>17757078.7948182</v>
      </c>
      <c r="E612">
        <v>23510601</v>
      </c>
    </row>
    <row r="613" spans="1:5" x14ac:dyDescent="0.3">
      <c r="A613">
        <v>1700</v>
      </c>
      <c r="B613">
        <v>32980506.8918458</v>
      </c>
      <c r="C613">
        <v>19483871.800000001</v>
      </c>
      <c r="D613">
        <v>17833764.524473399</v>
      </c>
      <c r="E613">
        <v>340312</v>
      </c>
    </row>
    <row r="614" spans="1:5" x14ac:dyDescent="0.3">
      <c r="A614">
        <v>2088</v>
      </c>
      <c r="B614">
        <v>25942616.275480598</v>
      </c>
      <c r="C614">
        <v>21970854.600000001</v>
      </c>
      <c r="D614">
        <v>17839389.976320501</v>
      </c>
      <c r="E614">
        <v>6928068</v>
      </c>
    </row>
    <row r="615" spans="1:5" x14ac:dyDescent="0.3">
      <c r="A615">
        <v>129</v>
      </c>
      <c r="B615">
        <v>-7136241.1730507296</v>
      </c>
      <c r="C615">
        <v>33712425</v>
      </c>
      <c r="D615">
        <v>17914466.077932399</v>
      </c>
      <c r="E615">
        <v>52425855</v>
      </c>
    </row>
    <row r="616" spans="1:5" x14ac:dyDescent="0.3">
      <c r="A616">
        <v>252</v>
      </c>
      <c r="B616">
        <v>33293950.3889134</v>
      </c>
      <c r="C616">
        <v>19483871.800000001</v>
      </c>
      <c r="D616">
        <v>17936165.1629561</v>
      </c>
      <c r="E616">
        <v>5873871</v>
      </c>
    </row>
    <row r="617" spans="1:5" x14ac:dyDescent="0.3">
      <c r="A617">
        <v>1498</v>
      </c>
      <c r="B617">
        <v>9911560.6710483097</v>
      </c>
      <c r="C617">
        <v>27792473.800000001</v>
      </c>
      <c r="D617">
        <v>17997445.503526401</v>
      </c>
      <c r="E617">
        <v>76514050</v>
      </c>
    </row>
    <row r="618" spans="1:5" x14ac:dyDescent="0.3">
      <c r="A618">
        <v>2464</v>
      </c>
      <c r="B618">
        <v>64129346.182968803</v>
      </c>
      <c r="C618">
        <v>8762812.1999999993</v>
      </c>
      <c r="D618">
        <v>18073943.907149602</v>
      </c>
      <c r="E618">
        <v>16491080</v>
      </c>
    </row>
    <row r="619" spans="1:5" x14ac:dyDescent="0.3">
      <c r="A619">
        <v>2002</v>
      </c>
      <c r="B619">
        <v>8572489.11285525</v>
      </c>
      <c r="C619">
        <v>28374349.800000001</v>
      </c>
      <c r="D619">
        <v>18099244.8423336</v>
      </c>
      <c r="E619">
        <v>12000000</v>
      </c>
    </row>
    <row r="620" spans="1:5" x14ac:dyDescent="0.3">
      <c r="A620">
        <v>495</v>
      </c>
      <c r="B620">
        <v>-25744657.314571999</v>
      </c>
      <c r="C620">
        <v>40562242.799999997</v>
      </c>
      <c r="D620">
        <v>18183417.988547198</v>
      </c>
      <c r="E620">
        <v>5000000</v>
      </c>
    </row>
    <row r="621" spans="1:5" x14ac:dyDescent="0.3">
      <c r="A621">
        <v>310</v>
      </c>
      <c r="B621">
        <v>42860345.0328172</v>
      </c>
      <c r="C621">
        <v>16404387.6</v>
      </c>
      <c r="D621">
        <v>18207475.472419199</v>
      </c>
      <c r="E621">
        <v>25762027</v>
      </c>
    </row>
    <row r="622" spans="1:5" x14ac:dyDescent="0.3">
      <c r="A622">
        <v>1300</v>
      </c>
      <c r="B622">
        <v>3851385.7974738502</v>
      </c>
      <c r="C622">
        <v>30213957</v>
      </c>
      <c r="D622">
        <v>18261783.066971999</v>
      </c>
      <c r="E622">
        <v>16002420</v>
      </c>
    </row>
    <row r="623" spans="1:5" x14ac:dyDescent="0.3">
      <c r="A623">
        <v>170</v>
      </c>
      <c r="B623">
        <v>20249625.950249199</v>
      </c>
      <c r="C623">
        <v>24534657</v>
      </c>
      <c r="D623">
        <v>18355583.051624998</v>
      </c>
      <c r="E623">
        <v>19054534</v>
      </c>
    </row>
    <row r="624" spans="1:5" x14ac:dyDescent="0.3">
      <c r="A624">
        <v>1985</v>
      </c>
      <c r="B624">
        <v>-4874605.4060679302</v>
      </c>
      <c r="C624">
        <v>33407809</v>
      </c>
      <c r="D624">
        <v>18371022.1761375</v>
      </c>
      <c r="E624">
        <v>2400000</v>
      </c>
    </row>
    <row r="625" spans="1:5" x14ac:dyDescent="0.3">
      <c r="A625">
        <v>152</v>
      </c>
      <c r="B625">
        <v>60354281.749417499</v>
      </c>
      <c r="C625">
        <v>10476265.6</v>
      </c>
      <c r="D625">
        <v>18428632.741769399</v>
      </c>
      <c r="E625">
        <v>31148328</v>
      </c>
    </row>
    <row r="626" spans="1:5" x14ac:dyDescent="0.3">
      <c r="A626">
        <v>1540</v>
      </c>
      <c r="B626">
        <v>11629864.3853507</v>
      </c>
      <c r="C626">
        <v>27684573</v>
      </c>
      <c r="D626">
        <v>18458808.1307416</v>
      </c>
      <c r="E626">
        <v>173066</v>
      </c>
    </row>
    <row r="627" spans="1:5" x14ac:dyDescent="0.3">
      <c r="A627">
        <v>335</v>
      </c>
      <c r="B627">
        <v>30633585.116158899</v>
      </c>
      <c r="C627">
        <v>20988757.600000001</v>
      </c>
      <c r="D627">
        <v>18461726.127977598</v>
      </c>
      <c r="E627">
        <v>9868942</v>
      </c>
    </row>
    <row r="628" spans="1:5" x14ac:dyDescent="0.3">
      <c r="A628">
        <v>853</v>
      </c>
      <c r="B628">
        <v>36018661.785795003</v>
      </c>
      <c r="C628">
        <v>19137749.399999999</v>
      </c>
      <c r="D628">
        <v>18505538.970237199</v>
      </c>
      <c r="E628">
        <v>21284514</v>
      </c>
    </row>
    <row r="629" spans="1:5" x14ac:dyDescent="0.3">
      <c r="A629">
        <v>112</v>
      </c>
      <c r="B629">
        <v>27029762.411801402</v>
      </c>
      <c r="C629">
        <v>22318056.600000001</v>
      </c>
      <c r="D629">
        <v>18516334.129541799</v>
      </c>
      <c r="E629">
        <v>46201432</v>
      </c>
    </row>
    <row r="630" spans="1:5" x14ac:dyDescent="0.3">
      <c r="A630">
        <v>2487</v>
      </c>
      <c r="B630">
        <v>34182619.967336603</v>
      </c>
      <c r="C630">
        <v>19906849</v>
      </c>
      <c r="D630">
        <v>18618494.456258502</v>
      </c>
      <c r="E630">
        <v>6263883</v>
      </c>
    </row>
    <row r="631" spans="1:5" x14ac:dyDescent="0.3">
      <c r="A631">
        <v>916</v>
      </c>
      <c r="B631">
        <v>73193280.9728349</v>
      </c>
      <c r="C631">
        <v>6193258.5999999996</v>
      </c>
      <c r="D631">
        <v>18653693.778710499</v>
      </c>
      <c r="E631">
        <v>14347000</v>
      </c>
    </row>
    <row r="632" spans="1:5" x14ac:dyDescent="0.3">
      <c r="A632">
        <v>264</v>
      </c>
      <c r="B632">
        <v>66706790.788828999</v>
      </c>
      <c r="C632">
        <v>8572759.4000000004</v>
      </c>
      <c r="D632">
        <v>18739847.7223401</v>
      </c>
      <c r="E632">
        <v>21800302</v>
      </c>
    </row>
    <row r="633" spans="1:5" x14ac:dyDescent="0.3">
      <c r="A633">
        <v>1243</v>
      </c>
      <c r="B633">
        <v>30562667.639512502</v>
      </c>
      <c r="C633">
        <v>21537522.399999999</v>
      </c>
      <c r="D633">
        <v>18947139.2964653</v>
      </c>
      <c r="E633">
        <v>1730000</v>
      </c>
    </row>
    <row r="634" spans="1:5" x14ac:dyDescent="0.3">
      <c r="A634">
        <v>1060</v>
      </c>
      <c r="B634">
        <v>15713143.361127701</v>
      </c>
      <c r="C634">
        <v>26781167</v>
      </c>
      <c r="D634">
        <v>18955543.4912863</v>
      </c>
      <c r="E634">
        <v>40272135</v>
      </c>
    </row>
    <row r="635" spans="1:5" x14ac:dyDescent="0.3">
      <c r="A635">
        <v>1034</v>
      </c>
      <c r="B635">
        <v>10015177.475681599</v>
      </c>
      <c r="C635">
        <v>28796630.199999999</v>
      </c>
      <c r="D635">
        <v>18961923.905839302</v>
      </c>
      <c r="E635">
        <v>13418091</v>
      </c>
    </row>
    <row r="636" spans="1:5" x14ac:dyDescent="0.3">
      <c r="A636">
        <v>1409</v>
      </c>
      <c r="B636">
        <v>63874155.4181858</v>
      </c>
      <c r="C636">
        <v>9889243.4000000004</v>
      </c>
      <c r="D636">
        <v>19034522.675314501</v>
      </c>
      <c r="E636">
        <v>5887457</v>
      </c>
    </row>
    <row r="637" spans="1:5" x14ac:dyDescent="0.3">
      <c r="A637">
        <v>1298</v>
      </c>
      <c r="B637">
        <v>15419237.640984399</v>
      </c>
      <c r="C637">
        <v>27009275.600000001</v>
      </c>
      <c r="D637">
        <v>19070931.151533298</v>
      </c>
      <c r="E637">
        <v>5979011</v>
      </c>
    </row>
    <row r="638" spans="1:5" x14ac:dyDescent="0.3">
      <c r="A638">
        <v>975</v>
      </c>
      <c r="B638">
        <v>6322159.7171661202</v>
      </c>
      <c r="C638">
        <v>30241558.600000001</v>
      </c>
      <c r="D638">
        <v>19094554.727189101</v>
      </c>
      <c r="E638">
        <v>10462500</v>
      </c>
    </row>
    <row r="639" spans="1:5" x14ac:dyDescent="0.3">
      <c r="A639">
        <v>1197</v>
      </c>
      <c r="B639">
        <v>32626006.142686602</v>
      </c>
      <c r="C639">
        <v>20988571.600000001</v>
      </c>
      <c r="D639">
        <v>19112469.103037</v>
      </c>
      <c r="E639">
        <v>17530973</v>
      </c>
    </row>
    <row r="640" spans="1:5" x14ac:dyDescent="0.3">
      <c r="A640">
        <v>281</v>
      </c>
      <c r="B640">
        <v>51819115.530020997</v>
      </c>
      <c r="C640">
        <v>14229583.4</v>
      </c>
      <c r="D640">
        <v>19118712.573678002</v>
      </c>
      <c r="E640">
        <v>20529194</v>
      </c>
    </row>
    <row r="641" spans="1:5" x14ac:dyDescent="0.3">
      <c r="A641">
        <v>22</v>
      </c>
      <c r="B641">
        <v>19390015.376369599</v>
      </c>
      <c r="C641">
        <v>25685865.600000001</v>
      </c>
      <c r="D641">
        <v>19141663.554878298</v>
      </c>
      <c r="E641">
        <v>8403433</v>
      </c>
    </row>
    <row r="642" spans="1:5" x14ac:dyDescent="0.3">
      <c r="A642">
        <v>196</v>
      </c>
      <c r="B642">
        <v>44489905.5382201</v>
      </c>
      <c r="C642">
        <v>16853756.600000001</v>
      </c>
      <c r="D642">
        <v>19156309.901282098</v>
      </c>
      <c r="E642">
        <v>638641</v>
      </c>
    </row>
    <row r="643" spans="1:5" x14ac:dyDescent="0.3">
      <c r="A643">
        <v>425</v>
      </c>
      <c r="B643">
        <v>49170785.201812401</v>
      </c>
      <c r="C643">
        <v>15250416</v>
      </c>
      <c r="D643">
        <v>19199596.806394499</v>
      </c>
      <c r="E643">
        <v>6673422</v>
      </c>
    </row>
    <row r="644" spans="1:5" x14ac:dyDescent="0.3">
      <c r="A644">
        <v>948</v>
      </c>
      <c r="B644">
        <v>58830870.116197199</v>
      </c>
      <c r="C644">
        <v>11847806.6</v>
      </c>
      <c r="D644">
        <v>19202050.904224299</v>
      </c>
      <c r="E644">
        <v>18469680</v>
      </c>
    </row>
    <row r="645" spans="1:5" x14ac:dyDescent="0.3">
      <c r="A645">
        <v>2328</v>
      </c>
      <c r="B645">
        <v>-8689494.1718920395</v>
      </c>
      <c r="C645">
        <v>35713249.799999997</v>
      </c>
      <c r="D645">
        <v>19261339.8087552</v>
      </c>
      <c r="E645">
        <v>2725258</v>
      </c>
    </row>
    <row r="646" spans="1:5" x14ac:dyDescent="0.3">
      <c r="A646">
        <v>51</v>
      </c>
      <c r="B646">
        <v>251950.33963480499</v>
      </c>
      <c r="C646">
        <v>32630176.199999999</v>
      </c>
      <c r="D646">
        <v>19325155.038764901</v>
      </c>
      <c r="E646">
        <v>14400000</v>
      </c>
    </row>
    <row r="647" spans="1:5" x14ac:dyDescent="0.3">
      <c r="A647">
        <v>1275</v>
      </c>
      <c r="B647">
        <v>71653817.053099394</v>
      </c>
      <c r="C647">
        <v>7526865.2000000002</v>
      </c>
      <c r="D647">
        <v>19386711.067603901</v>
      </c>
      <c r="E647">
        <v>16017403</v>
      </c>
    </row>
    <row r="648" spans="1:5" x14ac:dyDescent="0.3">
      <c r="A648">
        <v>185</v>
      </c>
      <c r="B648">
        <v>38735748.605746403</v>
      </c>
      <c r="C648">
        <v>19137749.399999999</v>
      </c>
      <c r="D648">
        <v>19393199.514415499</v>
      </c>
      <c r="E648">
        <v>1969193</v>
      </c>
    </row>
    <row r="649" spans="1:5" x14ac:dyDescent="0.3">
      <c r="A649">
        <v>475</v>
      </c>
      <c r="B649">
        <v>29611139.282336399</v>
      </c>
      <c r="C649">
        <v>22471423</v>
      </c>
      <c r="D649">
        <v>19501794.993236799</v>
      </c>
      <c r="E649">
        <v>7900000</v>
      </c>
    </row>
    <row r="650" spans="1:5" x14ac:dyDescent="0.3">
      <c r="A650">
        <v>1319</v>
      </c>
      <c r="B650">
        <v>-2219271.25124091</v>
      </c>
      <c r="C650">
        <v>33712425</v>
      </c>
      <c r="D650">
        <v>19520818.942497902</v>
      </c>
      <c r="E650">
        <v>19595031</v>
      </c>
    </row>
    <row r="651" spans="1:5" x14ac:dyDescent="0.3">
      <c r="A651">
        <v>162</v>
      </c>
      <c r="B651">
        <v>40260095.157686897</v>
      </c>
      <c r="C651">
        <v>18748189</v>
      </c>
      <c r="D651">
        <v>19530162.043778799</v>
      </c>
      <c r="E651">
        <v>16675000</v>
      </c>
    </row>
    <row r="652" spans="1:5" x14ac:dyDescent="0.3">
      <c r="A652">
        <v>1646</v>
      </c>
      <c r="B652">
        <v>48232567.414108902</v>
      </c>
      <c r="C652">
        <v>16018146.199999999</v>
      </c>
      <c r="D652">
        <v>19604598.404637199</v>
      </c>
      <c r="E652">
        <v>20719451</v>
      </c>
    </row>
    <row r="653" spans="1:5" x14ac:dyDescent="0.3">
      <c r="A653">
        <v>2183</v>
      </c>
      <c r="B653">
        <v>-4484692.1330294898</v>
      </c>
      <c r="C653">
        <v>34659579.399999999</v>
      </c>
      <c r="D653">
        <v>19658514.911854599</v>
      </c>
      <c r="E653">
        <v>7242035</v>
      </c>
    </row>
    <row r="654" spans="1:5" x14ac:dyDescent="0.3">
      <c r="A654">
        <v>1680</v>
      </c>
      <c r="B654">
        <v>19369169.066414401</v>
      </c>
      <c r="C654">
        <v>26335265.600000001</v>
      </c>
      <c r="D654">
        <v>19736700.964225501</v>
      </c>
      <c r="E654">
        <v>21486757</v>
      </c>
    </row>
    <row r="655" spans="1:5" x14ac:dyDescent="0.3">
      <c r="A655">
        <v>1707</v>
      </c>
      <c r="B655">
        <v>30002246.815579802</v>
      </c>
      <c r="C655">
        <v>22593424.800000001</v>
      </c>
      <c r="D655">
        <v>19742636.3788119</v>
      </c>
      <c r="E655">
        <v>8138788</v>
      </c>
    </row>
    <row r="656" spans="1:5" x14ac:dyDescent="0.3">
      <c r="A656">
        <v>1843</v>
      </c>
      <c r="B656">
        <v>17900905.908358999</v>
      </c>
      <c r="C656">
        <v>26960007.600000001</v>
      </c>
      <c r="D656">
        <v>19836021.109941501</v>
      </c>
      <c r="E656">
        <v>17336370</v>
      </c>
    </row>
    <row r="657" spans="1:5" x14ac:dyDescent="0.3">
      <c r="A657">
        <v>1441</v>
      </c>
      <c r="B657">
        <v>49654884.665718697</v>
      </c>
      <c r="C657">
        <v>15782436</v>
      </c>
      <c r="D657">
        <v>19850812.9501325</v>
      </c>
      <c r="E657">
        <v>3867000</v>
      </c>
    </row>
    <row r="658" spans="1:5" x14ac:dyDescent="0.3">
      <c r="A658">
        <v>1877</v>
      </c>
      <c r="B658">
        <v>19793819.8787526</v>
      </c>
      <c r="C658">
        <v>26324475</v>
      </c>
      <c r="D658">
        <v>19865432.092551298</v>
      </c>
      <c r="E658">
        <v>10903846</v>
      </c>
    </row>
    <row r="659" spans="1:5" x14ac:dyDescent="0.3">
      <c r="A659">
        <v>1204</v>
      </c>
      <c r="B659">
        <v>1549261.89054258</v>
      </c>
      <c r="C659">
        <v>32889100.600000001</v>
      </c>
      <c r="D659">
        <v>19988945.8368214</v>
      </c>
      <c r="E659">
        <v>7840873</v>
      </c>
    </row>
    <row r="660" spans="1:5" x14ac:dyDescent="0.3">
      <c r="A660">
        <v>2502</v>
      </c>
      <c r="B660">
        <v>-2957599.5754618999</v>
      </c>
      <c r="C660">
        <v>34495562.200000003</v>
      </c>
      <c r="D660">
        <v>20005402.3916202</v>
      </c>
      <c r="E660">
        <v>1027757</v>
      </c>
    </row>
    <row r="661" spans="1:5" x14ac:dyDescent="0.3">
      <c r="A661">
        <v>1348</v>
      </c>
      <c r="B661">
        <v>1355424.8741514001</v>
      </c>
      <c r="C661">
        <v>33015656.600000001</v>
      </c>
      <c r="D661">
        <v>20042909.080708299</v>
      </c>
      <c r="E661">
        <v>26488734</v>
      </c>
    </row>
    <row r="662" spans="1:5" x14ac:dyDescent="0.3">
      <c r="A662">
        <v>2281</v>
      </c>
      <c r="B662">
        <v>-17103865.805907302</v>
      </c>
      <c r="C662">
        <v>39547851.799999997</v>
      </c>
      <c r="D662">
        <v>20066214.8906339</v>
      </c>
      <c r="E662">
        <v>390659</v>
      </c>
    </row>
    <row r="663" spans="1:5" x14ac:dyDescent="0.3">
      <c r="A663">
        <v>627</v>
      </c>
      <c r="B663">
        <v>-18035626.590263899</v>
      </c>
      <c r="C663">
        <v>40192810.399999999</v>
      </c>
      <c r="D663">
        <v>20359544.291006301</v>
      </c>
      <c r="E663">
        <v>4270000</v>
      </c>
    </row>
    <row r="664" spans="1:5" x14ac:dyDescent="0.3">
      <c r="A664">
        <v>743</v>
      </c>
      <c r="B664">
        <v>13428114.834217399</v>
      </c>
      <c r="C664">
        <v>29195103</v>
      </c>
      <c r="D664">
        <v>20446210.524726599</v>
      </c>
      <c r="E664">
        <v>42160849</v>
      </c>
    </row>
    <row r="665" spans="1:5" x14ac:dyDescent="0.3">
      <c r="A665">
        <v>24</v>
      </c>
      <c r="B665">
        <v>12303290.7007728</v>
      </c>
      <c r="C665">
        <v>29612076</v>
      </c>
      <c r="D665">
        <v>20465175.563778199</v>
      </c>
      <c r="E665">
        <v>7847000</v>
      </c>
    </row>
    <row r="666" spans="1:5" x14ac:dyDescent="0.3">
      <c r="A666">
        <v>1188</v>
      </c>
      <c r="B666">
        <v>32773187.511145499</v>
      </c>
      <c r="C666">
        <v>22639042.399999999</v>
      </c>
      <c r="D666">
        <v>20690168.011802498</v>
      </c>
      <c r="E666">
        <v>36894225</v>
      </c>
    </row>
    <row r="667" spans="1:5" x14ac:dyDescent="0.3">
      <c r="A667">
        <v>1330</v>
      </c>
      <c r="B667">
        <v>-2746724.2762704198</v>
      </c>
      <c r="C667">
        <v>35166424.200000003</v>
      </c>
      <c r="D667">
        <v>20696032.7003107</v>
      </c>
      <c r="E667">
        <v>11582891</v>
      </c>
    </row>
    <row r="668" spans="1:5" x14ac:dyDescent="0.3">
      <c r="A668">
        <v>1414</v>
      </c>
      <c r="B668">
        <v>19471703.103203502</v>
      </c>
      <c r="C668">
        <v>27443150.199999999</v>
      </c>
      <c r="D668">
        <v>20796958.353298198</v>
      </c>
      <c r="E668">
        <v>66821036</v>
      </c>
    </row>
    <row r="669" spans="1:5" x14ac:dyDescent="0.3">
      <c r="A669">
        <v>996</v>
      </c>
      <c r="B669">
        <v>48008821.859843299</v>
      </c>
      <c r="C669">
        <v>17414105.399999999</v>
      </c>
      <c r="D669">
        <v>20825242.0510621</v>
      </c>
      <c r="E669">
        <v>11129057</v>
      </c>
    </row>
    <row r="670" spans="1:5" x14ac:dyDescent="0.3">
      <c r="A670">
        <v>220</v>
      </c>
      <c r="B670">
        <v>-2327334.5324452799</v>
      </c>
      <c r="C670">
        <v>35193083.799999997</v>
      </c>
      <c r="D670">
        <v>20857752.976495899</v>
      </c>
      <c r="E670">
        <v>7800000</v>
      </c>
    </row>
    <row r="671" spans="1:5" x14ac:dyDescent="0.3">
      <c r="A671">
        <v>468</v>
      </c>
      <c r="B671">
        <v>72937235.292310506</v>
      </c>
      <c r="C671">
        <v>8677156.1999999993</v>
      </c>
      <c r="D671">
        <v>20872059.431424599</v>
      </c>
      <c r="E671">
        <v>4878242</v>
      </c>
    </row>
    <row r="672" spans="1:5" x14ac:dyDescent="0.3">
      <c r="A672">
        <v>682</v>
      </c>
      <c r="B672">
        <v>15440694.244890699</v>
      </c>
      <c r="C672">
        <v>28978446.399999999</v>
      </c>
      <c r="D672">
        <v>20902919.5753223</v>
      </c>
      <c r="E672">
        <v>13551174</v>
      </c>
    </row>
    <row r="673" spans="1:5" x14ac:dyDescent="0.3">
      <c r="A673">
        <v>1517</v>
      </c>
      <c r="B673">
        <v>47992050.057708398</v>
      </c>
      <c r="C673">
        <v>17526480</v>
      </c>
      <c r="D673">
        <v>20923908.7670017</v>
      </c>
      <c r="E673">
        <v>8349430</v>
      </c>
    </row>
    <row r="674" spans="1:5" x14ac:dyDescent="0.3">
      <c r="A674">
        <v>1152</v>
      </c>
      <c r="B674">
        <v>6376665.73599842</v>
      </c>
      <c r="C674">
        <v>32243795.800000001</v>
      </c>
      <c r="D674">
        <v>20967985.371447202</v>
      </c>
      <c r="E674">
        <v>10000000</v>
      </c>
    </row>
    <row r="675" spans="1:5" x14ac:dyDescent="0.3">
      <c r="A675">
        <v>1272</v>
      </c>
      <c r="B675">
        <v>6683721.9169891104</v>
      </c>
      <c r="C675">
        <v>32226220.800000001</v>
      </c>
      <c r="D675">
        <v>21052011.227340799</v>
      </c>
      <c r="E675">
        <v>81272766</v>
      </c>
    </row>
    <row r="676" spans="1:5" x14ac:dyDescent="0.3">
      <c r="A676">
        <v>383</v>
      </c>
      <c r="B676">
        <v>80117202.735041395</v>
      </c>
      <c r="C676">
        <v>6360167.2000000002</v>
      </c>
      <c r="D676">
        <v>21070395.902341999</v>
      </c>
      <c r="E676">
        <v>4910682</v>
      </c>
    </row>
    <row r="677" spans="1:5" x14ac:dyDescent="0.3">
      <c r="A677">
        <v>1076</v>
      </c>
      <c r="B677">
        <v>15759259.0969446</v>
      </c>
      <c r="C677">
        <v>29052555</v>
      </c>
      <c r="D677">
        <v>21075675.3502919</v>
      </c>
      <c r="E677">
        <v>25605015</v>
      </c>
    </row>
    <row r="678" spans="1:5" x14ac:dyDescent="0.3">
      <c r="A678">
        <v>1359</v>
      </c>
      <c r="B678">
        <v>81253792.603276297</v>
      </c>
      <c r="C678">
        <v>6016181.7999999998</v>
      </c>
      <c r="D678">
        <v>21122917.7750105</v>
      </c>
      <c r="E678">
        <v>1929168</v>
      </c>
    </row>
    <row r="679" spans="1:5" x14ac:dyDescent="0.3">
      <c r="A679">
        <v>34</v>
      </c>
      <c r="B679">
        <v>42794309.644805297</v>
      </c>
      <c r="C679">
        <v>19684245.399999999</v>
      </c>
      <c r="D679">
        <v>21225592.834311899</v>
      </c>
      <c r="E679">
        <v>24362772</v>
      </c>
    </row>
    <row r="680" spans="1:5" x14ac:dyDescent="0.3">
      <c r="A680">
        <v>2273</v>
      </c>
      <c r="B680">
        <v>22217056.254548501</v>
      </c>
      <c r="C680">
        <v>26975888.199999999</v>
      </c>
      <c r="D680">
        <v>21260806.556825399</v>
      </c>
      <c r="E680">
        <v>19516000</v>
      </c>
    </row>
    <row r="681" spans="1:5" x14ac:dyDescent="0.3">
      <c r="A681">
        <v>1660</v>
      </c>
      <c r="B681">
        <v>7332539.8349933</v>
      </c>
      <c r="C681">
        <v>32226220.800000001</v>
      </c>
      <c r="D681">
        <v>21263977.242537402</v>
      </c>
      <c r="E681">
        <v>7936012</v>
      </c>
    </row>
    <row r="682" spans="1:5" x14ac:dyDescent="0.3">
      <c r="A682">
        <v>692</v>
      </c>
      <c r="B682">
        <v>17235379.5803123</v>
      </c>
      <c r="C682">
        <v>28801270.800000001</v>
      </c>
      <c r="D682">
        <v>21325033.582706101</v>
      </c>
      <c r="E682">
        <v>41205099</v>
      </c>
    </row>
    <row r="683" spans="1:5" x14ac:dyDescent="0.3">
      <c r="A683">
        <v>1682</v>
      </c>
      <c r="B683">
        <v>45770065.249285102</v>
      </c>
      <c r="C683">
        <v>18748189</v>
      </c>
      <c r="D683">
        <v>21330245.505963299</v>
      </c>
      <c r="E683">
        <v>17768757</v>
      </c>
    </row>
    <row r="684" spans="1:5" x14ac:dyDescent="0.3">
      <c r="A684">
        <v>2078</v>
      </c>
      <c r="B684">
        <v>30337795.493665501</v>
      </c>
      <c r="C684">
        <v>24194913.399999999</v>
      </c>
      <c r="D684">
        <v>21336478.587377898</v>
      </c>
      <c r="E684">
        <v>1914166</v>
      </c>
    </row>
    <row r="685" spans="1:5" x14ac:dyDescent="0.3">
      <c r="A685">
        <v>76</v>
      </c>
      <c r="B685">
        <v>37330052.578272402</v>
      </c>
      <c r="C685">
        <v>21785391</v>
      </c>
      <c r="D685">
        <v>21387733.234529</v>
      </c>
      <c r="E685">
        <v>13162475</v>
      </c>
    </row>
    <row r="686" spans="1:5" x14ac:dyDescent="0.3">
      <c r="A686">
        <v>1784</v>
      </c>
      <c r="B686">
        <v>25260059.1897588</v>
      </c>
      <c r="C686">
        <v>26067523.399999999</v>
      </c>
      <c r="D686">
        <v>21413092.529234398</v>
      </c>
      <c r="E686">
        <v>502758</v>
      </c>
    </row>
    <row r="687" spans="1:5" x14ac:dyDescent="0.3">
      <c r="A687">
        <v>2193</v>
      </c>
      <c r="B687">
        <v>63515824.299618602</v>
      </c>
      <c r="C687">
        <v>12592053.800000001</v>
      </c>
      <c r="D687">
        <v>21422355.068602301</v>
      </c>
      <c r="E687">
        <v>9109322</v>
      </c>
    </row>
    <row r="688" spans="1:5" x14ac:dyDescent="0.3">
      <c r="A688">
        <v>1600</v>
      </c>
      <c r="B688">
        <v>50840455.024543799</v>
      </c>
      <c r="C688">
        <v>17061942.800000001</v>
      </c>
      <c r="D688">
        <v>21423948.831185199</v>
      </c>
      <c r="E688">
        <v>13204291</v>
      </c>
    </row>
    <row r="689" spans="1:5" x14ac:dyDescent="0.3">
      <c r="A689">
        <v>1320</v>
      </c>
      <c r="B689">
        <v>42823947.435670301</v>
      </c>
      <c r="C689">
        <v>19896550.199999999</v>
      </c>
      <c r="D689">
        <v>21432034.1942707</v>
      </c>
      <c r="E689">
        <v>19978961</v>
      </c>
    </row>
    <row r="690" spans="1:5" x14ac:dyDescent="0.3">
      <c r="A690">
        <v>1061</v>
      </c>
      <c r="B690">
        <v>48367533.418436997</v>
      </c>
      <c r="C690">
        <v>18083444.800000001</v>
      </c>
      <c r="D690">
        <v>21562758.7201159</v>
      </c>
      <c r="E690">
        <v>30448000</v>
      </c>
    </row>
    <row r="691" spans="1:5" x14ac:dyDescent="0.3">
      <c r="A691">
        <v>1406</v>
      </c>
      <c r="B691">
        <v>30645152.939628299</v>
      </c>
      <c r="C691">
        <v>24444441.199999999</v>
      </c>
      <c r="D691">
        <v>21668147.1136657</v>
      </c>
      <c r="E691">
        <v>15502112</v>
      </c>
    </row>
    <row r="692" spans="1:5" x14ac:dyDescent="0.3">
      <c r="A692">
        <v>381</v>
      </c>
      <c r="B692">
        <v>48741118.160516903</v>
      </c>
      <c r="C692">
        <v>18087055.600000001</v>
      </c>
      <c r="D692">
        <v>21688153.643789399</v>
      </c>
      <c r="E692">
        <v>12534961</v>
      </c>
    </row>
    <row r="693" spans="1:5" x14ac:dyDescent="0.3">
      <c r="A693">
        <v>2076</v>
      </c>
      <c r="B693">
        <v>688493.47680244595</v>
      </c>
      <c r="C693">
        <v>35166424.200000003</v>
      </c>
      <c r="D693">
        <v>21818303.5227491</v>
      </c>
      <c r="E693">
        <v>1300000</v>
      </c>
    </row>
    <row r="694" spans="1:5" x14ac:dyDescent="0.3">
      <c r="A694">
        <v>1149</v>
      </c>
      <c r="B694">
        <v>12389410.857985901</v>
      </c>
      <c r="C694">
        <v>31049595.800000001</v>
      </c>
      <c r="D694">
        <v>21825568.3345601</v>
      </c>
      <c r="E694">
        <v>101300000</v>
      </c>
    </row>
    <row r="695" spans="1:5" x14ac:dyDescent="0.3">
      <c r="A695">
        <v>2186</v>
      </c>
      <c r="B695">
        <v>44262147.8245252</v>
      </c>
      <c r="C695">
        <v>19821633.800000001</v>
      </c>
      <c r="D695">
        <v>21832457.396864299</v>
      </c>
      <c r="E695">
        <v>8690429</v>
      </c>
    </row>
    <row r="696" spans="1:5" x14ac:dyDescent="0.3">
      <c r="A696">
        <v>1096</v>
      </c>
      <c r="B696">
        <v>20974461.6020483</v>
      </c>
      <c r="C696">
        <v>28105468.199999999</v>
      </c>
      <c r="D696">
        <v>21901722.963668101</v>
      </c>
      <c r="E696">
        <v>27187653</v>
      </c>
    </row>
    <row r="697" spans="1:5" x14ac:dyDescent="0.3">
      <c r="A697">
        <v>1898</v>
      </c>
      <c r="B697">
        <v>35904349.226872899</v>
      </c>
      <c r="C697">
        <v>23050434.399999999</v>
      </c>
      <c r="D697">
        <v>22094372.9376419</v>
      </c>
      <c r="E697">
        <v>1400000</v>
      </c>
    </row>
    <row r="698" spans="1:5" x14ac:dyDescent="0.3">
      <c r="A698">
        <v>405</v>
      </c>
      <c r="B698">
        <v>-8838516.2871867996</v>
      </c>
      <c r="C698">
        <v>38949858.799999997</v>
      </c>
      <c r="D698">
        <v>22212263.849929199</v>
      </c>
      <c r="E698">
        <v>1300000</v>
      </c>
    </row>
    <row r="699" spans="1:5" x14ac:dyDescent="0.3">
      <c r="A699">
        <v>74</v>
      </c>
      <c r="B699">
        <v>22946317.0116436</v>
      </c>
      <c r="C699">
        <v>28060138.600000001</v>
      </c>
      <c r="D699">
        <v>22503909.2718812</v>
      </c>
      <c r="E699">
        <v>106260000</v>
      </c>
    </row>
    <row r="700" spans="1:5" x14ac:dyDescent="0.3">
      <c r="A700">
        <v>1427</v>
      </c>
      <c r="B700">
        <v>13702924.8724335</v>
      </c>
      <c r="C700">
        <v>31321090.199999999</v>
      </c>
      <c r="D700">
        <v>22506301.971715402</v>
      </c>
      <c r="E700">
        <v>9012000</v>
      </c>
    </row>
    <row r="701" spans="1:5" x14ac:dyDescent="0.3">
      <c r="A701">
        <v>1045</v>
      </c>
      <c r="B701">
        <v>4455870.7680895599</v>
      </c>
      <c r="C701">
        <v>34659579.399999999</v>
      </c>
      <c r="D701">
        <v>22579358.247368399</v>
      </c>
      <c r="E701">
        <v>16974459</v>
      </c>
    </row>
    <row r="702" spans="1:5" x14ac:dyDescent="0.3">
      <c r="A702">
        <v>866</v>
      </c>
      <c r="B702">
        <v>-29303266.938521199</v>
      </c>
      <c r="C702">
        <v>46577855.399999999</v>
      </c>
      <c r="D702">
        <v>22595956.089142501</v>
      </c>
      <c r="E702">
        <v>6272403</v>
      </c>
    </row>
    <row r="703" spans="1:5" x14ac:dyDescent="0.3">
      <c r="A703">
        <v>1730</v>
      </c>
      <c r="B703">
        <v>13114084.690919301</v>
      </c>
      <c r="C703">
        <v>31715251</v>
      </c>
      <c r="D703">
        <v>22679228.874938801</v>
      </c>
      <c r="E703">
        <v>29010817</v>
      </c>
    </row>
    <row r="704" spans="1:5" x14ac:dyDescent="0.3">
      <c r="A704">
        <v>1226</v>
      </c>
      <c r="B704">
        <v>22684509.7234676</v>
      </c>
      <c r="C704">
        <v>28374349.800000001</v>
      </c>
      <c r="D704">
        <v>22709581.1049398</v>
      </c>
      <c r="E704">
        <v>30524763</v>
      </c>
    </row>
    <row r="705" spans="1:5" x14ac:dyDescent="0.3">
      <c r="A705">
        <v>2220</v>
      </c>
      <c r="B705">
        <v>7114672.1392599</v>
      </c>
      <c r="C705">
        <v>33987052.399999999</v>
      </c>
      <c r="D705">
        <v>22824695.848110601</v>
      </c>
      <c r="E705">
        <v>19985196</v>
      </c>
    </row>
    <row r="706" spans="1:5" x14ac:dyDescent="0.3">
      <c r="A706">
        <v>1255</v>
      </c>
      <c r="B706">
        <v>52895622.175416999</v>
      </c>
      <c r="C706">
        <v>18032116.199999999</v>
      </c>
      <c r="D706">
        <v>22994495.7124766</v>
      </c>
      <c r="E706">
        <v>79799880</v>
      </c>
    </row>
    <row r="707" spans="1:5" x14ac:dyDescent="0.3">
      <c r="A707">
        <v>2353</v>
      </c>
      <c r="B707">
        <v>30146463.086679898</v>
      </c>
      <c r="C707">
        <v>26099945.399999999</v>
      </c>
      <c r="D707">
        <v>23039507.510547802</v>
      </c>
      <c r="E707">
        <v>18564613</v>
      </c>
    </row>
    <row r="708" spans="1:5" x14ac:dyDescent="0.3">
      <c r="A708">
        <v>2217</v>
      </c>
      <c r="B708">
        <v>10581379.903221</v>
      </c>
      <c r="C708">
        <v>33015656.600000001</v>
      </c>
      <c r="D708">
        <v>23056988.7934114</v>
      </c>
      <c r="E708">
        <v>57915972</v>
      </c>
    </row>
    <row r="709" spans="1:5" x14ac:dyDescent="0.3">
      <c r="A709">
        <v>966</v>
      </c>
      <c r="B709">
        <v>22071663.4271136</v>
      </c>
      <c r="C709">
        <v>29073879.800000001</v>
      </c>
      <c r="D709">
        <v>23157673.9125809</v>
      </c>
      <c r="E709">
        <v>1390172</v>
      </c>
    </row>
    <row r="710" spans="1:5" x14ac:dyDescent="0.3">
      <c r="A710">
        <v>1032</v>
      </c>
      <c r="B710">
        <v>71650129.077678502</v>
      </c>
      <c r="C710">
        <v>11650902.6</v>
      </c>
      <c r="D710">
        <v>23207561.770101</v>
      </c>
      <c r="E710">
        <v>2744253</v>
      </c>
    </row>
    <row r="711" spans="1:5" x14ac:dyDescent="0.3">
      <c r="A711">
        <v>1560</v>
      </c>
      <c r="B711">
        <v>41296937.266895801</v>
      </c>
      <c r="C711">
        <v>22365544.399999999</v>
      </c>
      <c r="D711">
        <v>23221369.129481599</v>
      </c>
      <c r="E711">
        <v>14697005</v>
      </c>
    </row>
    <row r="712" spans="1:5" x14ac:dyDescent="0.3">
      <c r="A712">
        <v>1269</v>
      </c>
      <c r="B712">
        <v>38058292.199351698</v>
      </c>
      <c r="C712">
        <v>23528392</v>
      </c>
      <c r="D712">
        <v>23241016.061842799</v>
      </c>
      <c r="E712">
        <v>33245</v>
      </c>
    </row>
    <row r="713" spans="1:5" x14ac:dyDescent="0.3">
      <c r="A713">
        <v>615</v>
      </c>
      <c r="B713">
        <v>40812687.200725198</v>
      </c>
      <c r="C713">
        <v>22622036.600000001</v>
      </c>
      <c r="D713">
        <v>23300877.329218999</v>
      </c>
      <c r="E713">
        <v>16656125</v>
      </c>
    </row>
    <row r="714" spans="1:5" x14ac:dyDescent="0.3">
      <c r="A714">
        <v>134</v>
      </c>
      <c r="B714">
        <v>60310129.4358031</v>
      </c>
      <c r="C714">
        <v>15782281</v>
      </c>
      <c r="D714">
        <v>23331691.805962902</v>
      </c>
      <c r="E714">
        <v>18552460</v>
      </c>
    </row>
    <row r="715" spans="1:5" x14ac:dyDescent="0.3">
      <c r="A715">
        <v>843</v>
      </c>
      <c r="B715">
        <v>54902451.798503697</v>
      </c>
      <c r="C715">
        <v>17708522.800000001</v>
      </c>
      <c r="D715">
        <v>23350219.959047802</v>
      </c>
      <c r="E715">
        <v>13885802</v>
      </c>
    </row>
    <row r="716" spans="1:5" x14ac:dyDescent="0.3">
      <c r="A716">
        <v>1094</v>
      </c>
      <c r="B716">
        <v>42609773.479539998</v>
      </c>
      <c r="C716">
        <v>22090621.600000001</v>
      </c>
      <c r="D716">
        <v>23395475.4269371</v>
      </c>
      <c r="E716">
        <v>1300000</v>
      </c>
    </row>
    <row r="717" spans="1:5" x14ac:dyDescent="0.3">
      <c r="A717">
        <v>2018</v>
      </c>
      <c r="B717">
        <v>13426836.011883199</v>
      </c>
      <c r="C717">
        <v>32393784.199999999</v>
      </c>
      <c r="D717">
        <v>23410251.118353199</v>
      </c>
      <c r="E717">
        <v>9304609</v>
      </c>
    </row>
    <row r="718" spans="1:5" x14ac:dyDescent="0.3">
      <c r="A718">
        <v>907</v>
      </c>
      <c r="B718">
        <v>15303750.4357347</v>
      </c>
      <c r="C718">
        <v>31828512.199999999</v>
      </c>
      <c r="D718">
        <v>23499550.8990894</v>
      </c>
      <c r="E718">
        <v>51079064</v>
      </c>
    </row>
    <row r="719" spans="1:5" x14ac:dyDescent="0.3">
      <c r="A719">
        <v>1021</v>
      </c>
      <c r="B719">
        <v>44674897.276569597</v>
      </c>
      <c r="C719">
        <v>21567633.199999999</v>
      </c>
      <c r="D719">
        <v>23585449.789523799</v>
      </c>
      <c r="E719">
        <v>71009334</v>
      </c>
    </row>
    <row r="720" spans="1:5" x14ac:dyDescent="0.3">
      <c r="A720">
        <v>429</v>
      </c>
      <c r="B720">
        <v>26579850.243760899</v>
      </c>
      <c r="C720">
        <v>28060138.600000001</v>
      </c>
      <c r="D720">
        <v>23690968.905908201</v>
      </c>
      <c r="E720">
        <v>9600000</v>
      </c>
    </row>
    <row r="721" spans="1:5" x14ac:dyDescent="0.3">
      <c r="A721">
        <v>2383</v>
      </c>
      <c r="B721">
        <v>-34512714.266790099</v>
      </c>
      <c r="C721">
        <v>49688939.399999999</v>
      </c>
      <c r="D721">
        <v>23777327.5850862</v>
      </c>
      <c r="E721">
        <v>2275557</v>
      </c>
    </row>
    <row r="722" spans="1:5" x14ac:dyDescent="0.3">
      <c r="A722">
        <v>1304</v>
      </c>
      <c r="B722">
        <v>58848336.212715</v>
      </c>
      <c r="C722">
        <v>16807846.800000001</v>
      </c>
      <c r="D722">
        <v>23804599.205238398</v>
      </c>
      <c r="E722">
        <v>29456000</v>
      </c>
    </row>
    <row r="723" spans="1:5" x14ac:dyDescent="0.3">
      <c r="A723">
        <v>2406</v>
      </c>
      <c r="B723">
        <v>2173896.7781804102</v>
      </c>
      <c r="C723">
        <v>36868893</v>
      </c>
      <c r="D723">
        <v>23881384.221074201</v>
      </c>
      <c r="E723">
        <v>123384128</v>
      </c>
    </row>
    <row r="724" spans="1:5" x14ac:dyDescent="0.3">
      <c r="A724">
        <v>229</v>
      </c>
      <c r="B724">
        <v>69662281.611446306</v>
      </c>
      <c r="C724">
        <v>13118745.199999999</v>
      </c>
      <c r="D724">
        <v>23918500.682923701</v>
      </c>
      <c r="E724">
        <v>3151130</v>
      </c>
    </row>
    <row r="725" spans="1:5" x14ac:dyDescent="0.3">
      <c r="A725">
        <v>347</v>
      </c>
      <c r="B725">
        <v>22060082.478232998</v>
      </c>
      <c r="C725">
        <v>29960049.199999999</v>
      </c>
      <c r="D725">
        <v>23975170.2812813</v>
      </c>
      <c r="E725">
        <v>6682098</v>
      </c>
    </row>
    <row r="726" spans="1:5" x14ac:dyDescent="0.3">
      <c r="A726">
        <v>835</v>
      </c>
      <c r="B726">
        <v>-988436.84376156295</v>
      </c>
      <c r="C726">
        <v>38156229.200000003</v>
      </c>
      <c r="D726">
        <v>24041334.719566099</v>
      </c>
      <c r="E726">
        <v>1744858</v>
      </c>
    </row>
    <row r="727" spans="1:5" x14ac:dyDescent="0.3">
      <c r="A727">
        <v>2538</v>
      </c>
      <c r="B727">
        <v>9050687.6501353309</v>
      </c>
      <c r="C727">
        <v>34659579.399999999</v>
      </c>
      <c r="D727">
        <v>24080465.1034199</v>
      </c>
      <c r="E727">
        <v>16605763</v>
      </c>
    </row>
    <row r="728" spans="1:5" x14ac:dyDescent="0.3">
      <c r="A728">
        <v>1147</v>
      </c>
      <c r="B728">
        <v>-37435133.238999501</v>
      </c>
      <c r="C728">
        <v>51149629.600000001</v>
      </c>
      <c r="D728">
        <v>24176317.351218399</v>
      </c>
      <c r="E728">
        <v>25000</v>
      </c>
    </row>
    <row r="729" spans="1:5" x14ac:dyDescent="0.3">
      <c r="A729">
        <v>1805</v>
      </c>
      <c r="B729">
        <v>61296693.271999598</v>
      </c>
      <c r="C729">
        <v>16373667.800000001</v>
      </c>
      <c r="D729">
        <v>24202080.570190899</v>
      </c>
      <c r="E729">
        <v>11087569</v>
      </c>
    </row>
    <row r="730" spans="1:5" x14ac:dyDescent="0.3">
      <c r="A730">
        <v>2501</v>
      </c>
      <c r="B730">
        <v>6033526.4950484298</v>
      </c>
      <c r="C730">
        <v>35889681.600000001</v>
      </c>
      <c r="D730">
        <v>24234799.769376501</v>
      </c>
      <c r="E730">
        <v>37600000</v>
      </c>
    </row>
    <row r="731" spans="1:5" x14ac:dyDescent="0.3">
      <c r="A731">
        <v>2129</v>
      </c>
      <c r="B731">
        <v>57629241.967425197</v>
      </c>
      <c r="C731">
        <v>17701942.800000001</v>
      </c>
      <c r="D731">
        <v>24234952.3647248</v>
      </c>
      <c r="E731">
        <v>25966555</v>
      </c>
    </row>
    <row r="732" spans="1:5" x14ac:dyDescent="0.3">
      <c r="A732">
        <v>1668</v>
      </c>
      <c r="B732">
        <v>36080621.917964898</v>
      </c>
      <c r="C732">
        <v>25378031.600000001</v>
      </c>
      <c r="D732">
        <v>24309119.804569501</v>
      </c>
      <c r="E732">
        <v>393816</v>
      </c>
    </row>
    <row r="733" spans="1:5" x14ac:dyDescent="0.3">
      <c r="A733">
        <v>1053</v>
      </c>
      <c r="B733">
        <v>43316748.6196509</v>
      </c>
      <c r="C733">
        <v>22873291.600000001</v>
      </c>
      <c r="D733">
        <v>24351800.2943062</v>
      </c>
      <c r="E733">
        <v>30553394</v>
      </c>
    </row>
    <row r="734" spans="1:5" x14ac:dyDescent="0.3">
      <c r="A734">
        <v>1602</v>
      </c>
      <c r="B734">
        <v>23714254.515455201</v>
      </c>
      <c r="C734">
        <v>29832493.399999999</v>
      </c>
      <c r="D734">
        <v>24397365.599845599</v>
      </c>
      <c r="E734">
        <v>40105542</v>
      </c>
    </row>
    <row r="735" spans="1:5" x14ac:dyDescent="0.3">
      <c r="A735">
        <v>991</v>
      </c>
      <c r="B735">
        <v>40643345.784920201</v>
      </c>
      <c r="C735">
        <v>23905038.199999999</v>
      </c>
      <c r="D735">
        <v>24434608.2717219</v>
      </c>
      <c r="E735">
        <v>53898845</v>
      </c>
    </row>
    <row r="736" spans="1:5" x14ac:dyDescent="0.3">
      <c r="A736">
        <v>424</v>
      </c>
      <c r="B736">
        <v>19699246.855606299</v>
      </c>
      <c r="C736">
        <v>31321090.199999999</v>
      </c>
      <c r="D736">
        <v>24465274.499044001</v>
      </c>
      <c r="E736">
        <v>11750000</v>
      </c>
    </row>
    <row r="737" spans="1:5" x14ac:dyDescent="0.3">
      <c r="A737">
        <v>1366</v>
      </c>
      <c r="B737">
        <v>32387607.4417766</v>
      </c>
      <c r="C737">
        <v>26975136.600000001</v>
      </c>
      <c r="D737">
        <v>24582785.195738301</v>
      </c>
      <c r="E737">
        <v>11500000</v>
      </c>
    </row>
    <row r="738" spans="1:5" x14ac:dyDescent="0.3">
      <c r="A738">
        <v>1744</v>
      </c>
      <c r="B738">
        <v>47739641.2953301</v>
      </c>
      <c r="C738">
        <v>21567633.199999999</v>
      </c>
      <c r="D738">
        <v>24586688.4409662</v>
      </c>
      <c r="E738">
        <v>8555008</v>
      </c>
    </row>
    <row r="739" spans="1:5" x14ac:dyDescent="0.3">
      <c r="A739">
        <v>903</v>
      </c>
      <c r="B739">
        <v>24931999.112877902</v>
      </c>
      <c r="C739">
        <v>29726430.600000001</v>
      </c>
      <c r="D739">
        <v>24696901.1354918</v>
      </c>
      <c r="E739">
        <v>8692426</v>
      </c>
    </row>
    <row r="740" spans="1:5" x14ac:dyDescent="0.3">
      <c r="A740">
        <v>462</v>
      </c>
      <c r="B740">
        <v>28654788.276841301</v>
      </c>
      <c r="C740">
        <v>28468467</v>
      </c>
      <c r="D740">
        <v>24747270.842074402</v>
      </c>
      <c r="E740">
        <v>97837138</v>
      </c>
    </row>
    <row r="741" spans="1:5" x14ac:dyDescent="0.3">
      <c r="A741">
        <v>75</v>
      </c>
      <c r="B741">
        <v>20573729.156224102</v>
      </c>
      <c r="C741">
        <v>31357517.199999999</v>
      </c>
      <c r="D741">
        <v>24784723.734532699</v>
      </c>
      <c r="E741">
        <v>32392047</v>
      </c>
    </row>
    <row r="742" spans="1:5" x14ac:dyDescent="0.3">
      <c r="A742">
        <v>2300</v>
      </c>
      <c r="B742">
        <v>47970370.851991497</v>
      </c>
      <c r="C742">
        <v>21785391</v>
      </c>
      <c r="D742">
        <v>24863879.318535499</v>
      </c>
      <c r="E742">
        <v>6834525</v>
      </c>
    </row>
    <row r="743" spans="1:5" x14ac:dyDescent="0.3">
      <c r="A743">
        <v>1689</v>
      </c>
      <c r="B743">
        <v>35629366.427110396</v>
      </c>
      <c r="C743">
        <v>26152237.600000001</v>
      </c>
      <c r="D743">
        <v>24879211.495506998</v>
      </c>
      <c r="E743">
        <v>44332015</v>
      </c>
    </row>
    <row r="744" spans="1:5" x14ac:dyDescent="0.3">
      <c r="A744">
        <v>809</v>
      </c>
      <c r="B744">
        <v>30143505.844775699</v>
      </c>
      <c r="C744">
        <v>28152057.800000001</v>
      </c>
      <c r="D744">
        <v>24940388.253380802</v>
      </c>
      <c r="E744">
        <v>73244881</v>
      </c>
    </row>
    <row r="745" spans="1:5" x14ac:dyDescent="0.3">
      <c r="A745">
        <v>1541</v>
      </c>
      <c r="B745">
        <v>70552833.837950096</v>
      </c>
      <c r="C745">
        <v>13988756.6</v>
      </c>
      <c r="D745">
        <v>25015745.2352225</v>
      </c>
      <c r="E745">
        <v>4750000</v>
      </c>
    </row>
    <row r="746" spans="1:5" x14ac:dyDescent="0.3">
      <c r="A746">
        <v>1671</v>
      </c>
      <c r="B746">
        <v>56893502.778383203</v>
      </c>
      <c r="C746">
        <v>18904200.600000001</v>
      </c>
      <c r="D746">
        <v>25108812.2471659</v>
      </c>
      <c r="E746">
        <v>21888598</v>
      </c>
    </row>
    <row r="747" spans="1:5" x14ac:dyDescent="0.3">
      <c r="A747">
        <v>763</v>
      </c>
      <c r="B747">
        <v>55532623.884142302</v>
      </c>
      <c r="C747">
        <v>19461578.600000001</v>
      </c>
      <c r="D747">
        <v>25180783.084726501</v>
      </c>
      <c r="E747">
        <v>16627188</v>
      </c>
    </row>
    <row r="748" spans="1:5" x14ac:dyDescent="0.3">
      <c r="A748">
        <v>1953</v>
      </c>
      <c r="B748">
        <v>57349175.378027603</v>
      </c>
      <c r="C748">
        <v>18904200.600000001</v>
      </c>
      <c r="D748">
        <v>25257678.519968599</v>
      </c>
      <c r="E748">
        <v>41162041</v>
      </c>
    </row>
    <row r="749" spans="1:5" x14ac:dyDescent="0.3">
      <c r="A749">
        <v>2404</v>
      </c>
      <c r="B749">
        <v>-12199921.1954326</v>
      </c>
      <c r="C749">
        <v>43446140.600000001</v>
      </c>
      <c r="D749">
        <v>25281149.7884962</v>
      </c>
      <c r="E749">
        <v>2033165</v>
      </c>
    </row>
    <row r="750" spans="1:5" x14ac:dyDescent="0.3">
      <c r="A750">
        <v>677</v>
      </c>
      <c r="B750">
        <v>9786953.9370936994</v>
      </c>
      <c r="C750">
        <v>35727673</v>
      </c>
      <c r="D750">
        <v>25310882.773461901</v>
      </c>
      <c r="E750">
        <v>58978653</v>
      </c>
    </row>
    <row r="751" spans="1:5" x14ac:dyDescent="0.3">
      <c r="A751">
        <v>2146</v>
      </c>
      <c r="B751">
        <v>-22316497.729766101</v>
      </c>
      <c r="C751">
        <v>47072358</v>
      </c>
      <c r="D751">
        <v>25336796.1943224</v>
      </c>
      <c r="E751">
        <v>7500000</v>
      </c>
    </row>
    <row r="752" spans="1:5" x14ac:dyDescent="0.3">
      <c r="A752">
        <v>2294</v>
      </c>
      <c r="B752">
        <v>52098921.828582503</v>
      </c>
      <c r="C752">
        <v>20913124.199999999</v>
      </c>
      <c r="D752">
        <v>25404263.8844903</v>
      </c>
      <c r="E752">
        <v>34742066</v>
      </c>
    </row>
    <row r="753" spans="1:5" x14ac:dyDescent="0.3">
      <c r="A753">
        <v>1638</v>
      </c>
      <c r="B753">
        <v>5566611.3652725201</v>
      </c>
      <c r="C753">
        <v>37324676.200000003</v>
      </c>
      <c r="D753">
        <v>25412178.004653499</v>
      </c>
      <c r="E753">
        <v>25196249</v>
      </c>
    </row>
    <row r="754" spans="1:5" x14ac:dyDescent="0.3">
      <c r="A754">
        <v>1413</v>
      </c>
      <c r="B754">
        <v>23565218.7441804</v>
      </c>
      <c r="C754">
        <v>31066905.199999999</v>
      </c>
      <c r="D754">
        <v>25492698.487665199</v>
      </c>
      <c r="E754">
        <v>24769466</v>
      </c>
    </row>
    <row r="755" spans="1:5" x14ac:dyDescent="0.3">
      <c r="A755">
        <v>2331</v>
      </c>
      <c r="B755">
        <v>29709794.0010406</v>
      </c>
      <c r="C755">
        <v>28972307</v>
      </c>
      <c r="D755">
        <v>25558883.073623199</v>
      </c>
      <c r="E755">
        <v>35424826</v>
      </c>
    </row>
    <row r="756" spans="1:5" x14ac:dyDescent="0.3">
      <c r="A756">
        <v>2397</v>
      </c>
      <c r="B756">
        <v>47480151.583083399</v>
      </c>
      <c r="C756">
        <v>22763063.600000001</v>
      </c>
      <c r="D756">
        <v>25609809.508281302</v>
      </c>
      <c r="E756">
        <v>21722776</v>
      </c>
    </row>
    <row r="757" spans="1:5" x14ac:dyDescent="0.3">
      <c r="A757">
        <v>933</v>
      </c>
      <c r="B757">
        <v>58028284.632473998</v>
      </c>
      <c r="C757">
        <v>19135920.199999999</v>
      </c>
      <c r="D757">
        <v>25694292.5606189</v>
      </c>
      <c r="E757">
        <v>80000000</v>
      </c>
    </row>
    <row r="758" spans="1:5" x14ac:dyDescent="0.3">
      <c r="A758">
        <v>1400</v>
      </c>
      <c r="B758">
        <v>38343146.541257299</v>
      </c>
      <c r="C758">
        <v>26133056</v>
      </c>
      <c r="D758">
        <v>25748014.722162701</v>
      </c>
      <c r="E758">
        <v>62000000</v>
      </c>
    </row>
    <row r="759" spans="1:5" x14ac:dyDescent="0.3">
      <c r="A759">
        <v>10</v>
      </c>
      <c r="B759">
        <v>11594948.886232501</v>
      </c>
      <c r="C759">
        <v>35702964.600000001</v>
      </c>
      <c r="D759">
        <v>25878647.7926047</v>
      </c>
      <c r="E759">
        <v>18750246</v>
      </c>
    </row>
    <row r="760" spans="1:5" x14ac:dyDescent="0.3">
      <c r="A760">
        <v>90</v>
      </c>
      <c r="B760">
        <v>23079492.824080899</v>
      </c>
      <c r="C760">
        <v>31682093.199999999</v>
      </c>
      <c r="D760">
        <v>25904154.900766201</v>
      </c>
      <c r="E760">
        <v>16505460</v>
      </c>
    </row>
    <row r="761" spans="1:5" x14ac:dyDescent="0.3">
      <c r="A761">
        <v>1923</v>
      </c>
      <c r="B761">
        <v>49240805.7849335</v>
      </c>
      <c r="C761">
        <v>22473424.800000001</v>
      </c>
      <c r="D761">
        <v>25916577.587481901</v>
      </c>
      <c r="E761">
        <v>73276047</v>
      </c>
    </row>
    <row r="762" spans="1:5" x14ac:dyDescent="0.3">
      <c r="A762">
        <v>522</v>
      </c>
      <c r="B762">
        <v>-753356.60066720098</v>
      </c>
      <c r="C762">
        <v>40114060.200000003</v>
      </c>
      <c r="D762">
        <v>25932603.619523801</v>
      </c>
      <c r="E762">
        <v>4073489</v>
      </c>
    </row>
    <row r="763" spans="1:5" x14ac:dyDescent="0.3">
      <c r="A763">
        <v>1630</v>
      </c>
      <c r="B763">
        <v>91340492.846221</v>
      </c>
      <c r="C763">
        <v>7706816.7999999998</v>
      </c>
      <c r="D763">
        <v>25985037.811003</v>
      </c>
      <c r="E763">
        <v>1749201</v>
      </c>
    </row>
    <row r="764" spans="1:5" x14ac:dyDescent="0.3">
      <c r="A764">
        <v>2276</v>
      </c>
      <c r="B764">
        <v>23819925.4746443</v>
      </c>
      <c r="C764">
        <v>31522699.399999999</v>
      </c>
      <c r="D764">
        <v>25998328.834514499</v>
      </c>
      <c r="E764">
        <v>1702394</v>
      </c>
    </row>
    <row r="765" spans="1:5" x14ac:dyDescent="0.3">
      <c r="A765">
        <v>227</v>
      </c>
      <c r="B765">
        <v>63041037.615165398</v>
      </c>
      <c r="C765">
        <v>17722023.199999999</v>
      </c>
      <c r="D765">
        <v>26021572.6761081</v>
      </c>
      <c r="E765">
        <v>13060843</v>
      </c>
    </row>
    <row r="766" spans="1:5" x14ac:dyDescent="0.3">
      <c r="A766">
        <v>559</v>
      </c>
      <c r="B766">
        <v>49469182.834771797</v>
      </c>
      <c r="C766">
        <v>22593424.800000001</v>
      </c>
      <c r="D766">
        <v>26102400.407474399</v>
      </c>
      <c r="E766">
        <v>16633035</v>
      </c>
    </row>
    <row r="767" spans="1:5" x14ac:dyDescent="0.3">
      <c r="A767">
        <v>2149</v>
      </c>
      <c r="B767">
        <v>28281019.4637569</v>
      </c>
      <c r="C767">
        <v>30107368.600000001</v>
      </c>
      <c r="D767">
        <v>26144055.526062399</v>
      </c>
      <c r="E767">
        <v>11300653</v>
      </c>
    </row>
    <row r="768" spans="1:5" x14ac:dyDescent="0.3">
      <c r="A768">
        <v>2393</v>
      </c>
      <c r="B768">
        <v>74129690.428807005</v>
      </c>
      <c r="C768">
        <v>13961044.6</v>
      </c>
      <c r="D768">
        <v>26158606.060932301</v>
      </c>
      <c r="E768">
        <v>6575282</v>
      </c>
    </row>
    <row r="769" spans="1:5" x14ac:dyDescent="0.3">
      <c r="A769">
        <v>1189</v>
      </c>
      <c r="B769">
        <v>47575438.799415499</v>
      </c>
      <c r="C769">
        <v>23354222.399999999</v>
      </c>
      <c r="D769">
        <v>26188810.7404944</v>
      </c>
      <c r="E769">
        <v>4314688</v>
      </c>
    </row>
    <row r="770" spans="1:5" x14ac:dyDescent="0.3">
      <c r="A770">
        <v>2403</v>
      </c>
      <c r="B770">
        <v>59679690.454348102</v>
      </c>
      <c r="C770">
        <v>19100000</v>
      </c>
      <c r="D770">
        <v>26200509.769232899</v>
      </c>
      <c r="E770">
        <v>56000000</v>
      </c>
    </row>
    <row r="771" spans="1:5" x14ac:dyDescent="0.3">
      <c r="A771">
        <v>2467</v>
      </c>
      <c r="B771">
        <v>-26971150.597888701</v>
      </c>
      <c r="C771">
        <v>49688939.399999999</v>
      </c>
      <c r="D771">
        <v>26241123.9058869</v>
      </c>
      <c r="E771">
        <v>49042224</v>
      </c>
    </row>
    <row r="772" spans="1:5" x14ac:dyDescent="0.3">
      <c r="A772">
        <v>1352</v>
      </c>
      <c r="B772">
        <v>96825757.400604799</v>
      </c>
      <c r="C772">
        <v>6072794.7999999998</v>
      </c>
      <c r="D772">
        <v>26262679.029959701</v>
      </c>
      <c r="E772">
        <v>6808550</v>
      </c>
    </row>
    <row r="773" spans="1:5" x14ac:dyDescent="0.3">
      <c r="A773">
        <v>556</v>
      </c>
      <c r="B773">
        <v>64937971.0589348</v>
      </c>
      <c r="C773">
        <v>17363120.800000001</v>
      </c>
      <c r="D773">
        <v>26308670.809712</v>
      </c>
      <c r="E773">
        <v>8135031</v>
      </c>
    </row>
    <row r="774" spans="1:5" x14ac:dyDescent="0.3">
      <c r="A774">
        <v>2214</v>
      </c>
      <c r="B774">
        <v>49400009.477620699</v>
      </c>
      <c r="C774">
        <v>22844706</v>
      </c>
      <c r="D774">
        <v>26312682.952134799</v>
      </c>
      <c r="E774">
        <v>8888143</v>
      </c>
    </row>
    <row r="775" spans="1:5" x14ac:dyDescent="0.3">
      <c r="A775">
        <v>2351</v>
      </c>
      <c r="B775">
        <v>18590999.931106299</v>
      </c>
      <c r="C775">
        <v>33712425</v>
      </c>
      <c r="D775">
        <v>26319444.774612602</v>
      </c>
      <c r="E775">
        <v>42333295</v>
      </c>
    </row>
    <row r="776" spans="1:5" x14ac:dyDescent="0.3">
      <c r="A776">
        <v>2019</v>
      </c>
      <c r="B776">
        <v>-4893377.3886377504</v>
      </c>
      <c r="C776">
        <v>42040142.200000003</v>
      </c>
      <c r="D776">
        <v>26365121.698689699</v>
      </c>
      <c r="E776">
        <v>18124262</v>
      </c>
    </row>
    <row r="777" spans="1:5" x14ac:dyDescent="0.3">
      <c r="A777">
        <v>856</v>
      </c>
      <c r="B777">
        <v>49925763.174987301</v>
      </c>
      <c r="C777">
        <v>22763063.600000001</v>
      </c>
      <c r="D777">
        <v>26408780.266439501</v>
      </c>
      <c r="E777">
        <v>19472057</v>
      </c>
    </row>
    <row r="778" spans="1:5" x14ac:dyDescent="0.3">
      <c r="A778">
        <v>971</v>
      </c>
      <c r="B778">
        <v>32521461.750583701</v>
      </c>
      <c r="C778">
        <v>29036403.199999999</v>
      </c>
      <c r="D778">
        <v>26536845.567516301</v>
      </c>
      <c r="E778">
        <v>15400000</v>
      </c>
    </row>
    <row r="779" spans="1:5" x14ac:dyDescent="0.3">
      <c r="A779">
        <v>130</v>
      </c>
      <c r="B779">
        <v>-2677233.35812613</v>
      </c>
      <c r="C779">
        <v>41572247.399999999</v>
      </c>
      <c r="D779">
        <v>26655493.101794001</v>
      </c>
      <c r="E779">
        <v>5091888</v>
      </c>
    </row>
    <row r="780" spans="1:5" x14ac:dyDescent="0.3">
      <c r="A780">
        <v>1043</v>
      </c>
      <c r="B780">
        <v>38012696.238910697</v>
      </c>
      <c r="C780">
        <v>27468768</v>
      </c>
      <c r="D780">
        <v>26877962.777376499</v>
      </c>
      <c r="E780">
        <v>10126458</v>
      </c>
    </row>
    <row r="781" spans="1:5" x14ac:dyDescent="0.3">
      <c r="A781">
        <v>808</v>
      </c>
      <c r="B781">
        <v>21925287.354866099</v>
      </c>
      <c r="C781">
        <v>33294120.399999999</v>
      </c>
      <c r="D781">
        <v>27021067.768349901</v>
      </c>
      <c r="E781">
        <v>1000000</v>
      </c>
    </row>
    <row r="782" spans="1:5" x14ac:dyDescent="0.3">
      <c r="A782">
        <v>2469</v>
      </c>
      <c r="B782">
        <v>47988618.914002299</v>
      </c>
      <c r="C782">
        <v>24143924.600000001</v>
      </c>
      <c r="D782">
        <v>27055671.308778699</v>
      </c>
      <c r="E782">
        <v>48902953</v>
      </c>
    </row>
    <row r="783" spans="1:5" x14ac:dyDescent="0.3">
      <c r="A783">
        <v>2515</v>
      </c>
      <c r="B783">
        <v>3277240.7447490399</v>
      </c>
      <c r="C783">
        <v>39977994</v>
      </c>
      <c r="D783">
        <v>27123279.608203299</v>
      </c>
      <c r="E783">
        <v>1163967</v>
      </c>
    </row>
    <row r="784" spans="1:5" x14ac:dyDescent="0.3">
      <c r="A784">
        <v>66</v>
      </c>
      <c r="B784">
        <v>-32278712.466343999</v>
      </c>
      <c r="C784">
        <v>52709953.600000001</v>
      </c>
      <c r="D784">
        <v>27306967.348681301</v>
      </c>
      <c r="E784">
        <v>35610100</v>
      </c>
    </row>
    <row r="785" spans="1:5" x14ac:dyDescent="0.3">
      <c r="A785">
        <v>746</v>
      </c>
      <c r="B785">
        <v>20851363.5880915</v>
      </c>
      <c r="C785">
        <v>33987052.399999999</v>
      </c>
      <c r="D785">
        <v>27312413.692510299</v>
      </c>
      <c r="E785">
        <v>48065672</v>
      </c>
    </row>
    <row r="786" spans="1:5" x14ac:dyDescent="0.3">
      <c r="A786">
        <v>266</v>
      </c>
      <c r="B786">
        <v>25307343.355235402</v>
      </c>
      <c r="C786">
        <v>32433931</v>
      </c>
      <c r="D786">
        <v>27328768.680198401</v>
      </c>
      <c r="E786">
        <v>8459458</v>
      </c>
    </row>
    <row r="787" spans="1:5" x14ac:dyDescent="0.3">
      <c r="A787">
        <v>1117</v>
      </c>
      <c r="B787">
        <v>52864890.867568098</v>
      </c>
      <c r="C787">
        <v>22763063.600000001</v>
      </c>
      <c r="D787">
        <v>27368980.605953299</v>
      </c>
      <c r="E787">
        <v>21930418</v>
      </c>
    </row>
    <row r="788" spans="1:5" x14ac:dyDescent="0.3">
      <c r="A788">
        <v>442</v>
      </c>
      <c r="B788">
        <v>37725648.739019401</v>
      </c>
      <c r="C788">
        <v>28152057.800000001</v>
      </c>
      <c r="D788">
        <v>27417441.632066101</v>
      </c>
      <c r="E788">
        <v>17425000</v>
      </c>
    </row>
    <row r="789" spans="1:5" x14ac:dyDescent="0.3">
      <c r="A789">
        <v>94</v>
      </c>
      <c r="B789">
        <v>84791399.703754902</v>
      </c>
      <c r="C789">
        <v>11630841</v>
      </c>
      <c r="D789">
        <v>27482165.606831301</v>
      </c>
      <c r="E789">
        <v>34562222</v>
      </c>
    </row>
    <row r="790" spans="1:5" x14ac:dyDescent="0.3">
      <c r="A790">
        <v>2252</v>
      </c>
      <c r="B790">
        <v>62314989.870578103</v>
      </c>
      <c r="C790">
        <v>19569268.600000001</v>
      </c>
      <c r="D790">
        <v>27496357.217688698</v>
      </c>
      <c r="E790">
        <v>60726164</v>
      </c>
    </row>
    <row r="791" spans="1:5" x14ac:dyDescent="0.3">
      <c r="A791">
        <v>989</v>
      </c>
      <c r="B791">
        <v>-4125852.29429466</v>
      </c>
      <c r="C791">
        <v>43026803.399999999</v>
      </c>
      <c r="D791">
        <v>27530281.958226901</v>
      </c>
      <c r="E791">
        <v>31063038</v>
      </c>
    </row>
    <row r="792" spans="1:5" x14ac:dyDescent="0.3">
      <c r="A792">
        <v>125</v>
      </c>
      <c r="B792">
        <v>-14576990.188367501</v>
      </c>
      <c r="C792">
        <v>46745061</v>
      </c>
      <c r="D792">
        <v>27561929.184839599</v>
      </c>
      <c r="E792">
        <v>11000000</v>
      </c>
    </row>
    <row r="793" spans="1:5" x14ac:dyDescent="0.3">
      <c r="A793">
        <v>1912</v>
      </c>
      <c r="B793">
        <v>41770227.389336303</v>
      </c>
      <c r="C793">
        <v>26903169.600000001</v>
      </c>
      <c r="D793">
        <v>27581349.4313979</v>
      </c>
      <c r="E793">
        <v>30226144</v>
      </c>
    </row>
    <row r="794" spans="1:5" x14ac:dyDescent="0.3">
      <c r="A794">
        <v>141</v>
      </c>
      <c r="B794">
        <v>75650684.830855399</v>
      </c>
      <c r="C794">
        <v>15108302.6</v>
      </c>
      <c r="D794">
        <v>27718758.623235699</v>
      </c>
      <c r="E794">
        <v>41833347</v>
      </c>
    </row>
    <row r="795" spans="1:5" x14ac:dyDescent="0.3">
      <c r="A795">
        <v>1824</v>
      </c>
      <c r="B795">
        <v>54355201.020980597</v>
      </c>
      <c r="C795">
        <v>22622036.600000001</v>
      </c>
      <c r="D795">
        <v>27725158.179929901</v>
      </c>
      <c r="E795">
        <v>19800000</v>
      </c>
    </row>
    <row r="796" spans="1:5" x14ac:dyDescent="0.3">
      <c r="A796">
        <v>1621</v>
      </c>
      <c r="B796">
        <v>65327321.8122852</v>
      </c>
      <c r="C796">
        <v>18774838.399999999</v>
      </c>
      <c r="D796">
        <v>27744214.869467799</v>
      </c>
      <c r="E796">
        <v>15240456</v>
      </c>
    </row>
    <row r="797" spans="1:5" x14ac:dyDescent="0.3">
      <c r="A797">
        <v>1237</v>
      </c>
      <c r="B797">
        <v>56292284.098804399</v>
      </c>
      <c r="C797">
        <v>21964322.800000001</v>
      </c>
      <c r="D797">
        <v>27748442.0335561</v>
      </c>
      <c r="E797">
        <v>55635037</v>
      </c>
    </row>
    <row r="798" spans="1:5" x14ac:dyDescent="0.3">
      <c r="A798">
        <v>1837</v>
      </c>
      <c r="B798">
        <v>85829166.227945596</v>
      </c>
      <c r="C798">
        <v>11650902.6</v>
      </c>
      <c r="D798">
        <v>27839792.047142901</v>
      </c>
      <c r="E798">
        <v>2500431</v>
      </c>
    </row>
    <row r="799" spans="1:5" x14ac:dyDescent="0.3">
      <c r="A799">
        <v>2254</v>
      </c>
      <c r="B799">
        <v>14307315.315217599</v>
      </c>
      <c r="C799">
        <v>37151038.799999997</v>
      </c>
      <c r="D799">
        <v>28106805.4483805</v>
      </c>
      <c r="E799">
        <v>27500000</v>
      </c>
    </row>
    <row r="800" spans="1:5" x14ac:dyDescent="0.3">
      <c r="A800">
        <v>2195</v>
      </c>
      <c r="B800">
        <v>70130236.271639794</v>
      </c>
      <c r="C800">
        <v>17483345.199999999</v>
      </c>
      <c r="D800">
        <v>28116382.449598599</v>
      </c>
      <c r="E800">
        <v>12368234</v>
      </c>
    </row>
    <row r="801" spans="1:5" x14ac:dyDescent="0.3">
      <c r="A801">
        <v>2267</v>
      </c>
      <c r="B801">
        <v>27180847.579453401</v>
      </c>
      <c r="C801">
        <v>32636820.600000001</v>
      </c>
      <c r="D801">
        <v>28128867.476812001</v>
      </c>
      <c r="E801">
        <v>14202899</v>
      </c>
    </row>
    <row r="802" spans="1:5" x14ac:dyDescent="0.3">
      <c r="A802">
        <v>1992</v>
      </c>
      <c r="B802">
        <v>38145391.004218802</v>
      </c>
      <c r="C802">
        <v>28801270.800000001</v>
      </c>
      <c r="D802">
        <v>28156244.121518102</v>
      </c>
      <c r="E802">
        <v>38505009</v>
      </c>
    </row>
    <row r="803" spans="1:5" x14ac:dyDescent="0.3">
      <c r="A803">
        <v>2274</v>
      </c>
      <c r="B803">
        <v>52929362.369306199</v>
      </c>
      <c r="C803">
        <v>23712982.199999999</v>
      </c>
      <c r="D803">
        <v>28270404.1592176</v>
      </c>
      <c r="E803">
        <v>23057115</v>
      </c>
    </row>
    <row r="804" spans="1:5" x14ac:dyDescent="0.3">
      <c r="A804">
        <v>895</v>
      </c>
      <c r="B804">
        <v>29071310.515482899</v>
      </c>
      <c r="C804">
        <v>32142019.399999999</v>
      </c>
      <c r="D804">
        <v>28287904.087150801</v>
      </c>
      <c r="E804">
        <v>17487531</v>
      </c>
    </row>
    <row r="805" spans="1:5" x14ac:dyDescent="0.3">
      <c r="A805">
        <v>2059</v>
      </c>
      <c r="B805">
        <v>44792838.8003278</v>
      </c>
      <c r="C805">
        <v>26600370.600000001</v>
      </c>
      <c r="D805">
        <v>28288196.9406249</v>
      </c>
      <c r="E805">
        <v>10000000</v>
      </c>
    </row>
    <row r="806" spans="1:5" x14ac:dyDescent="0.3">
      <c r="A806">
        <v>1495</v>
      </c>
      <c r="B806">
        <v>75387173.882151693</v>
      </c>
      <c r="C806">
        <v>15836164.199999999</v>
      </c>
      <c r="D806">
        <v>28307234.806123801</v>
      </c>
      <c r="E806">
        <v>14631377</v>
      </c>
    </row>
    <row r="807" spans="1:5" x14ac:dyDescent="0.3">
      <c r="A807">
        <v>1252</v>
      </c>
      <c r="B807">
        <v>15325865.9714109</v>
      </c>
      <c r="C807">
        <v>37024997.399999999</v>
      </c>
      <c r="D807">
        <v>28322749.511805002</v>
      </c>
      <c r="E807">
        <v>5000000</v>
      </c>
    </row>
    <row r="808" spans="1:5" x14ac:dyDescent="0.3">
      <c r="A808">
        <v>228</v>
      </c>
      <c r="B808">
        <v>71512401.081623107</v>
      </c>
      <c r="C808">
        <v>17231608.199999999</v>
      </c>
      <c r="D808">
        <v>28334626.124980699</v>
      </c>
      <c r="E808">
        <v>56255142</v>
      </c>
    </row>
    <row r="809" spans="1:5" x14ac:dyDescent="0.3">
      <c r="A809">
        <v>2119</v>
      </c>
      <c r="B809">
        <v>54609473.108756803</v>
      </c>
      <c r="C809">
        <v>23217740.199999999</v>
      </c>
      <c r="D809">
        <v>28360311.091764499</v>
      </c>
      <c r="E809">
        <v>8887603</v>
      </c>
    </row>
    <row r="810" spans="1:5" x14ac:dyDescent="0.3">
      <c r="A810">
        <v>169</v>
      </c>
      <c r="B810">
        <v>483236.40004775597</v>
      </c>
      <c r="C810">
        <v>42310159.799999997</v>
      </c>
      <c r="D810">
        <v>28371883.844686002</v>
      </c>
      <c r="E810">
        <v>12372410</v>
      </c>
    </row>
    <row r="811" spans="1:5" x14ac:dyDescent="0.3">
      <c r="A811">
        <v>1397</v>
      </c>
      <c r="B811">
        <v>38813222.446492501</v>
      </c>
      <c r="C811">
        <v>28801270.800000001</v>
      </c>
      <c r="D811">
        <v>28374421.773080401</v>
      </c>
      <c r="E811">
        <v>11341016</v>
      </c>
    </row>
    <row r="812" spans="1:5" x14ac:dyDescent="0.3">
      <c r="A812">
        <v>1089</v>
      </c>
      <c r="B812">
        <v>4391753.4400968803</v>
      </c>
      <c r="C812">
        <v>40959735.200000003</v>
      </c>
      <c r="D812">
        <v>28397239.486351501</v>
      </c>
      <c r="E812">
        <v>21665468</v>
      </c>
    </row>
    <row r="813" spans="1:5" x14ac:dyDescent="0.3">
      <c r="A813">
        <v>20</v>
      </c>
      <c r="B813">
        <v>56024583.569748297</v>
      </c>
      <c r="C813">
        <v>22763063.600000001</v>
      </c>
      <c r="D813">
        <v>28401238.582716599</v>
      </c>
      <c r="E813">
        <v>36690067</v>
      </c>
    </row>
    <row r="814" spans="1:5" x14ac:dyDescent="0.3">
      <c r="A814">
        <v>1876</v>
      </c>
      <c r="B814">
        <v>22536517.728441998</v>
      </c>
      <c r="C814">
        <v>34670287.200000003</v>
      </c>
      <c r="D814">
        <v>28496151.343524002</v>
      </c>
      <c r="E814">
        <v>67872296</v>
      </c>
    </row>
    <row r="815" spans="1:5" x14ac:dyDescent="0.3">
      <c r="A815">
        <v>756</v>
      </c>
      <c r="B815">
        <v>-28319045.717103802</v>
      </c>
      <c r="C815">
        <v>52709953.600000001</v>
      </c>
      <c r="D815">
        <v>28600573.396005999</v>
      </c>
      <c r="E815">
        <v>8125592</v>
      </c>
    </row>
    <row r="816" spans="1:5" x14ac:dyDescent="0.3">
      <c r="A816">
        <v>501</v>
      </c>
      <c r="B816">
        <v>74656053.531277895</v>
      </c>
      <c r="C816">
        <v>16448021.199999999</v>
      </c>
      <c r="D816">
        <v>28635434.829016201</v>
      </c>
      <c r="E816">
        <v>32648673</v>
      </c>
    </row>
    <row r="817" spans="1:5" x14ac:dyDescent="0.3">
      <c r="A817">
        <v>1038</v>
      </c>
      <c r="B817">
        <v>16650226.674459999</v>
      </c>
      <c r="C817">
        <v>37012231</v>
      </c>
      <c r="D817">
        <v>28743580.858189601</v>
      </c>
      <c r="E817">
        <v>20566327</v>
      </c>
    </row>
    <row r="818" spans="1:5" x14ac:dyDescent="0.3">
      <c r="A818">
        <v>23</v>
      </c>
      <c r="B818">
        <v>23022133.872978799</v>
      </c>
      <c r="C818">
        <v>34792323.200000003</v>
      </c>
      <c r="D818">
        <v>28767899.980466101</v>
      </c>
      <c r="E818">
        <v>13835130</v>
      </c>
    </row>
    <row r="819" spans="1:5" x14ac:dyDescent="0.3">
      <c r="A819">
        <v>1221</v>
      </c>
      <c r="B819">
        <v>86449326.757323697</v>
      </c>
      <c r="C819">
        <v>12433936.4</v>
      </c>
      <c r="D819">
        <v>28768092.116466701</v>
      </c>
      <c r="E819">
        <v>34710627</v>
      </c>
    </row>
    <row r="820" spans="1:5" x14ac:dyDescent="0.3">
      <c r="A820">
        <v>1639</v>
      </c>
      <c r="B820">
        <v>43690197.161440998</v>
      </c>
      <c r="C820">
        <v>27588370.600000001</v>
      </c>
      <c r="D820">
        <v>28843622.561830599</v>
      </c>
      <c r="E820">
        <v>20211394</v>
      </c>
    </row>
    <row r="821" spans="1:5" x14ac:dyDescent="0.3">
      <c r="A821">
        <v>1349</v>
      </c>
      <c r="B821">
        <v>21452811.851979699</v>
      </c>
      <c r="C821">
        <v>35452695.799999997</v>
      </c>
      <c r="D821">
        <v>28867226.187678799</v>
      </c>
      <c r="E821">
        <v>66468332</v>
      </c>
    </row>
    <row r="822" spans="1:5" x14ac:dyDescent="0.3">
      <c r="A822">
        <v>731</v>
      </c>
      <c r="B822">
        <v>28593894.616006799</v>
      </c>
      <c r="C822">
        <v>32973664.199999999</v>
      </c>
      <c r="D822">
        <v>28902682.14026</v>
      </c>
      <c r="E822">
        <v>97542952</v>
      </c>
    </row>
    <row r="823" spans="1:5" x14ac:dyDescent="0.3">
      <c r="A823">
        <v>1479</v>
      </c>
      <c r="B823">
        <v>87399389.755330905</v>
      </c>
      <c r="C823">
        <v>12340576.800000001</v>
      </c>
      <c r="D823">
        <v>28991950.238806799</v>
      </c>
      <c r="E823">
        <v>20915465</v>
      </c>
    </row>
    <row r="824" spans="1:5" x14ac:dyDescent="0.3">
      <c r="A824">
        <v>1965</v>
      </c>
      <c r="B824">
        <v>25728688.7138041</v>
      </c>
      <c r="C824">
        <v>34090845</v>
      </c>
      <c r="D824">
        <v>29002007.179861199</v>
      </c>
      <c r="E824">
        <v>3566225</v>
      </c>
    </row>
    <row r="825" spans="1:5" x14ac:dyDescent="0.3">
      <c r="A825">
        <v>2279</v>
      </c>
      <c r="B825">
        <v>3022546.7752565602</v>
      </c>
      <c r="C825">
        <v>42135382.399999999</v>
      </c>
      <c r="D825">
        <v>29039486.232960299</v>
      </c>
      <c r="E825">
        <v>4300000</v>
      </c>
    </row>
    <row r="826" spans="1:5" x14ac:dyDescent="0.3">
      <c r="A826">
        <v>1156</v>
      </c>
      <c r="B826">
        <v>13726175.994439101</v>
      </c>
      <c r="C826">
        <v>38449175.200000003</v>
      </c>
      <c r="D826">
        <v>29120030.348737799</v>
      </c>
      <c r="E826">
        <v>7000000</v>
      </c>
    </row>
    <row r="827" spans="1:5" x14ac:dyDescent="0.3">
      <c r="A827">
        <v>898</v>
      </c>
      <c r="B827">
        <v>31945248.545891199</v>
      </c>
      <c r="C827">
        <v>32046018.600000001</v>
      </c>
      <c r="D827">
        <v>29137836.0854875</v>
      </c>
      <c r="E827">
        <v>14899417</v>
      </c>
    </row>
    <row r="828" spans="1:5" x14ac:dyDescent="0.3">
      <c r="A828">
        <v>362</v>
      </c>
      <c r="B828">
        <v>30821014.552507199</v>
      </c>
      <c r="C828">
        <v>32474292.600000001</v>
      </c>
      <c r="D828">
        <v>29167467.407182202</v>
      </c>
      <c r="E828">
        <v>29657751</v>
      </c>
    </row>
    <row r="829" spans="1:5" x14ac:dyDescent="0.3">
      <c r="A829">
        <v>188</v>
      </c>
      <c r="B829">
        <v>18226361.1259721</v>
      </c>
      <c r="C829">
        <v>37004285</v>
      </c>
      <c r="D829">
        <v>29251133.0293242</v>
      </c>
      <c r="E829">
        <v>85300000</v>
      </c>
    </row>
    <row r="830" spans="1:5" x14ac:dyDescent="0.3">
      <c r="A830">
        <v>2398</v>
      </c>
      <c r="B830">
        <v>31158105.975036699</v>
      </c>
      <c r="C830">
        <v>32544761.199999999</v>
      </c>
      <c r="D830">
        <v>29342902.271119099</v>
      </c>
      <c r="E830">
        <v>41637263</v>
      </c>
    </row>
    <row r="831" spans="1:5" x14ac:dyDescent="0.3">
      <c r="A831">
        <v>153</v>
      </c>
      <c r="B831">
        <v>78797480.377072901</v>
      </c>
      <c r="C831">
        <v>15836164.199999999</v>
      </c>
      <c r="D831">
        <v>29421367.227976501</v>
      </c>
      <c r="E831">
        <v>20957001</v>
      </c>
    </row>
    <row r="832" spans="1:5" x14ac:dyDescent="0.3">
      <c r="A832">
        <v>142</v>
      </c>
      <c r="B832">
        <v>40068507.340911798</v>
      </c>
      <c r="C832">
        <v>29538595</v>
      </c>
      <c r="D832">
        <v>29467851.709653299</v>
      </c>
      <c r="E832">
        <v>24600832</v>
      </c>
    </row>
    <row r="833" spans="1:5" x14ac:dyDescent="0.3">
      <c r="A833">
        <v>2123</v>
      </c>
      <c r="B833">
        <v>110729579.91106801</v>
      </c>
      <c r="C833">
        <v>4704252.5999999996</v>
      </c>
      <c r="D833">
        <v>29536666.912798099</v>
      </c>
      <c r="E833">
        <v>8910819</v>
      </c>
    </row>
    <row r="834" spans="1:5" x14ac:dyDescent="0.3">
      <c r="A834">
        <v>2312</v>
      </c>
      <c r="B834">
        <v>64537436.180457503</v>
      </c>
      <c r="C834">
        <v>20991047.600000001</v>
      </c>
      <c r="D834">
        <v>29540090.344780799</v>
      </c>
      <c r="E834">
        <v>3566637</v>
      </c>
    </row>
    <row r="835" spans="1:5" x14ac:dyDescent="0.3">
      <c r="A835">
        <v>1712</v>
      </c>
      <c r="B835">
        <v>71005938.788211495</v>
      </c>
      <c r="C835">
        <v>18789517.600000001</v>
      </c>
      <c r="D835">
        <v>29612998.8597003</v>
      </c>
      <c r="E835">
        <v>7897645</v>
      </c>
    </row>
    <row r="836" spans="1:5" x14ac:dyDescent="0.3">
      <c r="A836">
        <v>408</v>
      </c>
      <c r="B836">
        <v>38628705.858148701</v>
      </c>
      <c r="C836">
        <v>30234848.600000001</v>
      </c>
      <c r="D836">
        <v>29642745.338653199</v>
      </c>
      <c r="E836">
        <v>3335984</v>
      </c>
    </row>
    <row r="837" spans="1:5" x14ac:dyDescent="0.3">
      <c r="A837">
        <v>1997</v>
      </c>
      <c r="B837">
        <v>59013493.990999803</v>
      </c>
      <c r="C837">
        <v>23050434.399999999</v>
      </c>
      <c r="D837">
        <v>29644030.852947898</v>
      </c>
      <c r="E837">
        <v>23875127</v>
      </c>
    </row>
    <row r="838" spans="1:5" x14ac:dyDescent="0.3">
      <c r="A838">
        <v>2517</v>
      </c>
      <c r="B838">
        <v>60182526.796611197</v>
      </c>
      <c r="C838">
        <v>22650310.600000001</v>
      </c>
      <c r="D838">
        <v>29655124.016947798</v>
      </c>
      <c r="E838">
        <v>57330873</v>
      </c>
    </row>
    <row r="839" spans="1:5" x14ac:dyDescent="0.3">
      <c r="A839">
        <v>532</v>
      </c>
      <c r="B839">
        <v>21431607.8296967</v>
      </c>
      <c r="C839">
        <v>36313988.799999997</v>
      </c>
      <c r="D839">
        <v>29658523.909451</v>
      </c>
      <c r="E839">
        <v>30102717</v>
      </c>
    </row>
    <row r="840" spans="1:5" x14ac:dyDescent="0.3">
      <c r="A840">
        <v>53</v>
      </c>
      <c r="B840">
        <v>60034799.908298299</v>
      </c>
      <c r="C840">
        <v>22763063.600000001</v>
      </c>
      <c r="D840">
        <v>29711358.962827899</v>
      </c>
      <c r="E840">
        <v>14000000</v>
      </c>
    </row>
    <row r="841" spans="1:5" x14ac:dyDescent="0.3">
      <c r="A841">
        <v>1952</v>
      </c>
      <c r="B841">
        <v>28677055.943445399</v>
      </c>
      <c r="C841">
        <v>33824242.200000003</v>
      </c>
      <c r="D841">
        <v>29718145.175446901</v>
      </c>
      <c r="E841">
        <v>51680201</v>
      </c>
    </row>
    <row r="842" spans="1:5" x14ac:dyDescent="0.3">
      <c r="A842">
        <v>489</v>
      </c>
      <c r="B842">
        <v>72848324.605756298</v>
      </c>
      <c r="C842">
        <v>18289049.199999999</v>
      </c>
      <c r="D842">
        <v>29751076.662445098</v>
      </c>
      <c r="E842">
        <v>4001121</v>
      </c>
    </row>
    <row r="843" spans="1:5" x14ac:dyDescent="0.3">
      <c r="A843">
        <v>175</v>
      </c>
      <c r="B843">
        <v>-214263.996354676</v>
      </c>
      <c r="C843">
        <v>44170151.799999997</v>
      </c>
      <c r="D843">
        <v>29867807.914429002</v>
      </c>
      <c r="E843">
        <v>10000000</v>
      </c>
    </row>
    <row r="844" spans="1:5" x14ac:dyDescent="0.3">
      <c r="A844">
        <v>867</v>
      </c>
      <c r="B844">
        <v>39388224.653989904</v>
      </c>
      <c r="C844">
        <v>30255835.600000001</v>
      </c>
      <c r="D844">
        <v>29910327.084070101</v>
      </c>
      <c r="E844">
        <v>87600000</v>
      </c>
    </row>
    <row r="845" spans="1:5" x14ac:dyDescent="0.3">
      <c r="A845">
        <v>883</v>
      </c>
      <c r="B845">
        <v>63442392.788749002</v>
      </c>
      <c r="C845">
        <v>21779781</v>
      </c>
      <c r="D845">
        <v>29913322.939334601</v>
      </c>
      <c r="E845">
        <v>35078241</v>
      </c>
    </row>
    <row r="846" spans="1:5" x14ac:dyDescent="0.3">
      <c r="A846">
        <v>800</v>
      </c>
      <c r="B846">
        <v>63090202.165247701</v>
      </c>
      <c r="C846">
        <v>22090621.600000001</v>
      </c>
      <c r="D846">
        <v>30086343.138144501</v>
      </c>
      <c r="E846">
        <v>28023563</v>
      </c>
    </row>
    <row r="847" spans="1:5" x14ac:dyDescent="0.3">
      <c r="A847">
        <v>1625</v>
      </c>
      <c r="B847">
        <v>99125856.667469203</v>
      </c>
      <c r="C847">
        <v>9436047.8000000007</v>
      </c>
      <c r="D847">
        <v>30131090.979889899</v>
      </c>
      <c r="E847">
        <v>6000000</v>
      </c>
    </row>
    <row r="848" spans="1:5" x14ac:dyDescent="0.3">
      <c r="A848">
        <v>1673</v>
      </c>
      <c r="B848">
        <v>32337125.100367401</v>
      </c>
      <c r="C848">
        <v>32981020.199999999</v>
      </c>
      <c r="D848">
        <v>30132396.7517295</v>
      </c>
      <c r="E848">
        <v>23042200</v>
      </c>
    </row>
    <row r="849" spans="1:5" x14ac:dyDescent="0.3">
      <c r="A849">
        <v>154</v>
      </c>
      <c r="B849">
        <v>51759835.993348002</v>
      </c>
      <c r="C849">
        <v>26152237.600000001</v>
      </c>
      <c r="D849">
        <v>30148966.325525202</v>
      </c>
      <c r="E849">
        <v>21830957</v>
      </c>
    </row>
    <row r="850" spans="1:5" x14ac:dyDescent="0.3">
      <c r="A850">
        <v>200</v>
      </c>
      <c r="B850">
        <v>60351182.948800303</v>
      </c>
      <c r="C850">
        <v>23217740.199999999</v>
      </c>
      <c r="D850">
        <v>30236102.9301784</v>
      </c>
      <c r="E850">
        <v>2225098</v>
      </c>
    </row>
    <row r="851" spans="1:5" x14ac:dyDescent="0.3">
      <c r="A851">
        <v>1338</v>
      </c>
      <c r="B851">
        <v>21760328.801178299</v>
      </c>
      <c r="C851">
        <v>36972316.399999999</v>
      </c>
      <c r="D851">
        <v>30376037.320011102</v>
      </c>
      <c r="E851">
        <v>20455276</v>
      </c>
    </row>
    <row r="852" spans="1:5" x14ac:dyDescent="0.3">
      <c r="A852">
        <v>2339</v>
      </c>
      <c r="B852">
        <v>-6979541.5378888799</v>
      </c>
      <c r="C852">
        <v>47241309.399999999</v>
      </c>
      <c r="D852">
        <v>30503893.593649998</v>
      </c>
      <c r="E852">
        <v>20381995</v>
      </c>
    </row>
    <row r="853" spans="1:5" x14ac:dyDescent="0.3">
      <c r="A853">
        <v>642</v>
      </c>
      <c r="B853">
        <v>24211345.4230619</v>
      </c>
      <c r="C853">
        <v>36251168.399999999</v>
      </c>
      <c r="D853">
        <v>30508431.802870601</v>
      </c>
      <c r="E853">
        <v>24793509</v>
      </c>
    </row>
    <row r="854" spans="1:5" x14ac:dyDescent="0.3">
      <c r="A854">
        <v>2244</v>
      </c>
      <c r="B854">
        <v>74250752.577989295</v>
      </c>
      <c r="C854">
        <v>18694034.800000001</v>
      </c>
      <c r="D854">
        <v>30584574.4384339</v>
      </c>
      <c r="E854">
        <v>7778177</v>
      </c>
    </row>
    <row r="855" spans="1:5" x14ac:dyDescent="0.3">
      <c r="A855">
        <v>1542</v>
      </c>
      <c r="B855">
        <v>74247919.818455607</v>
      </c>
      <c r="C855">
        <v>18748189</v>
      </c>
      <c r="D855">
        <v>30633837.757149499</v>
      </c>
      <c r="E855">
        <v>5765562</v>
      </c>
    </row>
    <row r="856" spans="1:5" x14ac:dyDescent="0.3">
      <c r="A856">
        <v>701</v>
      </c>
      <c r="B856">
        <v>8987132.2296430003</v>
      </c>
      <c r="C856">
        <v>41778508.799999997</v>
      </c>
      <c r="D856">
        <v>30657348.974503402</v>
      </c>
      <c r="E856">
        <v>64076736</v>
      </c>
    </row>
    <row r="857" spans="1:5" x14ac:dyDescent="0.3">
      <c r="A857">
        <v>2382</v>
      </c>
      <c r="B857">
        <v>24470433.493554901</v>
      </c>
      <c r="C857">
        <v>36349543.799999997</v>
      </c>
      <c r="D857">
        <v>30684246.638051402</v>
      </c>
      <c r="E857">
        <v>2040920</v>
      </c>
    </row>
    <row r="858" spans="1:5" x14ac:dyDescent="0.3">
      <c r="A858">
        <v>1844</v>
      </c>
      <c r="B858">
        <v>65328031.980968803</v>
      </c>
      <c r="C858">
        <v>21964322.800000001</v>
      </c>
      <c r="D858">
        <v>30700381.891805999</v>
      </c>
      <c r="E858">
        <v>3897799</v>
      </c>
    </row>
    <row r="859" spans="1:5" x14ac:dyDescent="0.3">
      <c r="A859">
        <v>1794</v>
      </c>
      <c r="B859">
        <v>56544901.023180202</v>
      </c>
      <c r="C859">
        <v>25180000</v>
      </c>
      <c r="D859">
        <v>30811180.743619699</v>
      </c>
      <c r="E859">
        <v>60000000</v>
      </c>
    </row>
    <row r="860" spans="1:5" x14ac:dyDescent="0.3">
      <c r="A860">
        <v>164</v>
      </c>
      <c r="B860">
        <v>77282053.584704101</v>
      </c>
      <c r="C860">
        <v>17984574.800000001</v>
      </c>
      <c r="D860">
        <v>30917377.4752451</v>
      </c>
      <c r="E860">
        <v>37915971</v>
      </c>
    </row>
    <row r="861" spans="1:5" x14ac:dyDescent="0.3">
      <c r="A861">
        <v>2463</v>
      </c>
      <c r="B861">
        <v>47872463.093144096</v>
      </c>
      <c r="C861">
        <v>28468467</v>
      </c>
      <c r="D861">
        <v>31025602.310917899</v>
      </c>
      <c r="E861">
        <v>18928871</v>
      </c>
    </row>
    <row r="862" spans="1:5" x14ac:dyDescent="0.3">
      <c r="A862">
        <v>346</v>
      </c>
      <c r="B862">
        <v>72888940.3404769</v>
      </c>
      <c r="C862">
        <v>19684245.399999999</v>
      </c>
      <c r="D862">
        <v>31057378.872213401</v>
      </c>
      <c r="E862">
        <v>14110589</v>
      </c>
    </row>
    <row r="863" spans="1:5" x14ac:dyDescent="0.3">
      <c r="A863">
        <v>2007</v>
      </c>
      <c r="B863">
        <v>29081506.545396298</v>
      </c>
      <c r="C863">
        <v>35166424.200000003</v>
      </c>
      <c r="D863">
        <v>31094178.421652801</v>
      </c>
      <c r="E863">
        <v>27734391</v>
      </c>
    </row>
    <row r="864" spans="1:5" x14ac:dyDescent="0.3">
      <c r="A864">
        <v>2233</v>
      </c>
      <c r="B864">
        <v>66063659.875035703</v>
      </c>
      <c r="C864">
        <v>22188074</v>
      </c>
      <c r="D864">
        <v>31148075.412802201</v>
      </c>
      <c r="E864">
        <v>3554460</v>
      </c>
    </row>
    <row r="865" spans="1:5" x14ac:dyDescent="0.3">
      <c r="A865">
        <v>526</v>
      </c>
      <c r="B865">
        <v>35578017.717038102</v>
      </c>
      <c r="C865">
        <v>32981020.199999999</v>
      </c>
      <c r="D865">
        <v>31191182.3903086</v>
      </c>
      <c r="E865">
        <v>5632086</v>
      </c>
    </row>
    <row r="866" spans="1:5" x14ac:dyDescent="0.3">
      <c r="A866">
        <v>88</v>
      </c>
      <c r="B866">
        <v>71436446.344222799</v>
      </c>
      <c r="C866">
        <v>20357661</v>
      </c>
      <c r="D866">
        <v>31206960.219996899</v>
      </c>
      <c r="E866">
        <v>5310554</v>
      </c>
    </row>
    <row r="867" spans="1:5" x14ac:dyDescent="0.3">
      <c r="A867">
        <v>265</v>
      </c>
      <c r="B867">
        <v>60842451.9694378</v>
      </c>
      <c r="C867">
        <v>24194913.399999999</v>
      </c>
      <c r="D867">
        <v>31302218.279030502</v>
      </c>
      <c r="E867">
        <v>110230332</v>
      </c>
    </row>
    <row r="868" spans="1:5" x14ac:dyDescent="0.3">
      <c r="A868">
        <v>100</v>
      </c>
      <c r="B868">
        <v>19914439.421748899</v>
      </c>
      <c r="C868">
        <v>38684151.200000003</v>
      </c>
      <c r="D868">
        <v>31359479.245172601</v>
      </c>
      <c r="E868">
        <v>41604473</v>
      </c>
    </row>
    <row r="869" spans="1:5" x14ac:dyDescent="0.3">
      <c r="A869">
        <v>1717</v>
      </c>
      <c r="B869">
        <v>37488688.980084002</v>
      </c>
      <c r="C869">
        <v>32531283</v>
      </c>
      <c r="D869">
        <v>31398585.171114098</v>
      </c>
      <c r="E869">
        <v>23000000</v>
      </c>
    </row>
    <row r="870" spans="1:5" x14ac:dyDescent="0.3">
      <c r="A870">
        <v>486</v>
      </c>
      <c r="B870">
        <v>15890868.132961201</v>
      </c>
      <c r="C870">
        <v>40294598</v>
      </c>
      <c r="D870">
        <v>31537518.000731401</v>
      </c>
      <c r="E870">
        <v>7800000</v>
      </c>
    </row>
    <row r="871" spans="1:5" x14ac:dyDescent="0.3">
      <c r="A871">
        <v>617</v>
      </c>
      <c r="B871">
        <v>29092854.831668202</v>
      </c>
      <c r="C871">
        <v>35832477.200000003</v>
      </c>
      <c r="D871">
        <v>31715167.2539711</v>
      </c>
      <c r="E871">
        <v>56666667</v>
      </c>
    </row>
    <row r="872" spans="1:5" x14ac:dyDescent="0.3">
      <c r="A872">
        <v>1715</v>
      </c>
      <c r="B872">
        <v>29627175.473130099</v>
      </c>
      <c r="C872">
        <v>35748882.799999997</v>
      </c>
      <c r="D872">
        <v>31812254.286786702</v>
      </c>
      <c r="E872">
        <v>10499694</v>
      </c>
    </row>
    <row r="873" spans="1:5" x14ac:dyDescent="0.3">
      <c r="A873">
        <v>637</v>
      </c>
      <c r="B873">
        <v>78500083.200357303</v>
      </c>
      <c r="C873">
        <v>18711519.600000001</v>
      </c>
      <c r="D873">
        <v>31989016.902527101</v>
      </c>
      <c r="E873">
        <v>58853106</v>
      </c>
    </row>
    <row r="874" spans="1:5" x14ac:dyDescent="0.3">
      <c r="A874">
        <v>1764</v>
      </c>
      <c r="B874">
        <v>35541664.062883101</v>
      </c>
      <c r="C874">
        <v>33991895</v>
      </c>
      <c r="D874">
        <v>32116159.4939266</v>
      </c>
      <c r="E874">
        <v>5844868</v>
      </c>
    </row>
    <row r="875" spans="1:5" x14ac:dyDescent="0.3">
      <c r="A875">
        <v>1265</v>
      </c>
      <c r="B875">
        <v>34430474.266132303</v>
      </c>
      <c r="C875">
        <v>34527090.399999999</v>
      </c>
      <c r="D875">
        <v>32249144.399279699</v>
      </c>
      <c r="E875">
        <v>11947954</v>
      </c>
    </row>
    <row r="876" spans="1:5" x14ac:dyDescent="0.3">
      <c r="A876">
        <v>81</v>
      </c>
      <c r="B876">
        <v>89757141.649103194</v>
      </c>
      <c r="C876">
        <v>15138011</v>
      </c>
      <c r="D876">
        <v>32354810.226953</v>
      </c>
      <c r="E876">
        <v>2724474</v>
      </c>
    </row>
    <row r="877" spans="1:5" x14ac:dyDescent="0.3">
      <c r="A877">
        <v>1556</v>
      </c>
      <c r="B877">
        <v>20389037.717898998</v>
      </c>
      <c r="C877">
        <v>39768083.399999999</v>
      </c>
      <c r="D877">
        <v>32519089.932834599</v>
      </c>
      <c r="E877">
        <v>6405245</v>
      </c>
    </row>
    <row r="878" spans="1:5" x14ac:dyDescent="0.3">
      <c r="A878">
        <v>2497</v>
      </c>
      <c r="B878">
        <v>36509413.664100297</v>
      </c>
      <c r="C878">
        <v>34090845</v>
      </c>
      <c r="D878">
        <v>32524023.519474398</v>
      </c>
      <c r="E878">
        <v>102000000</v>
      </c>
    </row>
    <row r="879" spans="1:5" x14ac:dyDescent="0.3">
      <c r="A879">
        <v>732</v>
      </c>
      <c r="B879">
        <v>75332243.920324504</v>
      </c>
      <c r="C879">
        <v>20458503</v>
      </c>
      <c r="D879">
        <v>32573158.347739302</v>
      </c>
      <c r="E879">
        <v>2642899</v>
      </c>
    </row>
    <row r="880" spans="1:5" x14ac:dyDescent="0.3">
      <c r="A880">
        <v>1158</v>
      </c>
      <c r="B880">
        <v>13007300.5271118</v>
      </c>
      <c r="C880">
        <v>42566168.399999999</v>
      </c>
      <c r="D880">
        <v>32700703.992724501</v>
      </c>
      <c r="E880">
        <v>49000000</v>
      </c>
    </row>
    <row r="881" spans="1:5" x14ac:dyDescent="0.3">
      <c r="A881">
        <v>2417</v>
      </c>
      <c r="B881">
        <v>65410440.805826098</v>
      </c>
      <c r="C881">
        <v>24185860.399999999</v>
      </c>
      <c r="D881">
        <v>32786170.4324839</v>
      </c>
      <c r="E881">
        <v>6614280</v>
      </c>
    </row>
    <row r="882" spans="1:5" x14ac:dyDescent="0.3">
      <c r="A882">
        <v>1935</v>
      </c>
      <c r="B882">
        <v>70449474.887062401</v>
      </c>
      <c r="C882">
        <v>22413278.199999999</v>
      </c>
      <c r="D882">
        <v>32789615.924847499</v>
      </c>
      <c r="E882">
        <v>7985929</v>
      </c>
    </row>
    <row r="883" spans="1:5" x14ac:dyDescent="0.3">
      <c r="A883">
        <v>2047</v>
      </c>
      <c r="B883">
        <v>23828733.595688801</v>
      </c>
      <c r="C883">
        <v>38949858.799999997</v>
      </c>
      <c r="D883">
        <v>32884513.479538102</v>
      </c>
      <c r="E883">
        <v>4000000</v>
      </c>
    </row>
    <row r="884" spans="1:5" x14ac:dyDescent="0.3">
      <c r="A884">
        <v>55</v>
      </c>
      <c r="B884">
        <v>33007269.208886001</v>
      </c>
      <c r="C884">
        <v>35748882.799999997</v>
      </c>
      <c r="D884">
        <v>32916516.330540001</v>
      </c>
      <c r="E884">
        <v>11806119</v>
      </c>
    </row>
    <row r="885" spans="1:5" x14ac:dyDescent="0.3">
      <c r="A885">
        <v>1573</v>
      </c>
      <c r="B885">
        <v>29582613.3605466</v>
      </c>
      <c r="C885">
        <v>37024997.399999999</v>
      </c>
      <c r="D885">
        <v>32980367.388689399</v>
      </c>
      <c r="E885">
        <v>32726956</v>
      </c>
    </row>
    <row r="886" spans="1:5" x14ac:dyDescent="0.3">
      <c r="A886">
        <v>1544</v>
      </c>
      <c r="B886">
        <v>71571606.208204597</v>
      </c>
      <c r="C886">
        <v>22549827.800000001</v>
      </c>
      <c r="D886">
        <v>33282762.168846801</v>
      </c>
      <c r="E886">
        <v>33053559</v>
      </c>
    </row>
    <row r="887" spans="1:5" x14ac:dyDescent="0.3">
      <c r="A887">
        <v>2012</v>
      </c>
      <c r="B887">
        <v>16402443.8464285</v>
      </c>
      <c r="C887">
        <v>42040142.200000003</v>
      </c>
      <c r="D887">
        <v>33322374.6386531</v>
      </c>
      <c r="E887">
        <v>87100449</v>
      </c>
    </row>
    <row r="888" spans="1:5" x14ac:dyDescent="0.3">
      <c r="A888">
        <v>1548</v>
      </c>
      <c r="B888">
        <v>61203749.574766003</v>
      </c>
      <c r="C888">
        <v>26247744.199999999</v>
      </c>
      <c r="D888">
        <v>33322765.304572199</v>
      </c>
      <c r="E888">
        <v>9816332</v>
      </c>
    </row>
    <row r="889" spans="1:5" x14ac:dyDescent="0.3">
      <c r="A889">
        <v>1931</v>
      </c>
      <c r="B889">
        <v>52094680.003579102</v>
      </c>
      <c r="C889">
        <v>29516807.199999999</v>
      </c>
      <c r="D889">
        <v>33376558.052274201</v>
      </c>
      <c r="E889">
        <v>37473</v>
      </c>
    </row>
    <row r="890" spans="1:5" x14ac:dyDescent="0.3">
      <c r="A890">
        <v>1342</v>
      </c>
      <c r="B890">
        <v>79998310.013240397</v>
      </c>
      <c r="C890">
        <v>19684245.399999999</v>
      </c>
      <c r="D890">
        <v>33379979.2787042</v>
      </c>
      <c r="E890">
        <v>23083334</v>
      </c>
    </row>
    <row r="891" spans="1:5" x14ac:dyDescent="0.3">
      <c r="A891">
        <v>1419</v>
      </c>
      <c r="B891">
        <v>62135139.050318599</v>
      </c>
      <c r="C891">
        <v>25996477.800000001</v>
      </c>
      <c r="D891">
        <v>33394178.762977801</v>
      </c>
      <c r="E891">
        <v>24902723</v>
      </c>
    </row>
    <row r="892" spans="1:5" x14ac:dyDescent="0.3">
      <c r="A892">
        <v>302</v>
      </c>
      <c r="B892">
        <v>4187773.9684335198</v>
      </c>
      <c r="C892">
        <v>46577855.399999999</v>
      </c>
      <c r="D892">
        <v>33537334.6929725</v>
      </c>
      <c r="E892">
        <v>10089373</v>
      </c>
    </row>
    <row r="893" spans="1:5" x14ac:dyDescent="0.3">
      <c r="A893">
        <v>2430</v>
      </c>
      <c r="B893">
        <v>42357691.009742297</v>
      </c>
      <c r="C893">
        <v>33254484.399999999</v>
      </c>
      <c r="D893">
        <v>33659512.247674398</v>
      </c>
      <c r="E893">
        <v>25034000</v>
      </c>
    </row>
    <row r="894" spans="1:5" x14ac:dyDescent="0.3">
      <c r="A894">
        <v>423</v>
      </c>
      <c r="B894">
        <v>46601644.033772402</v>
      </c>
      <c r="C894">
        <v>31763849.800000001</v>
      </c>
      <c r="D894">
        <v>33664510.2289358</v>
      </c>
      <c r="E894">
        <v>13071518</v>
      </c>
    </row>
    <row r="895" spans="1:5" x14ac:dyDescent="0.3">
      <c r="A895">
        <v>1332</v>
      </c>
      <c r="B895">
        <v>-24953547.667049099</v>
      </c>
      <c r="C895">
        <v>57062912</v>
      </c>
      <c r="D895">
        <v>33734280.943805203</v>
      </c>
      <c r="E895">
        <v>16000000</v>
      </c>
    </row>
    <row r="896" spans="1:5" x14ac:dyDescent="0.3">
      <c r="A896">
        <v>373</v>
      </c>
      <c r="B896">
        <v>40519299.207828701</v>
      </c>
      <c r="C896">
        <v>34090845</v>
      </c>
      <c r="D896">
        <v>33834035.8303442</v>
      </c>
      <c r="E896">
        <v>50888000</v>
      </c>
    </row>
    <row r="897" spans="1:5" x14ac:dyDescent="0.3">
      <c r="A897">
        <v>1962</v>
      </c>
      <c r="B897">
        <v>50844749.241161399</v>
      </c>
      <c r="C897">
        <v>30492026.399999999</v>
      </c>
      <c r="D897">
        <v>33872020.023781903</v>
      </c>
      <c r="E897">
        <v>43455230</v>
      </c>
    </row>
    <row r="898" spans="1:5" x14ac:dyDescent="0.3">
      <c r="A898">
        <v>291</v>
      </c>
      <c r="B898">
        <v>26890923.5262479</v>
      </c>
      <c r="C898">
        <v>38949858.799999997</v>
      </c>
      <c r="D898">
        <v>33884917.721381903</v>
      </c>
      <c r="E898">
        <v>2200000</v>
      </c>
    </row>
    <row r="899" spans="1:5" x14ac:dyDescent="0.3">
      <c r="A899">
        <v>466</v>
      </c>
      <c r="B899">
        <v>27545383.923821401</v>
      </c>
      <c r="C899">
        <v>38748375.399999999</v>
      </c>
      <c r="D899">
        <v>33911997.293841898</v>
      </c>
      <c r="E899">
        <v>95789342</v>
      </c>
    </row>
    <row r="900" spans="1:5" x14ac:dyDescent="0.3">
      <c r="A900">
        <v>604</v>
      </c>
      <c r="B900">
        <v>51001003.597619101</v>
      </c>
      <c r="C900">
        <v>30492026.399999999</v>
      </c>
      <c r="D900">
        <v>33923067.648047999</v>
      </c>
      <c r="E900">
        <v>17953778</v>
      </c>
    </row>
    <row r="901" spans="1:5" x14ac:dyDescent="0.3">
      <c r="A901">
        <v>1640</v>
      </c>
      <c r="B901">
        <v>27734415.935091399</v>
      </c>
      <c r="C901">
        <v>38751034.200000003</v>
      </c>
      <c r="D901">
        <v>33976217.346429199</v>
      </c>
      <c r="E901">
        <v>22812411</v>
      </c>
    </row>
    <row r="902" spans="1:5" x14ac:dyDescent="0.3">
      <c r="A902">
        <v>1788</v>
      </c>
      <c r="B902">
        <v>32160817.346255898</v>
      </c>
      <c r="C902">
        <v>37232548</v>
      </c>
      <c r="D902">
        <v>34015008.256889902</v>
      </c>
      <c r="E902">
        <v>25000000</v>
      </c>
    </row>
    <row r="903" spans="1:5" x14ac:dyDescent="0.3">
      <c r="A903">
        <v>476</v>
      </c>
      <c r="B903">
        <v>71637287.558335394</v>
      </c>
      <c r="C903">
        <v>23395847</v>
      </c>
      <c r="D903">
        <v>34088289.588105798</v>
      </c>
      <c r="E903">
        <v>36893721</v>
      </c>
    </row>
    <row r="904" spans="1:5" x14ac:dyDescent="0.3">
      <c r="A904">
        <v>515</v>
      </c>
      <c r="B904">
        <v>32810862.070023298</v>
      </c>
      <c r="C904">
        <v>37110967.200000003</v>
      </c>
      <c r="D904">
        <v>34114696.995122701</v>
      </c>
      <c r="E904">
        <v>16980098</v>
      </c>
    </row>
    <row r="905" spans="1:5" x14ac:dyDescent="0.3">
      <c r="A905">
        <v>2247</v>
      </c>
      <c r="B905">
        <v>-2572352.62875342</v>
      </c>
      <c r="C905">
        <v>49617305.799999997</v>
      </c>
      <c r="D905">
        <v>34145717.717164598</v>
      </c>
      <c r="E905">
        <v>2620000</v>
      </c>
    </row>
    <row r="906" spans="1:5" x14ac:dyDescent="0.3">
      <c r="A906">
        <v>58</v>
      </c>
      <c r="B906">
        <v>42317084.950858898</v>
      </c>
      <c r="C906">
        <v>33808835.799999997</v>
      </c>
      <c r="D906">
        <v>34160005.547880501</v>
      </c>
      <c r="E906">
        <v>21126225</v>
      </c>
    </row>
    <row r="907" spans="1:5" x14ac:dyDescent="0.3">
      <c r="A907">
        <v>1667</v>
      </c>
      <c r="B907">
        <v>-9447366.8415957894</v>
      </c>
      <c r="C907">
        <v>52103307.200000003</v>
      </c>
      <c r="D907">
        <v>34203644.650318302</v>
      </c>
      <c r="E907">
        <v>20000000</v>
      </c>
    </row>
    <row r="908" spans="1:5" x14ac:dyDescent="0.3">
      <c r="A908">
        <v>277</v>
      </c>
      <c r="B908">
        <v>4210136.7091757096</v>
      </c>
      <c r="C908">
        <v>47372829.200000003</v>
      </c>
      <c r="D908">
        <v>34281402.499071702</v>
      </c>
      <c r="E908">
        <v>5669831</v>
      </c>
    </row>
    <row r="909" spans="1:5" x14ac:dyDescent="0.3">
      <c r="A909">
        <v>139</v>
      </c>
      <c r="B909">
        <v>87791748.5694682</v>
      </c>
      <c r="C909">
        <v>17941362.199999999</v>
      </c>
      <c r="D909">
        <v>34310801.128572397</v>
      </c>
      <c r="E909">
        <v>1723872</v>
      </c>
    </row>
    <row r="910" spans="1:5" x14ac:dyDescent="0.3">
      <c r="A910">
        <v>1633</v>
      </c>
      <c r="B910">
        <v>98278604.688062593</v>
      </c>
      <c r="C910">
        <v>14295878.800000001</v>
      </c>
      <c r="D910">
        <v>34358268.2149323</v>
      </c>
      <c r="E910">
        <v>51854875</v>
      </c>
    </row>
    <row r="911" spans="1:5" x14ac:dyDescent="0.3">
      <c r="A911">
        <v>769</v>
      </c>
      <c r="B911">
        <v>33104996.965261299</v>
      </c>
      <c r="C911">
        <v>37355235.600000001</v>
      </c>
      <c r="D911">
        <v>34437171.489684597</v>
      </c>
      <c r="E911">
        <v>92823546</v>
      </c>
    </row>
    <row r="912" spans="1:5" x14ac:dyDescent="0.3">
      <c r="A912">
        <v>658</v>
      </c>
      <c r="B912">
        <v>64637185.443134397</v>
      </c>
      <c r="C912">
        <v>26246628.800000001</v>
      </c>
      <c r="D912">
        <v>34443420.267915897</v>
      </c>
      <c r="E912">
        <v>29252978</v>
      </c>
    </row>
    <row r="913" spans="1:5" x14ac:dyDescent="0.3">
      <c r="A913">
        <v>691</v>
      </c>
      <c r="B913">
        <v>44219955.225888498</v>
      </c>
      <c r="C913">
        <v>33463367.600000001</v>
      </c>
      <c r="D913">
        <v>34461493.701917097</v>
      </c>
      <c r="E913">
        <v>60740827</v>
      </c>
    </row>
    <row r="914" spans="1:5" x14ac:dyDescent="0.3">
      <c r="A914">
        <v>1423</v>
      </c>
      <c r="B914">
        <v>26320823.7118279</v>
      </c>
      <c r="C914">
        <v>39941182.399999999</v>
      </c>
      <c r="D914">
        <v>34617402.689595602</v>
      </c>
      <c r="E914">
        <v>13276953</v>
      </c>
    </row>
    <row r="915" spans="1:5" x14ac:dyDescent="0.3">
      <c r="A915">
        <v>782</v>
      </c>
      <c r="B915">
        <v>74966181.071215004</v>
      </c>
      <c r="C915">
        <v>22873291.600000001</v>
      </c>
      <c r="D915">
        <v>34691533.359365903</v>
      </c>
      <c r="E915">
        <v>2683519</v>
      </c>
    </row>
    <row r="916" spans="1:5" x14ac:dyDescent="0.3">
      <c r="A916">
        <v>1108</v>
      </c>
      <c r="B916">
        <v>-2823676.4541127998</v>
      </c>
      <c r="C916">
        <v>50340891.399999999</v>
      </c>
      <c r="D916">
        <v>34734212.489965498</v>
      </c>
      <c r="E916">
        <v>25739015</v>
      </c>
    </row>
    <row r="917" spans="1:5" x14ac:dyDescent="0.3">
      <c r="A917">
        <v>1967</v>
      </c>
      <c r="B917">
        <v>-9637524.1121003609</v>
      </c>
      <c r="C917">
        <v>52833401.600000001</v>
      </c>
      <c r="D917">
        <v>34818154.467115797</v>
      </c>
      <c r="E917">
        <v>4905000</v>
      </c>
    </row>
    <row r="918" spans="1:5" x14ac:dyDescent="0.3">
      <c r="A918">
        <v>511</v>
      </c>
      <c r="B918">
        <v>27916943.001283798</v>
      </c>
      <c r="C918">
        <v>39596810.600000001</v>
      </c>
      <c r="D918">
        <v>34819692.736106098</v>
      </c>
      <c r="E918">
        <v>11000000</v>
      </c>
    </row>
    <row r="919" spans="1:5" x14ac:dyDescent="0.3">
      <c r="A919">
        <v>1512</v>
      </c>
      <c r="B919">
        <v>38104011.973998703</v>
      </c>
      <c r="C919">
        <v>36054209.399999999</v>
      </c>
      <c r="D919">
        <v>34864569.325543702</v>
      </c>
      <c r="E919">
        <v>10032765</v>
      </c>
    </row>
    <row r="920" spans="1:5" x14ac:dyDescent="0.3">
      <c r="A920">
        <v>1416</v>
      </c>
      <c r="B920">
        <v>56731266.401959702</v>
      </c>
      <c r="C920">
        <v>29619869.199999999</v>
      </c>
      <c r="D920">
        <v>34986826.133855402</v>
      </c>
      <c r="E920">
        <v>77516304</v>
      </c>
    </row>
    <row r="921" spans="1:5" x14ac:dyDescent="0.3">
      <c r="A921">
        <v>663</v>
      </c>
      <c r="B921">
        <v>39330912.305703603</v>
      </c>
      <c r="C921">
        <v>35801049</v>
      </c>
      <c r="D921">
        <v>35030769.593784504</v>
      </c>
      <c r="E921">
        <v>22697691</v>
      </c>
    </row>
    <row r="922" spans="1:5" x14ac:dyDescent="0.3">
      <c r="A922">
        <v>689</v>
      </c>
      <c r="B922">
        <v>-13398479.0344845</v>
      </c>
      <c r="C922">
        <v>54442402.200000003</v>
      </c>
      <c r="D922">
        <v>35080648.554526597</v>
      </c>
      <c r="E922">
        <v>21000000</v>
      </c>
    </row>
    <row r="923" spans="1:5" x14ac:dyDescent="0.3">
      <c r="A923">
        <v>1317</v>
      </c>
      <c r="B923">
        <v>55184775.134118497</v>
      </c>
      <c r="C923">
        <v>30267176.399999999</v>
      </c>
      <c r="D923">
        <v>35081502.361068897</v>
      </c>
      <c r="E923">
        <v>9479718</v>
      </c>
    </row>
    <row r="924" spans="1:5" x14ac:dyDescent="0.3">
      <c r="A924">
        <v>1254</v>
      </c>
      <c r="B924">
        <v>58817701.9776088</v>
      </c>
      <c r="C924">
        <v>29112203.199999999</v>
      </c>
      <c r="D924">
        <v>35197963.382773899</v>
      </c>
      <c r="E924">
        <v>62022014</v>
      </c>
    </row>
    <row r="925" spans="1:5" x14ac:dyDescent="0.3">
      <c r="A925">
        <v>632</v>
      </c>
      <c r="B925">
        <v>17335367.2245178</v>
      </c>
      <c r="C925">
        <v>43754687.600000001</v>
      </c>
      <c r="D925">
        <v>35216154.822379097</v>
      </c>
      <c r="E925">
        <v>11122090</v>
      </c>
    </row>
    <row r="926" spans="1:5" x14ac:dyDescent="0.3">
      <c r="A926">
        <v>1109</v>
      </c>
      <c r="B926">
        <v>5689228.7045386098</v>
      </c>
      <c r="C926">
        <v>47926108.399999999</v>
      </c>
      <c r="D926">
        <v>35277380.910165101</v>
      </c>
      <c r="E926">
        <v>64437847</v>
      </c>
    </row>
    <row r="927" spans="1:5" x14ac:dyDescent="0.3">
      <c r="A927">
        <v>1469</v>
      </c>
      <c r="B927">
        <v>76673832.7196455</v>
      </c>
      <c r="C927">
        <v>23046567.199999999</v>
      </c>
      <c r="D927">
        <v>35410003.314359598</v>
      </c>
      <c r="E927">
        <v>47000000</v>
      </c>
    </row>
    <row r="928" spans="1:5" x14ac:dyDescent="0.3">
      <c r="A928">
        <v>419</v>
      </c>
      <c r="B928">
        <v>14367655.762430601</v>
      </c>
      <c r="C928">
        <v>45062634.399999999</v>
      </c>
      <c r="D928">
        <v>35458788.933758102</v>
      </c>
      <c r="E928">
        <v>44065653</v>
      </c>
    </row>
    <row r="929" spans="1:5" x14ac:dyDescent="0.3">
      <c r="A929">
        <v>974</v>
      </c>
      <c r="B929">
        <v>33079102.242249899</v>
      </c>
      <c r="C929">
        <v>38482772.799999997</v>
      </c>
      <c r="D929">
        <v>35473685.299010202</v>
      </c>
      <c r="E929">
        <v>8247943</v>
      </c>
    </row>
    <row r="930" spans="1:5" x14ac:dyDescent="0.3">
      <c r="A930">
        <v>545</v>
      </c>
      <c r="B930">
        <v>37416381.385761604</v>
      </c>
      <c r="C930">
        <v>37024997.399999999</v>
      </c>
      <c r="D930">
        <v>35539625.612301499</v>
      </c>
      <c r="E930">
        <v>2500000</v>
      </c>
    </row>
    <row r="931" spans="1:5" x14ac:dyDescent="0.3">
      <c r="A931">
        <v>247</v>
      </c>
      <c r="B931">
        <v>47520799.413967803</v>
      </c>
      <c r="C931">
        <v>33489566.800000001</v>
      </c>
      <c r="D931">
        <v>35564146.0288582</v>
      </c>
      <c r="E931">
        <v>11373501</v>
      </c>
    </row>
    <row r="932" spans="1:5" x14ac:dyDescent="0.3">
      <c r="A932">
        <v>1417</v>
      </c>
      <c r="B932">
        <v>45566429.289669998</v>
      </c>
      <c r="C932">
        <v>34196240.799999997</v>
      </c>
      <c r="D932">
        <v>35580589.670410499</v>
      </c>
      <c r="E932">
        <v>7237794</v>
      </c>
    </row>
    <row r="933" spans="1:5" x14ac:dyDescent="0.3">
      <c r="A933">
        <v>2336</v>
      </c>
      <c r="B933">
        <v>102224516.79922</v>
      </c>
      <c r="C933">
        <v>14261796.4</v>
      </c>
      <c r="D933">
        <v>35615793.958562598</v>
      </c>
      <c r="E933">
        <v>29355203</v>
      </c>
    </row>
    <row r="934" spans="1:5" x14ac:dyDescent="0.3">
      <c r="A934">
        <v>438</v>
      </c>
      <c r="B934">
        <v>27322510.0776035</v>
      </c>
      <c r="C934">
        <v>40765022.799999997</v>
      </c>
      <c r="D934">
        <v>35708164.1484944</v>
      </c>
      <c r="E934">
        <v>28883511</v>
      </c>
    </row>
    <row r="935" spans="1:5" x14ac:dyDescent="0.3">
      <c r="A935">
        <v>1170</v>
      </c>
      <c r="B935">
        <v>30352345.8748537</v>
      </c>
      <c r="C935">
        <v>39806735.600000001</v>
      </c>
      <c r="D935">
        <v>35809881.631942898</v>
      </c>
      <c r="E935">
        <v>132675402</v>
      </c>
    </row>
    <row r="936" spans="1:5" x14ac:dyDescent="0.3">
      <c r="A936">
        <v>723</v>
      </c>
      <c r="B936">
        <v>-11409462.725945899</v>
      </c>
      <c r="C936">
        <v>54537647.200000003</v>
      </c>
      <c r="D936">
        <v>35818722.306135997</v>
      </c>
      <c r="E936">
        <v>2042530</v>
      </c>
    </row>
    <row r="937" spans="1:5" x14ac:dyDescent="0.3">
      <c r="A937">
        <v>283</v>
      </c>
      <c r="B937">
        <v>26401342.614547599</v>
      </c>
      <c r="C937">
        <v>41307456</v>
      </c>
      <c r="D937">
        <v>35909936.344097897</v>
      </c>
      <c r="E937">
        <v>5588800</v>
      </c>
    </row>
    <row r="938" spans="1:5" x14ac:dyDescent="0.3">
      <c r="A938">
        <v>1449</v>
      </c>
      <c r="B938">
        <v>93326700.2292099</v>
      </c>
      <c r="C938">
        <v>17750246.600000001</v>
      </c>
      <c r="D938">
        <v>35941924.764663197</v>
      </c>
      <c r="E938">
        <v>8342132</v>
      </c>
    </row>
    <row r="939" spans="1:5" x14ac:dyDescent="0.3">
      <c r="A939">
        <v>1658</v>
      </c>
      <c r="B939">
        <v>82804595.909294203</v>
      </c>
      <c r="C939">
        <v>21477576.199999999</v>
      </c>
      <c r="D939">
        <v>35958795.270590797</v>
      </c>
      <c r="E939">
        <v>42647449</v>
      </c>
    </row>
    <row r="940" spans="1:5" x14ac:dyDescent="0.3">
      <c r="A940">
        <v>2194</v>
      </c>
      <c r="B940">
        <v>38520288.671785504</v>
      </c>
      <c r="C940">
        <v>37104514.799999997</v>
      </c>
      <c r="D940">
        <v>35973962.114599898</v>
      </c>
      <c r="E940">
        <v>47000000</v>
      </c>
    </row>
    <row r="941" spans="1:5" x14ac:dyDescent="0.3">
      <c r="A941">
        <v>2524</v>
      </c>
      <c r="B941">
        <v>63470000.631811202</v>
      </c>
      <c r="C941">
        <v>28364128.399999999</v>
      </c>
      <c r="D941">
        <v>36024552.120360799</v>
      </c>
      <c r="E941">
        <v>87754044</v>
      </c>
    </row>
    <row r="942" spans="1:5" x14ac:dyDescent="0.3">
      <c r="A942">
        <v>502</v>
      </c>
      <c r="B942">
        <v>66119458.223450303</v>
      </c>
      <c r="C942">
        <v>27630463.199999999</v>
      </c>
      <c r="D942">
        <v>36210175.781664804</v>
      </c>
      <c r="E942">
        <v>21028755</v>
      </c>
    </row>
    <row r="943" spans="1:5" x14ac:dyDescent="0.3">
      <c r="A943">
        <v>1886</v>
      </c>
      <c r="B943">
        <v>18648111.5617784</v>
      </c>
      <c r="C943">
        <v>44535681</v>
      </c>
      <c r="D943">
        <v>36368828.042243399</v>
      </c>
      <c r="E943">
        <v>103166989</v>
      </c>
    </row>
    <row r="944" spans="1:5" x14ac:dyDescent="0.3">
      <c r="A944">
        <v>2034</v>
      </c>
      <c r="B944">
        <v>83998858.471172303</v>
      </c>
      <c r="C944">
        <v>21502628</v>
      </c>
      <c r="D944">
        <v>36372173.084940799</v>
      </c>
      <c r="E944">
        <v>15691192</v>
      </c>
    </row>
    <row r="945" spans="1:5" x14ac:dyDescent="0.3">
      <c r="A945">
        <v>683</v>
      </c>
      <c r="B945">
        <v>68405674.050571099</v>
      </c>
      <c r="C945">
        <v>27035293.399999999</v>
      </c>
      <c r="D945">
        <v>36405484.026067004</v>
      </c>
      <c r="E945">
        <v>18492362</v>
      </c>
    </row>
    <row r="946" spans="1:5" x14ac:dyDescent="0.3">
      <c r="A946">
        <v>2377</v>
      </c>
      <c r="B946">
        <v>6099539.8768156404</v>
      </c>
      <c r="C946">
        <v>49134906.399999999</v>
      </c>
      <c r="D946">
        <v>36531711.797370799</v>
      </c>
      <c r="E946">
        <v>8200000</v>
      </c>
    </row>
    <row r="947" spans="1:5" x14ac:dyDescent="0.3">
      <c r="A947">
        <v>2329</v>
      </c>
      <c r="B947">
        <v>39815335.288268298</v>
      </c>
      <c r="C947">
        <v>37254739.600000001</v>
      </c>
      <c r="D947">
        <v>36536272.875821903</v>
      </c>
      <c r="E947">
        <v>100914445</v>
      </c>
    </row>
    <row r="948" spans="1:5" x14ac:dyDescent="0.3">
      <c r="A948">
        <v>2481</v>
      </c>
      <c r="B948">
        <v>50611542.771488898</v>
      </c>
      <c r="C948">
        <v>33463367.600000001</v>
      </c>
      <c r="D948">
        <v>36549597.783549801</v>
      </c>
      <c r="E948">
        <v>12520799</v>
      </c>
    </row>
    <row r="949" spans="1:5" x14ac:dyDescent="0.3">
      <c r="A949">
        <v>2023</v>
      </c>
      <c r="B949">
        <v>52115525.225901701</v>
      </c>
      <c r="C949">
        <v>32981020.199999999</v>
      </c>
      <c r="D949">
        <v>36593914.760462701</v>
      </c>
      <c r="E949">
        <v>95714875</v>
      </c>
    </row>
    <row r="950" spans="1:5" x14ac:dyDescent="0.3">
      <c r="A950">
        <v>313</v>
      </c>
      <c r="B950">
        <v>30572108.079619698</v>
      </c>
      <c r="C950">
        <v>40765022.799999997</v>
      </c>
      <c r="D950">
        <v>36769793.798916101</v>
      </c>
      <c r="E950">
        <v>101332962</v>
      </c>
    </row>
    <row r="951" spans="1:5" x14ac:dyDescent="0.3">
      <c r="A951">
        <v>308</v>
      </c>
      <c r="B951">
        <v>49193128.082983099</v>
      </c>
      <c r="C951">
        <v>34215068.399999999</v>
      </c>
      <c r="D951">
        <v>36782865.475341797</v>
      </c>
      <c r="E951">
        <v>9700000</v>
      </c>
    </row>
    <row r="952" spans="1:5" x14ac:dyDescent="0.3">
      <c r="A952">
        <v>1721</v>
      </c>
      <c r="B952">
        <v>90116743.655594707</v>
      </c>
      <c r="C952">
        <v>19835058</v>
      </c>
      <c r="D952">
        <v>36825397.280881003</v>
      </c>
      <c r="E952">
        <v>15309302</v>
      </c>
    </row>
    <row r="953" spans="1:5" x14ac:dyDescent="0.3">
      <c r="A953">
        <v>1395</v>
      </c>
      <c r="B953">
        <v>42126119.900325596</v>
      </c>
      <c r="C953">
        <v>36926313.600000001</v>
      </c>
      <c r="D953">
        <v>36986819.172421403</v>
      </c>
      <c r="E953">
        <v>21890845</v>
      </c>
    </row>
    <row r="954" spans="1:5" x14ac:dyDescent="0.3">
      <c r="A954">
        <v>1864</v>
      </c>
      <c r="B954">
        <v>43050265.990520597</v>
      </c>
      <c r="C954">
        <v>36620383.200000003</v>
      </c>
      <c r="D954">
        <v>37005205.009045698</v>
      </c>
      <c r="E954">
        <v>33889159</v>
      </c>
    </row>
    <row r="955" spans="1:5" x14ac:dyDescent="0.3">
      <c r="A955">
        <v>2503</v>
      </c>
      <c r="B955">
        <v>69556277.692595005</v>
      </c>
      <c r="C955">
        <v>27313060.600000001</v>
      </c>
      <c r="D955">
        <v>37038809.022666797</v>
      </c>
      <c r="E955">
        <v>25182929</v>
      </c>
    </row>
    <row r="956" spans="1:5" x14ac:dyDescent="0.3">
      <c r="A956">
        <v>641</v>
      </c>
      <c r="B956">
        <v>45170227.947266899</v>
      </c>
      <c r="C956">
        <v>35983517.399999999</v>
      </c>
      <c r="D956">
        <v>37107556.012762301</v>
      </c>
      <c r="E956">
        <v>29541790</v>
      </c>
    </row>
    <row r="957" spans="1:5" x14ac:dyDescent="0.3">
      <c r="A957">
        <v>2175</v>
      </c>
      <c r="B957">
        <v>50439103.1077426</v>
      </c>
      <c r="C957">
        <v>34214655.600000001</v>
      </c>
      <c r="D957">
        <v>37189537.568735197</v>
      </c>
      <c r="E957">
        <v>17000000</v>
      </c>
    </row>
    <row r="958" spans="1:5" x14ac:dyDescent="0.3">
      <c r="A958">
        <v>1996</v>
      </c>
      <c r="B958">
        <v>25321896.721628498</v>
      </c>
      <c r="C958">
        <v>43148505</v>
      </c>
      <c r="D958">
        <v>37263524.565176196</v>
      </c>
      <c r="E958">
        <v>31179516</v>
      </c>
    </row>
    <row r="959" spans="1:5" x14ac:dyDescent="0.3">
      <c r="A959">
        <v>2061</v>
      </c>
      <c r="B959">
        <v>60852056.809855498</v>
      </c>
      <c r="C959">
        <v>30636972.199999999</v>
      </c>
      <c r="D959">
        <v>37275696.412336603</v>
      </c>
      <c r="E959">
        <v>3956913</v>
      </c>
    </row>
    <row r="960" spans="1:5" x14ac:dyDescent="0.3">
      <c r="A960">
        <v>207</v>
      </c>
      <c r="B960">
        <v>61140636.330239698</v>
      </c>
      <c r="C960">
        <v>30613659.800000001</v>
      </c>
      <c r="D960">
        <v>37348368.742927797</v>
      </c>
      <c r="E960">
        <v>5790448</v>
      </c>
    </row>
    <row r="961" spans="1:5" x14ac:dyDescent="0.3">
      <c r="A961">
        <v>1477</v>
      </c>
      <c r="B961">
        <v>13596678.696841599</v>
      </c>
      <c r="C961">
        <v>47391454.399999999</v>
      </c>
      <c r="D961">
        <v>37365206.651754603</v>
      </c>
      <c r="E961">
        <v>26079312</v>
      </c>
    </row>
    <row r="962" spans="1:5" x14ac:dyDescent="0.3">
      <c r="A962">
        <v>552</v>
      </c>
      <c r="B962">
        <v>54222505.689035602</v>
      </c>
      <c r="C962">
        <v>33073440.199999999</v>
      </c>
      <c r="D962">
        <v>37367908.752637103</v>
      </c>
      <c r="E962">
        <v>22200000</v>
      </c>
    </row>
    <row r="963" spans="1:5" x14ac:dyDescent="0.3">
      <c r="A963">
        <v>1209</v>
      </c>
      <c r="B963">
        <v>59620961.651463799</v>
      </c>
      <c r="C963">
        <v>31232712.600000001</v>
      </c>
      <c r="D963">
        <v>37425620.357167803</v>
      </c>
      <c r="E963">
        <v>102000000</v>
      </c>
    </row>
    <row r="964" spans="1:5" x14ac:dyDescent="0.3">
      <c r="A964">
        <v>1339</v>
      </c>
      <c r="B964">
        <v>82044964.773717195</v>
      </c>
      <c r="C964">
        <v>23395847</v>
      </c>
      <c r="D964">
        <v>37488432.841828898</v>
      </c>
      <c r="E964">
        <v>12382362</v>
      </c>
    </row>
    <row r="965" spans="1:5" x14ac:dyDescent="0.3">
      <c r="A965">
        <v>1126</v>
      </c>
      <c r="B965">
        <v>17995671.703599699</v>
      </c>
      <c r="C965">
        <v>46058155.600000001</v>
      </c>
      <c r="D965">
        <v>37566670.442683898</v>
      </c>
      <c r="E965">
        <v>8100000</v>
      </c>
    </row>
    <row r="966" spans="1:5" x14ac:dyDescent="0.3">
      <c r="A966">
        <v>1422</v>
      </c>
      <c r="B966">
        <v>33322515.2150851</v>
      </c>
      <c r="C966">
        <v>40704183.600000001</v>
      </c>
      <c r="D966">
        <v>37611955.685262002</v>
      </c>
      <c r="E966">
        <v>81452156</v>
      </c>
    </row>
    <row r="967" spans="1:5" x14ac:dyDescent="0.3">
      <c r="A967">
        <v>814</v>
      </c>
      <c r="B967">
        <v>75367716.538765997</v>
      </c>
      <c r="C967">
        <v>25937946.600000001</v>
      </c>
      <c r="D967">
        <v>37662959.486921899</v>
      </c>
      <c r="E967">
        <v>83027924</v>
      </c>
    </row>
    <row r="968" spans="1:5" x14ac:dyDescent="0.3">
      <c r="A968">
        <v>2374</v>
      </c>
      <c r="B968">
        <v>20588470.5104919</v>
      </c>
      <c r="C968">
        <v>45437012.799999997</v>
      </c>
      <c r="D968">
        <v>37838066.8921303</v>
      </c>
      <c r="E968">
        <v>43528634</v>
      </c>
    </row>
    <row r="969" spans="1:5" x14ac:dyDescent="0.3">
      <c r="A969">
        <v>736</v>
      </c>
      <c r="B969">
        <v>67866490.918807596</v>
      </c>
      <c r="C969">
        <v>28828127.199999999</v>
      </c>
      <c r="D969">
        <v>37890889.109663598</v>
      </c>
      <c r="E969">
        <v>28000000</v>
      </c>
    </row>
    <row r="970" spans="1:5" x14ac:dyDescent="0.3">
      <c r="A970">
        <v>109</v>
      </c>
      <c r="B970">
        <v>103611009.189382</v>
      </c>
      <c r="C970">
        <v>16340515.800000001</v>
      </c>
      <c r="D970">
        <v>37995260.610431597</v>
      </c>
      <c r="E970">
        <v>7400000</v>
      </c>
    </row>
    <row r="971" spans="1:5" x14ac:dyDescent="0.3">
      <c r="A971">
        <v>213</v>
      </c>
      <c r="B971">
        <v>59141861.946308203</v>
      </c>
      <c r="C971">
        <v>32075301.600000001</v>
      </c>
      <c r="D971">
        <v>38049991.131267399</v>
      </c>
      <c r="E971">
        <v>92180910</v>
      </c>
    </row>
    <row r="972" spans="1:5" x14ac:dyDescent="0.3">
      <c r="A972">
        <v>1025</v>
      </c>
      <c r="B972">
        <v>50067025.918602496</v>
      </c>
      <c r="C972">
        <v>35748882.799999997</v>
      </c>
      <c r="D972">
        <v>38489865.261939697</v>
      </c>
      <c r="E972">
        <v>50244700</v>
      </c>
    </row>
    <row r="973" spans="1:5" x14ac:dyDescent="0.3">
      <c r="A973">
        <v>91</v>
      </c>
      <c r="B973">
        <v>65810975.938981198</v>
      </c>
      <c r="C973">
        <v>30267176.399999999</v>
      </c>
      <c r="D973">
        <v>38553036.328894399</v>
      </c>
      <c r="E973">
        <v>15134293</v>
      </c>
    </row>
    <row r="974" spans="1:5" x14ac:dyDescent="0.3">
      <c r="A974">
        <v>707</v>
      </c>
      <c r="B974">
        <v>68021488.978470802</v>
      </c>
      <c r="C974">
        <v>29516807.199999999</v>
      </c>
      <c r="D974">
        <v>38579777.845570698</v>
      </c>
      <c r="E974">
        <v>65497208</v>
      </c>
    </row>
    <row r="975" spans="1:5" x14ac:dyDescent="0.3">
      <c r="A975">
        <v>738</v>
      </c>
      <c r="B975">
        <v>92553255.831816405</v>
      </c>
      <c r="C975">
        <v>20885633.600000001</v>
      </c>
      <c r="D975">
        <v>38595042.701301701</v>
      </c>
      <c r="E975">
        <v>48720000</v>
      </c>
    </row>
    <row r="976" spans="1:5" x14ac:dyDescent="0.3">
      <c r="A976">
        <v>202</v>
      </c>
      <c r="B976">
        <v>75411000.762521401</v>
      </c>
      <c r="C976">
        <v>27031139</v>
      </c>
      <c r="D976">
        <v>38690243.851187102</v>
      </c>
      <c r="E976">
        <v>27297451</v>
      </c>
    </row>
    <row r="977" spans="1:5" x14ac:dyDescent="0.3">
      <c r="A977">
        <v>979</v>
      </c>
      <c r="B977">
        <v>34111246.154462799</v>
      </c>
      <c r="C977">
        <v>41730084</v>
      </c>
      <c r="D977">
        <v>38820409.719968498</v>
      </c>
      <c r="E977">
        <v>9250000</v>
      </c>
    </row>
    <row r="978" spans="1:5" x14ac:dyDescent="0.3">
      <c r="A978">
        <v>1888</v>
      </c>
      <c r="B978">
        <v>18248515.850058202</v>
      </c>
      <c r="C978">
        <v>47456504.799999997</v>
      </c>
      <c r="D978">
        <v>38945228.8813162</v>
      </c>
      <c r="E978">
        <v>7800000</v>
      </c>
    </row>
    <row r="979" spans="1:5" x14ac:dyDescent="0.3">
      <c r="A979">
        <v>77</v>
      </c>
      <c r="B979">
        <v>30779604.6171133</v>
      </c>
      <c r="C979">
        <v>43181801.600000001</v>
      </c>
      <c r="D979">
        <v>39077392.656135798</v>
      </c>
      <c r="E979">
        <v>140081992</v>
      </c>
    </row>
    <row r="980" spans="1:5" x14ac:dyDescent="0.3">
      <c r="A980">
        <v>41</v>
      </c>
      <c r="B980">
        <v>-5164765.6889112797</v>
      </c>
      <c r="C980">
        <v>56250665.600000001</v>
      </c>
      <c r="D980">
        <v>39446420.846684404</v>
      </c>
      <c r="E980">
        <v>1500000</v>
      </c>
    </row>
    <row r="981" spans="1:5" x14ac:dyDescent="0.3">
      <c r="A981">
        <v>2006</v>
      </c>
      <c r="B981">
        <v>95390914.593168095</v>
      </c>
      <c r="C981">
        <v>20883740.399999999</v>
      </c>
      <c r="D981">
        <v>39520339.007868499</v>
      </c>
      <c r="E981">
        <v>59700000</v>
      </c>
    </row>
    <row r="982" spans="1:5" x14ac:dyDescent="0.3">
      <c r="A982">
        <v>449</v>
      </c>
      <c r="B982">
        <v>134321207.30110499</v>
      </c>
      <c r="C982">
        <v>7193121.7999999998</v>
      </c>
      <c r="D982">
        <v>39550572.048496</v>
      </c>
      <c r="E982">
        <v>9323833</v>
      </c>
    </row>
    <row r="983" spans="1:5" x14ac:dyDescent="0.3">
      <c r="A983">
        <v>1776</v>
      </c>
      <c r="B983">
        <v>28003701.222936898</v>
      </c>
      <c r="C983">
        <v>44784549.600000001</v>
      </c>
      <c r="D983">
        <v>39655904.074326597</v>
      </c>
      <c r="E983">
        <v>19255873</v>
      </c>
    </row>
    <row r="984" spans="1:5" x14ac:dyDescent="0.3">
      <c r="A984">
        <v>1150</v>
      </c>
      <c r="B984">
        <v>7933915.0870323097</v>
      </c>
      <c r="C984">
        <v>52027427.799999997</v>
      </c>
      <c r="D984">
        <v>39811711.338456303</v>
      </c>
      <c r="E984">
        <v>3639345</v>
      </c>
    </row>
    <row r="985" spans="1:5" x14ac:dyDescent="0.3">
      <c r="A985">
        <v>450</v>
      </c>
      <c r="B985">
        <v>-5494195.3731301203</v>
      </c>
      <c r="C985">
        <v>56830044.399999999</v>
      </c>
      <c r="D985">
        <v>39875751.487716801</v>
      </c>
      <c r="E985">
        <v>19184015</v>
      </c>
    </row>
    <row r="986" spans="1:5" x14ac:dyDescent="0.3">
      <c r="A986">
        <v>1774</v>
      </c>
      <c r="B986">
        <v>-1627479.55420607</v>
      </c>
      <c r="C986">
        <v>55479256.600000001</v>
      </c>
      <c r="D986">
        <v>39887114.245997101</v>
      </c>
      <c r="E986">
        <v>182857</v>
      </c>
    </row>
    <row r="987" spans="1:5" x14ac:dyDescent="0.3">
      <c r="A987">
        <v>1713</v>
      </c>
      <c r="B987">
        <v>92449076.513189495</v>
      </c>
      <c r="C987">
        <v>22365544.399999999</v>
      </c>
      <c r="D987">
        <v>39932552.381278001</v>
      </c>
      <c r="E987">
        <v>34560577</v>
      </c>
    </row>
    <row r="988" spans="1:5" x14ac:dyDescent="0.3">
      <c r="A988">
        <v>2257</v>
      </c>
      <c r="B988">
        <v>89946710.358221903</v>
      </c>
      <c r="C988">
        <v>23308661.199999999</v>
      </c>
      <c r="D988">
        <v>39989097.404418103</v>
      </c>
      <c r="E988">
        <v>30471420</v>
      </c>
    </row>
    <row r="989" spans="1:5" x14ac:dyDescent="0.3">
      <c r="A989">
        <v>2235</v>
      </c>
      <c r="B989">
        <v>72044439.131525204</v>
      </c>
      <c r="C989">
        <v>29770890.199999999</v>
      </c>
      <c r="D989">
        <v>40129536.128752701</v>
      </c>
      <c r="E989">
        <v>67918658</v>
      </c>
    </row>
    <row r="990" spans="1:5" x14ac:dyDescent="0.3">
      <c r="A990">
        <v>193</v>
      </c>
      <c r="B990">
        <v>60655367.127528504</v>
      </c>
      <c r="C990">
        <v>33927388.799999997</v>
      </c>
      <c r="D990">
        <v>40260915.213725999</v>
      </c>
      <c r="E990">
        <v>6585516</v>
      </c>
    </row>
    <row r="991" spans="1:5" x14ac:dyDescent="0.3">
      <c r="A991">
        <v>2105</v>
      </c>
      <c r="B991">
        <v>73458403.287193298</v>
      </c>
      <c r="C991">
        <v>29516807.199999999</v>
      </c>
      <c r="D991">
        <v>40355994.298609003</v>
      </c>
      <c r="E991">
        <v>30399676</v>
      </c>
    </row>
    <row r="992" spans="1:5" x14ac:dyDescent="0.3">
      <c r="A992">
        <v>415</v>
      </c>
      <c r="B992">
        <v>66524937.014916003</v>
      </c>
      <c r="C992">
        <v>32057439.199999999</v>
      </c>
      <c r="D992">
        <v>40445455.480810098</v>
      </c>
      <c r="E992">
        <v>63215872</v>
      </c>
    </row>
    <row r="993" spans="1:5" x14ac:dyDescent="0.3">
      <c r="A993">
        <v>1752</v>
      </c>
      <c r="B993">
        <v>12530463.296136299</v>
      </c>
      <c r="C993">
        <v>51291225.399999999</v>
      </c>
      <c r="D993">
        <v>40631089.6918789</v>
      </c>
      <c r="E993">
        <v>4100000</v>
      </c>
    </row>
    <row r="994" spans="1:5" x14ac:dyDescent="0.3">
      <c r="A994">
        <v>1831</v>
      </c>
      <c r="B994">
        <v>102284522.23817199</v>
      </c>
      <c r="C994">
        <v>19689507.399999999</v>
      </c>
      <c r="D994">
        <v>40665665.374151699</v>
      </c>
      <c r="E994">
        <v>38290723</v>
      </c>
    </row>
    <row r="995" spans="1:5" x14ac:dyDescent="0.3">
      <c r="A995">
        <v>1817</v>
      </c>
      <c r="B995">
        <v>78396569.421511203</v>
      </c>
      <c r="C995">
        <v>28152057.800000001</v>
      </c>
      <c r="D995">
        <v>40704455.988824204</v>
      </c>
      <c r="E995">
        <v>22707064</v>
      </c>
    </row>
    <row r="996" spans="1:5" x14ac:dyDescent="0.3">
      <c r="A996">
        <v>479</v>
      </c>
      <c r="B996">
        <v>85444643.807237893</v>
      </c>
      <c r="C996">
        <v>25683406</v>
      </c>
      <c r="D996">
        <v>40719146.246522903</v>
      </c>
      <c r="E996">
        <v>82719885</v>
      </c>
    </row>
    <row r="997" spans="1:5" x14ac:dyDescent="0.3">
      <c r="A997">
        <v>1222</v>
      </c>
      <c r="B997">
        <v>49717012.353131697</v>
      </c>
      <c r="C997">
        <v>38283638.200000003</v>
      </c>
      <c r="D997">
        <v>40724665.7592609</v>
      </c>
      <c r="E997">
        <v>25312387</v>
      </c>
    </row>
    <row r="998" spans="1:5" x14ac:dyDescent="0.3">
      <c r="A998">
        <v>1728</v>
      </c>
      <c r="B998">
        <v>82679086.049397007</v>
      </c>
      <c r="C998">
        <v>26692916.399999999</v>
      </c>
      <c r="D998">
        <v>40751239.649563</v>
      </c>
      <c r="E998">
        <v>9234510</v>
      </c>
    </row>
    <row r="999" spans="1:5" x14ac:dyDescent="0.3">
      <c r="A999">
        <v>2344</v>
      </c>
      <c r="B999">
        <v>99151635.718500495</v>
      </c>
      <c r="C999">
        <v>20988571.600000001</v>
      </c>
      <c r="D999">
        <v>40846105.333375201</v>
      </c>
      <c r="E999">
        <v>22540359</v>
      </c>
    </row>
    <row r="1000" spans="1:5" x14ac:dyDescent="0.3">
      <c r="A1000">
        <v>590</v>
      </c>
      <c r="B1000">
        <v>18523090.762480501</v>
      </c>
      <c r="C1000">
        <v>49502058.600000001</v>
      </c>
      <c r="D1000">
        <v>40930699.834092401</v>
      </c>
      <c r="E1000">
        <v>98450062</v>
      </c>
    </row>
    <row r="1001" spans="1:5" x14ac:dyDescent="0.3">
      <c r="A1001">
        <v>137</v>
      </c>
      <c r="B1001">
        <v>9267552.3948458806</v>
      </c>
      <c r="C1001">
        <v>52806823.200000003</v>
      </c>
      <c r="D1001">
        <v>40969729.214925498</v>
      </c>
      <c r="E1001">
        <v>17096053</v>
      </c>
    </row>
    <row r="1002" spans="1:5" x14ac:dyDescent="0.3">
      <c r="A1002">
        <v>1829</v>
      </c>
      <c r="B1002">
        <v>96490168.854269102</v>
      </c>
      <c r="C1002">
        <v>22163189.399999999</v>
      </c>
      <c r="D1002">
        <v>41065222.224505097</v>
      </c>
      <c r="E1002">
        <v>17671101</v>
      </c>
    </row>
    <row r="1003" spans="1:5" x14ac:dyDescent="0.3">
      <c r="A1003">
        <v>739</v>
      </c>
      <c r="B1003">
        <v>48883205.640266903</v>
      </c>
      <c r="C1003">
        <v>39091532.399999999</v>
      </c>
      <c r="D1003">
        <v>41201001.0040484</v>
      </c>
      <c r="E1003">
        <v>3106835</v>
      </c>
    </row>
    <row r="1004" spans="1:5" x14ac:dyDescent="0.3">
      <c r="A1004">
        <v>705</v>
      </c>
      <c r="B1004">
        <v>35659577.6790521</v>
      </c>
      <c r="C1004">
        <v>43754687.600000001</v>
      </c>
      <c r="D1004">
        <v>41202595.338107802</v>
      </c>
      <c r="E1004">
        <v>3148182</v>
      </c>
    </row>
    <row r="1005" spans="1:5" x14ac:dyDescent="0.3">
      <c r="A1005">
        <v>197</v>
      </c>
      <c r="B1005">
        <v>28775390.878798101</v>
      </c>
      <c r="C1005">
        <v>46352668.200000003</v>
      </c>
      <c r="D1005">
        <v>41361305.170962401</v>
      </c>
      <c r="E1005">
        <v>2474000</v>
      </c>
    </row>
    <row r="1006" spans="1:5" x14ac:dyDescent="0.3">
      <c r="A1006">
        <v>1849</v>
      </c>
      <c r="B1006">
        <v>70478809.136239797</v>
      </c>
      <c r="C1006">
        <v>31663618.800000001</v>
      </c>
      <c r="D1006">
        <v>41372185.471846901</v>
      </c>
      <c r="E1006">
        <v>43579163</v>
      </c>
    </row>
    <row r="1007" spans="1:5" x14ac:dyDescent="0.3">
      <c r="A1007">
        <v>368</v>
      </c>
      <c r="B1007">
        <v>36823773.336746901</v>
      </c>
      <c r="C1007">
        <v>43537784.200000003</v>
      </c>
      <c r="D1007">
        <v>41381912.347912297</v>
      </c>
      <c r="E1007">
        <v>3400278</v>
      </c>
    </row>
    <row r="1008" spans="1:5" x14ac:dyDescent="0.3">
      <c r="A1008">
        <v>2215</v>
      </c>
      <c r="B1008">
        <v>80476569.839683607</v>
      </c>
      <c r="C1008">
        <v>28298118.600000001</v>
      </c>
      <c r="D1008">
        <v>41519348.679339103</v>
      </c>
      <c r="E1008">
        <v>72700000</v>
      </c>
    </row>
    <row r="1009" spans="1:5" x14ac:dyDescent="0.3">
      <c r="A1009">
        <v>752</v>
      </c>
      <c r="B1009">
        <v>62641621.132747501</v>
      </c>
      <c r="C1009">
        <v>34589711.799999997</v>
      </c>
      <c r="D1009">
        <v>41523640.354391597</v>
      </c>
      <c r="E1009">
        <v>49579269</v>
      </c>
    </row>
    <row r="1010" spans="1:5" x14ac:dyDescent="0.3">
      <c r="A1010">
        <v>700</v>
      </c>
      <c r="B1010">
        <v>70287504.264470801</v>
      </c>
      <c r="C1010">
        <v>31969495.199999999</v>
      </c>
      <c r="D1010">
        <v>41593165.654380098</v>
      </c>
      <c r="E1010">
        <v>15992615</v>
      </c>
    </row>
    <row r="1011" spans="1:5" x14ac:dyDescent="0.3">
      <c r="A1011">
        <v>2510</v>
      </c>
      <c r="B1011">
        <v>41352210.668788701</v>
      </c>
      <c r="C1011">
        <v>42196489.200000003</v>
      </c>
      <c r="D1011">
        <v>41618254.361785397</v>
      </c>
      <c r="E1011">
        <v>29536299</v>
      </c>
    </row>
    <row r="1012" spans="1:5" x14ac:dyDescent="0.3">
      <c r="A1012">
        <v>932</v>
      </c>
      <c r="B1012">
        <v>15565988.519740401</v>
      </c>
      <c r="C1012">
        <v>51326420.200000003</v>
      </c>
      <c r="D1012">
        <v>41655400.356460601</v>
      </c>
      <c r="E1012">
        <v>26330482</v>
      </c>
    </row>
    <row r="1013" spans="1:5" x14ac:dyDescent="0.3">
      <c r="A1013">
        <v>1938</v>
      </c>
      <c r="B1013">
        <v>48834283.383466698</v>
      </c>
      <c r="C1013">
        <v>39647399.799999997</v>
      </c>
      <c r="D1013">
        <v>41700182.429455496</v>
      </c>
      <c r="E1013">
        <v>68000000</v>
      </c>
    </row>
    <row r="1014" spans="1:5" x14ac:dyDescent="0.3">
      <c r="A1014">
        <v>409</v>
      </c>
      <c r="B1014">
        <v>42741483.2214996</v>
      </c>
      <c r="C1014">
        <v>41850323.399999999</v>
      </c>
      <c r="D1014">
        <v>41751305.8369231</v>
      </c>
      <c r="E1014">
        <v>15478800</v>
      </c>
    </row>
    <row r="1015" spans="1:5" x14ac:dyDescent="0.3">
      <c r="A1015">
        <v>2055</v>
      </c>
      <c r="B1015">
        <v>71970455.9170129</v>
      </c>
      <c r="C1015">
        <v>31663618.800000001</v>
      </c>
      <c r="D1015">
        <v>41859500.041046701</v>
      </c>
      <c r="E1015">
        <v>28061343</v>
      </c>
    </row>
    <row r="1016" spans="1:5" x14ac:dyDescent="0.3">
      <c r="A1016">
        <v>982</v>
      </c>
      <c r="B1016">
        <v>30715335.2360637</v>
      </c>
      <c r="C1016">
        <v>46577855.399999999</v>
      </c>
      <c r="D1016">
        <v>42203774.534953199</v>
      </c>
      <c r="E1016">
        <v>16519460</v>
      </c>
    </row>
    <row r="1017" spans="1:5" x14ac:dyDescent="0.3">
      <c r="A1017">
        <v>416</v>
      </c>
      <c r="B1017">
        <v>46756233.358867303</v>
      </c>
      <c r="C1017">
        <v>40959735.200000003</v>
      </c>
      <c r="D1017">
        <v>42237532.3405926</v>
      </c>
      <c r="E1017">
        <v>37803872</v>
      </c>
    </row>
    <row r="1018" spans="1:5" x14ac:dyDescent="0.3">
      <c r="A1018">
        <v>1382</v>
      </c>
      <c r="B1018">
        <v>40810217.983928099</v>
      </c>
      <c r="C1018">
        <v>43181801.600000001</v>
      </c>
      <c r="D1018">
        <v>42354350.776961803</v>
      </c>
      <c r="E1018">
        <v>13273595</v>
      </c>
    </row>
    <row r="1019" spans="1:5" x14ac:dyDescent="0.3">
      <c r="A1019">
        <v>1808</v>
      </c>
      <c r="B1019">
        <v>73949586.426939607</v>
      </c>
      <c r="C1019">
        <v>31663618.800000001</v>
      </c>
      <c r="D1019">
        <v>42506073.441845402</v>
      </c>
      <c r="E1019">
        <v>11567217</v>
      </c>
    </row>
    <row r="1020" spans="1:5" x14ac:dyDescent="0.3">
      <c r="A1020">
        <v>2182</v>
      </c>
      <c r="B1020">
        <v>63600963.8934213</v>
      </c>
      <c r="C1020">
        <v>35438698</v>
      </c>
      <c r="D1020">
        <v>42623872.843741097</v>
      </c>
      <c r="E1020">
        <v>14056528</v>
      </c>
    </row>
    <row r="1021" spans="1:5" x14ac:dyDescent="0.3">
      <c r="A1021">
        <v>554</v>
      </c>
      <c r="B1021">
        <v>67790816.046895295</v>
      </c>
      <c r="C1021">
        <v>34090845</v>
      </c>
      <c r="D1021">
        <v>42743522.7485305</v>
      </c>
      <c r="E1021">
        <v>13000000</v>
      </c>
    </row>
    <row r="1022" spans="1:5" x14ac:dyDescent="0.3">
      <c r="A1022">
        <v>672</v>
      </c>
      <c r="B1022">
        <v>12833803.5197303</v>
      </c>
      <c r="C1022">
        <v>53566564.600000001</v>
      </c>
      <c r="D1022">
        <v>42838917.555661403</v>
      </c>
      <c r="E1022">
        <v>73180723</v>
      </c>
    </row>
    <row r="1023" spans="1:5" x14ac:dyDescent="0.3">
      <c r="A1023">
        <v>1503</v>
      </c>
      <c r="B1023">
        <v>58520045.5780745</v>
      </c>
      <c r="C1023">
        <v>37515696.600000001</v>
      </c>
      <c r="D1023">
        <v>42888869.5199432</v>
      </c>
      <c r="E1023">
        <v>74558115</v>
      </c>
    </row>
    <row r="1024" spans="1:5" x14ac:dyDescent="0.3">
      <c r="A1024">
        <v>36</v>
      </c>
      <c r="B1024">
        <v>24190079.9761196</v>
      </c>
      <c r="C1024">
        <v>49634882.600000001</v>
      </c>
      <c r="D1024">
        <v>42905178.7541003</v>
      </c>
      <c r="E1024">
        <v>47175038</v>
      </c>
    </row>
    <row r="1025" spans="1:5" x14ac:dyDescent="0.3">
      <c r="A1025">
        <v>1506</v>
      </c>
      <c r="B1025">
        <v>46152099.916687898</v>
      </c>
      <c r="C1025">
        <v>41896749.399999999</v>
      </c>
      <c r="D1025">
        <v>42908566.064872101</v>
      </c>
      <c r="E1025">
        <v>17508518</v>
      </c>
    </row>
    <row r="1026" spans="1:5" x14ac:dyDescent="0.3">
      <c r="A1026">
        <v>1401</v>
      </c>
      <c r="B1026">
        <v>32383055.199258499</v>
      </c>
      <c r="C1026">
        <v>46833032.399999999</v>
      </c>
      <c r="D1026">
        <v>42985103.166231997</v>
      </c>
      <c r="E1026">
        <v>49002684</v>
      </c>
    </row>
    <row r="1027" spans="1:5" x14ac:dyDescent="0.3">
      <c r="A1027">
        <v>1216</v>
      </c>
      <c r="B1027">
        <v>52226077.333508</v>
      </c>
      <c r="C1027">
        <v>39869282.399999999</v>
      </c>
      <c r="D1027">
        <v>43013902.171693303</v>
      </c>
      <c r="E1027">
        <v>2459895</v>
      </c>
    </row>
    <row r="1028" spans="1:5" x14ac:dyDescent="0.3">
      <c r="A1028">
        <v>674</v>
      </c>
      <c r="B1028">
        <v>65569939.5072008</v>
      </c>
      <c r="C1028">
        <v>35166424.200000003</v>
      </c>
      <c r="D1028">
        <v>43014792.080831997</v>
      </c>
      <c r="E1028">
        <v>93617009</v>
      </c>
    </row>
    <row r="1029" spans="1:5" x14ac:dyDescent="0.3">
      <c r="A1029">
        <v>143</v>
      </c>
      <c r="B1029">
        <v>76095109.713768393</v>
      </c>
      <c r="C1029">
        <v>31663618.800000001</v>
      </c>
      <c r="D1029">
        <v>43207006.645138398</v>
      </c>
      <c r="E1029">
        <v>55600000</v>
      </c>
    </row>
    <row r="1030" spans="1:5" x14ac:dyDescent="0.3">
      <c r="A1030">
        <v>2341</v>
      </c>
      <c r="B1030">
        <v>66191616.245803297</v>
      </c>
      <c r="C1030">
        <v>35166424.200000003</v>
      </c>
      <c r="D1030">
        <v>43217891.189788997</v>
      </c>
      <c r="E1030">
        <v>41597830</v>
      </c>
    </row>
    <row r="1031" spans="1:5" x14ac:dyDescent="0.3">
      <c r="A1031">
        <v>1052</v>
      </c>
      <c r="B1031">
        <v>65899336.789869003</v>
      </c>
      <c r="C1031">
        <v>35298345.600000001</v>
      </c>
      <c r="D1031">
        <v>43244666.232908003</v>
      </c>
      <c r="E1031">
        <v>4491986</v>
      </c>
    </row>
    <row r="1032" spans="1:5" x14ac:dyDescent="0.3">
      <c r="A1032">
        <v>942</v>
      </c>
      <c r="B1032">
        <v>18146021.284166101</v>
      </c>
      <c r="C1032">
        <v>52146407.799999997</v>
      </c>
      <c r="D1032">
        <v>43258230.096293896</v>
      </c>
      <c r="E1032">
        <v>8352885</v>
      </c>
    </row>
    <row r="1033" spans="1:5" x14ac:dyDescent="0.3">
      <c r="A1033">
        <v>1597</v>
      </c>
      <c r="B1033">
        <v>42459857.658332698</v>
      </c>
      <c r="C1033">
        <v>43655964.200000003</v>
      </c>
      <c r="D1033">
        <v>43332723.077097997</v>
      </c>
      <c r="E1033">
        <v>133432856</v>
      </c>
    </row>
    <row r="1034" spans="1:5" x14ac:dyDescent="0.3">
      <c r="A1034">
        <v>1161</v>
      </c>
      <c r="B1034">
        <v>51038739.276633702</v>
      </c>
      <c r="C1034">
        <v>40765022.799999997</v>
      </c>
      <c r="D1034">
        <v>43456153.930081397</v>
      </c>
      <c r="E1034">
        <v>12803305</v>
      </c>
    </row>
    <row r="1035" spans="1:5" x14ac:dyDescent="0.3">
      <c r="A1035">
        <v>2537</v>
      </c>
      <c r="B1035">
        <v>65911413.453854501</v>
      </c>
      <c r="C1035">
        <v>35546018</v>
      </c>
      <c r="D1035">
        <v>43478148.2627009</v>
      </c>
      <c r="E1035">
        <v>14655628</v>
      </c>
    </row>
    <row r="1036" spans="1:5" x14ac:dyDescent="0.3">
      <c r="A1036">
        <v>260</v>
      </c>
      <c r="B1036">
        <v>68587205.241457596</v>
      </c>
      <c r="C1036">
        <v>34727331.200000003</v>
      </c>
      <c r="D1036">
        <v>43593579.282676101</v>
      </c>
      <c r="E1036">
        <v>6193901</v>
      </c>
    </row>
    <row r="1037" spans="1:5" x14ac:dyDescent="0.3">
      <c r="A1037">
        <v>2090</v>
      </c>
      <c r="B1037">
        <v>53753313.942106001</v>
      </c>
      <c r="C1037">
        <v>40009806.799999997</v>
      </c>
      <c r="D1037">
        <v>43643078.3117489</v>
      </c>
      <c r="E1037">
        <v>41382841</v>
      </c>
    </row>
    <row r="1038" spans="1:5" x14ac:dyDescent="0.3">
      <c r="A1038">
        <v>2379</v>
      </c>
      <c r="B1038">
        <v>75538225.954365104</v>
      </c>
      <c r="C1038">
        <v>32474292.600000001</v>
      </c>
      <c r="D1038">
        <v>43776387.488660797</v>
      </c>
      <c r="E1038">
        <v>91354215</v>
      </c>
    </row>
    <row r="1039" spans="1:5" x14ac:dyDescent="0.3">
      <c r="A1039">
        <v>2442</v>
      </c>
      <c r="B1039">
        <v>68449072.325663298</v>
      </c>
      <c r="C1039">
        <v>34982562.600000001</v>
      </c>
      <c r="D1039">
        <v>43784993.984336898</v>
      </c>
      <c r="E1039">
        <v>17380126</v>
      </c>
    </row>
    <row r="1040" spans="1:5" x14ac:dyDescent="0.3">
      <c r="A1040">
        <v>1306</v>
      </c>
      <c r="B1040">
        <v>20225378.1543919</v>
      </c>
      <c r="C1040">
        <v>52146407.799999997</v>
      </c>
      <c r="D1040">
        <v>43937547.0166853</v>
      </c>
      <c r="E1040">
        <v>51416464</v>
      </c>
    </row>
    <row r="1041" spans="1:5" x14ac:dyDescent="0.3">
      <c r="A1041">
        <v>46</v>
      </c>
      <c r="B1041">
        <v>55441097.367727697</v>
      </c>
      <c r="C1041">
        <v>39866213.600000001</v>
      </c>
      <c r="D1041">
        <v>44061391.261479199</v>
      </c>
      <c r="E1041">
        <v>36448200</v>
      </c>
    </row>
    <row r="1042" spans="1:5" x14ac:dyDescent="0.3">
      <c r="A1042">
        <v>509</v>
      </c>
      <c r="B1042">
        <v>60303422.644878298</v>
      </c>
      <c r="C1042">
        <v>38156229.200000003</v>
      </c>
      <c r="D1042">
        <v>44065120.837802202</v>
      </c>
      <c r="E1042">
        <v>53478166</v>
      </c>
    </row>
    <row r="1043" spans="1:5" x14ac:dyDescent="0.3">
      <c r="A1043">
        <v>654</v>
      </c>
      <c r="B1043">
        <v>85955133.532170206</v>
      </c>
      <c r="C1043">
        <v>29140928</v>
      </c>
      <c r="D1043">
        <v>44090266.648876697</v>
      </c>
      <c r="E1043">
        <v>3317662</v>
      </c>
    </row>
    <row r="1044" spans="1:5" x14ac:dyDescent="0.3">
      <c r="A1044">
        <v>324</v>
      </c>
      <c r="B1044">
        <v>12088120.026649</v>
      </c>
      <c r="C1044">
        <v>55312442.799999997</v>
      </c>
      <c r="D1044">
        <v>44213342.5767873</v>
      </c>
      <c r="E1044">
        <v>5080409</v>
      </c>
    </row>
    <row r="1045" spans="1:5" x14ac:dyDescent="0.3">
      <c r="A1045">
        <v>1264</v>
      </c>
      <c r="B1045">
        <v>20988789.250572901</v>
      </c>
      <c r="C1045">
        <v>52181003.399999999</v>
      </c>
      <c r="D1045">
        <v>44219012.472695298</v>
      </c>
      <c r="E1045">
        <v>13818181</v>
      </c>
    </row>
    <row r="1046" spans="1:5" x14ac:dyDescent="0.3">
      <c r="A1046">
        <v>1355</v>
      </c>
      <c r="B1046">
        <v>102295091.88063601</v>
      </c>
      <c r="C1046">
        <v>23528392</v>
      </c>
      <c r="D1046">
        <v>44226901.438292101</v>
      </c>
      <c r="E1046">
        <v>17280326</v>
      </c>
    </row>
    <row r="1047" spans="1:5" x14ac:dyDescent="0.3">
      <c r="A1047">
        <v>1586</v>
      </c>
      <c r="B1047">
        <v>68545042.862789094</v>
      </c>
      <c r="C1047">
        <v>35486076.399999999</v>
      </c>
      <c r="D1047">
        <v>44282991.242910199</v>
      </c>
      <c r="E1047">
        <v>10006806</v>
      </c>
    </row>
    <row r="1048" spans="1:5" x14ac:dyDescent="0.3">
      <c r="A1048">
        <v>115</v>
      </c>
      <c r="B1048">
        <v>45036120.940209597</v>
      </c>
      <c r="C1048">
        <v>43901429</v>
      </c>
      <c r="D1048">
        <v>44401867.865665697</v>
      </c>
      <c r="E1048">
        <v>2452566</v>
      </c>
    </row>
    <row r="1049" spans="1:5" x14ac:dyDescent="0.3">
      <c r="A1049">
        <v>1238</v>
      </c>
      <c r="B1049">
        <v>49092896.371330902</v>
      </c>
      <c r="C1049">
        <v>42482018.600000001</v>
      </c>
      <c r="D1049">
        <v>44411724.556239799</v>
      </c>
      <c r="E1049">
        <v>32000000</v>
      </c>
    </row>
    <row r="1050" spans="1:5" x14ac:dyDescent="0.3">
      <c r="A1050">
        <v>2003</v>
      </c>
      <c r="B1050">
        <v>92082888.684186697</v>
      </c>
      <c r="C1050">
        <v>27381763</v>
      </c>
      <c r="D1050">
        <v>44461827.347057402</v>
      </c>
      <c r="E1050">
        <v>58620973</v>
      </c>
    </row>
    <row r="1051" spans="1:5" x14ac:dyDescent="0.3">
      <c r="A1051">
        <v>730</v>
      </c>
      <c r="B1051">
        <v>53055414.931914799</v>
      </c>
      <c r="C1051">
        <v>41267187</v>
      </c>
      <c r="D1051">
        <v>44580386.4901767</v>
      </c>
      <c r="E1051">
        <v>14782676</v>
      </c>
    </row>
    <row r="1052" spans="1:5" x14ac:dyDescent="0.3">
      <c r="A1052">
        <v>1316</v>
      </c>
      <c r="B1052">
        <v>70556084.7475425</v>
      </c>
      <c r="C1052">
        <v>35310413.399999999</v>
      </c>
      <c r="D1052">
        <v>44777189.8418805</v>
      </c>
      <c r="E1052">
        <v>5496951</v>
      </c>
    </row>
    <row r="1053" spans="1:5" x14ac:dyDescent="0.3">
      <c r="A1053">
        <v>2015</v>
      </c>
      <c r="B1053">
        <v>47007580.154052898</v>
      </c>
      <c r="C1053">
        <v>43701735</v>
      </c>
      <c r="D1053">
        <v>44860863.642176203</v>
      </c>
      <c r="E1053">
        <v>92991835</v>
      </c>
    </row>
    <row r="1054" spans="1:5" x14ac:dyDescent="0.3">
      <c r="A1054">
        <v>859</v>
      </c>
      <c r="B1054">
        <v>22832537.9778722</v>
      </c>
      <c r="C1054">
        <v>52352818.799999997</v>
      </c>
      <c r="D1054">
        <v>44980591.479179896</v>
      </c>
      <c r="E1054">
        <v>41410568</v>
      </c>
    </row>
    <row r="1055" spans="1:5" x14ac:dyDescent="0.3">
      <c r="A1055">
        <v>2282</v>
      </c>
      <c r="B1055">
        <v>77632473.887398496</v>
      </c>
      <c r="C1055">
        <v>33049367.399999999</v>
      </c>
      <c r="D1055">
        <v>44993534.312521704</v>
      </c>
      <c r="E1055">
        <v>2627209</v>
      </c>
    </row>
    <row r="1056" spans="1:5" x14ac:dyDescent="0.3">
      <c r="A1056">
        <v>1159</v>
      </c>
      <c r="B1056">
        <v>36659235.0848886</v>
      </c>
      <c r="C1056">
        <v>47527725</v>
      </c>
      <c r="D1056">
        <v>45025936.556862302</v>
      </c>
      <c r="E1056">
        <v>50007546</v>
      </c>
    </row>
    <row r="1057" spans="1:5" x14ac:dyDescent="0.3">
      <c r="A1057">
        <v>1789</v>
      </c>
      <c r="B1057">
        <v>24787814.446078502</v>
      </c>
      <c r="C1057">
        <v>51717497.799999997</v>
      </c>
      <c r="D1057">
        <v>45030572.126460701</v>
      </c>
      <c r="E1057">
        <v>37930465</v>
      </c>
    </row>
    <row r="1058" spans="1:5" x14ac:dyDescent="0.3">
      <c r="A1058">
        <v>999</v>
      </c>
      <c r="B1058">
        <v>94078906.619088799</v>
      </c>
      <c r="C1058">
        <v>27514863.399999999</v>
      </c>
      <c r="D1058">
        <v>45237271.945355803</v>
      </c>
      <c r="E1058">
        <v>4706919</v>
      </c>
    </row>
    <row r="1059" spans="1:5" x14ac:dyDescent="0.3">
      <c r="A1059">
        <v>880</v>
      </c>
      <c r="B1059">
        <v>37672960.531801</v>
      </c>
      <c r="C1059">
        <v>47403031.799999997</v>
      </c>
      <c r="D1059">
        <v>45241553.723540001</v>
      </c>
      <c r="E1059">
        <v>38901218</v>
      </c>
    </row>
    <row r="1060" spans="1:5" x14ac:dyDescent="0.3">
      <c r="A1060">
        <v>2526</v>
      </c>
      <c r="B1060">
        <v>43467304.554822601</v>
      </c>
      <c r="C1060">
        <v>45437694</v>
      </c>
      <c r="D1060">
        <v>45313114.607962601</v>
      </c>
      <c r="E1060">
        <v>15379253</v>
      </c>
    </row>
    <row r="1061" spans="1:5" x14ac:dyDescent="0.3">
      <c r="A1061">
        <v>1308</v>
      </c>
      <c r="B1061">
        <v>-9812585.4594120104</v>
      </c>
      <c r="C1061">
        <v>64423968.799999997</v>
      </c>
      <c r="D1061">
        <v>45502812.8080616</v>
      </c>
      <c r="E1061">
        <v>500000</v>
      </c>
    </row>
    <row r="1062" spans="1:5" x14ac:dyDescent="0.3">
      <c r="A1062">
        <v>2039</v>
      </c>
      <c r="B1062">
        <v>90572571.095767096</v>
      </c>
      <c r="C1062">
        <v>29041720.800000001</v>
      </c>
      <c r="D1062">
        <v>45506820.812312298</v>
      </c>
      <c r="E1062">
        <v>48814909</v>
      </c>
    </row>
    <row r="1063" spans="1:5" x14ac:dyDescent="0.3">
      <c r="A1063">
        <v>1448</v>
      </c>
      <c r="B1063">
        <v>41771415.670474298</v>
      </c>
      <c r="C1063">
        <v>46248346.799999997</v>
      </c>
      <c r="D1063">
        <v>45510367.927878499</v>
      </c>
      <c r="E1063">
        <v>42724017</v>
      </c>
    </row>
    <row r="1064" spans="1:5" x14ac:dyDescent="0.3">
      <c r="A1064">
        <v>1297</v>
      </c>
      <c r="B1064">
        <v>48914469.091479197</v>
      </c>
      <c r="C1064">
        <v>43754687.600000001</v>
      </c>
      <c r="D1064">
        <v>45532911.1888135</v>
      </c>
      <c r="E1064">
        <v>59389433</v>
      </c>
    </row>
    <row r="1065" spans="1:5" x14ac:dyDescent="0.3">
      <c r="A1065">
        <v>1745</v>
      </c>
      <c r="B1065">
        <v>81444736.8137061</v>
      </c>
      <c r="C1065">
        <v>32636820.600000001</v>
      </c>
      <c r="D1065">
        <v>45856646.027432099</v>
      </c>
      <c r="E1065">
        <v>32483410</v>
      </c>
    </row>
    <row r="1066" spans="1:5" x14ac:dyDescent="0.3">
      <c r="A1066">
        <v>209</v>
      </c>
      <c r="B1066">
        <v>93247960.152735993</v>
      </c>
      <c r="C1066">
        <v>28524358.600000001</v>
      </c>
      <c r="D1066">
        <v>45901380.425577402</v>
      </c>
      <c r="E1066">
        <v>17519169</v>
      </c>
    </row>
    <row r="1067" spans="1:5" x14ac:dyDescent="0.3">
      <c r="A1067">
        <v>2431</v>
      </c>
      <c r="B1067">
        <v>89443202.023573294</v>
      </c>
      <c r="C1067">
        <v>29883617.800000001</v>
      </c>
      <c r="D1067">
        <v>45918110.060644597</v>
      </c>
      <c r="E1067">
        <v>77737889</v>
      </c>
    </row>
    <row r="1068" spans="1:5" x14ac:dyDescent="0.3">
      <c r="A1068">
        <v>2297</v>
      </c>
      <c r="B1068">
        <v>83422164.161057204</v>
      </c>
      <c r="C1068">
        <v>32175983</v>
      </c>
      <c r="D1068">
        <v>46075570.157706298</v>
      </c>
      <c r="E1068">
        <v>5410749</v>
      </c>
    </row>
    <row r="1069" spans="1:5" x14ac:dyDescent="0.3">
      <c r="A1069">
        <v>1716</v>
      </c>
      <c r="B1069">
        <v>-7871739.8002880402</v>
      </c>
      <c r="C1069">
        <v>64423968.799999997</v>
      </c>
      <c r="D1069">
        <v>46136878.713241197</v>
      </c>
      <c r="E1069">
        <v>2640850</v>
      </c>
    </row>
    <row r="1070" spans="1:5" x14ac:dyDescent="0.3">
      <c r="A1070">
        <v>2192</v>
      </c>
      <c r="B1070">
        <v>25381371.540254802</v>
      </c>
      <c r="C1070">
        <v>52806131.200000003</v>
      </c>
      <c r="D1070">
        <v>46233403.095847003</v>
      </c>
      <c r="E1070">
        <v>32556119</v>
      </c>
    </row>
    <row r="1071" spans="1:5" x14ac:dyDescent="0.3">
      <c r="A1071">
        <v>1650</v>
      </c>
      <c r="B1071">
        <v>24109445.474045299</v>
      </c>
      <c r="C1071">
        <v>53266628.799999997</v>
      </c>
      <c r="D1071">
        <v>46244648.087443203</v>
      </c>
      <c r="E1071">
        <v>31899000</v>
      </c>
    </row>
    <row r="1072" spans="1:5" x14ac:dyDescent="0.3">
      <c r="A1072">
        <v>649</v>
      </c>
      <c r="B1072">
        <v>64205555.961350098</v>
      </c>
      <c r="C1072">
        <v>39158458.799999997</v>
      </c>
      <c r="D1072">
        <v>46268772.4895496</v>
      </c>
      <c r="E1072">
        <v>2262223</v>
      </c>
    </row>
    <row r="1073" spans="1:5" x14ac:dyDescent="0.3">
      <c r="A1073">
        <v>459</v>
      </c>
      <c r="B1073">
        <v>71905855.074455902</v>
      </c>
      <c r="C1073">
        <v>36507571.200000003</v>
      </c>
      <c r="D1073">
        <v>46327650.134061098</v>
      </c>
      <c r="E1073">
        <v>105834556</v>
      </c>
    </row>
    <row r="1074" spans="1:5" x14ac:dyDescent="0.3">
      <c r="A1074">
        <v>21</v>
      </c>
      <c r="B1074">
        <v>70657456.110310405</v>
      </c>
      <c r="C1074">
        <v>36960958.799999997</v>
      </c>
      <c r="D1074">
        <v>46339991.956813097</v>
      </c>
      <c r="E1074">
        <v>4947717</v>
      </c>
    </row>
    <row r="1075" spans="1:5" x14ac:dyDescent="0.3">
      <c r="A1075">
        <v>1185</v>
      </c>
      <c r="B1075">
        <v>80150232.299345598</v>
      </c>
      <c r="C1075">
        <v>33619788.600000001</v>
      </c>
      <c r="D1075">
        <v>46344727.342043102</v>
      </c>
      <c r="E1075">
        <v>11472454</v>
      </c>
    </row>
    <row r="1076" spans="1:5" x14ac:dyDescent="0.3">
      <c r="A1076">
        <v>1881</v>
      </c>
      <c r="B1076">
        <v>22302177.695833001</v>
      </c>
      <c r="C1076">
        <v>54318295.200000003</v>
      </c>
      <c r="D1076">
        <v>46628879.828276202</v>
      </c>
      <c r="E1076">
        <v>7659918</v>
      </c>
    </row>
    <row r="1077" spans="1:5" x14ac:dyDescent="0.3">
      <c r="A1077">
        <v>398</v>
      </c>
      <c r="B1077">
        <v>19634940.291487802</v>
      </c>
      <c r="C1077">
        <v>55312442.799999997</v>
      </c>
      <c r="D1077">
        <v>46678856.204806902</v>
      </c>
      <c r="E1077">
        <v>174999005</v>
      </c>
    </row>
    <row r="1078" spans="1:5" x14ac:dyDescent="0.3">
      <c r="A1078">
        <v>1942</v>
      </c>
      <c r="B1078">
        <v>57972297.411460496</v>
      </c>
      <c r="C1078">
        <v>41975452</v>
      </c>
      <c r="D1078">
        <v>46843113.218227804</v>
      </c>
      <c r="E1078">
        <v>87055349</v>
      </c>
    </row>
    <row r="1079" spans="1:5" x14ac:dyDescent="0.3">
      <c r="A1079">
        <v>1293</v>
      </c>
      <c r="B1079">
        <v>50276556.253280297</v>
      </c>
      <c r="C1079">
        <v>44874940.399999999</v>
      </c>
      <c r="D1079">
        <v>47016121.691777602</v>
      </c>
      <c r="E1079">
        <v>2260622</v>
      </c>
    </row>
    <row r="1080" spans="1:5" x14ac:dyDescent="0.3">
      <c r="A1080">
        <v>460</v>
      </c>
      <c r="B1080">
        <v>1197224.8395120699</v>
      </c>
      <c r="C1080">
        <v>62341938.799999997</v>
      </c>
      <c r="D1080">
        <v>47170096.592478298</v>
      </c>
      <c r="E1080">
        <v>16324573</v>
      </c>
    </row>
    <row r="1081" spans="1:5" x14ac:dyDescent="0.3">
      <c r="A1081">
        <v>1878</v>
      </c>
      <c r="B1081">
        <v>93310869.017732307</v>
      </c>
      <c r="C1081">
        <v>29884839.199999999</v>
      </c>
      <c r="D1081">
        <v>47182792.148034498</v>
      </c>
      <c r="E1081">
        <v>105610124</v>
      </c>
    </row>
    <row r="1082" spans="1:5" x14ac:dyDescent="0.3">
      <c r="A1082">
        <v>2082</v>
      </c>
      <c r="B1082">
        <v>101590863.39612</v>
      </c>
      <c r="C1082">
        <v>27087500</v>
      </c>
      <c r="D1082">
        <v>47295326.025722802</v>
      </c>
      <c r="E1082">
        <v>3295624</v>
      </c>
    </row>
    <row r="1083" spans="1:5" x14ac:dyDescent="0.3">
      <c r="A1083">
        <v>1871</v>
      </c>
      <c r="B1083">
        <v>78119516.633076906</v>
      </c>
      <c r="C1083">
        <v>35438698</v>
      </c>
      <c r="D1083">
        <v>47367021.399367496</v>
      </c>
      <c r="E1083">
        <v>6698361</v>
      </c>
    </row>
    <row r="1084" spans="1:5" x14ac:dyDescent="0.3">
      <c r="A1084">
        <v>2509</v>
      </c>
      <c r="B1084">
        <v>128092829.70488399</v>
      </c>
      <c r="C1084">
        <v>17962763.399999999</v>
      </c>
      <c r="D1084">
        <v>47496824.601782098</v>
      </c>
      <c r="E1084">
        <v>13395939</v>
      </c>
    </row>
    <row r="1085" spans="1:5" x14ac:dyDescent="0.3">
      <c r="A1085">
        <v>343</v>
      </c>
      <c r="B1085">
        <v>-3684636.0668778699</v>
      </c>
      <c r="C1085">
        <v>64423968.799999997</v>
      </c>
      <c r="D1085">
        <v>47504787.442266002</v>
      </c>
      <c r="E1085">
        <v>6000000</v>
      </c>
    </row>
    <row r="1086" spans="1:5" x14ac:dyDescent="0.3">
      <c r="A1086">
        <v>546</v>
      </c>
      <c r="B1086">
        <v>25065108.949389901</v>
      </c>
      <c r="C1086">
        <v>54359603.200000003</v>
      </c>
      <c r="D1086">
        <v>47569800.780748397</v>
      </c>
      <c r="E1086">
        <v>16300000</v>
      </c>
    </row>
    <row r="1087" spans="1:5" x14ac:dyDescent="0.3">
      <c r="A1087">
        <v>1727</v>
      </c>
      <c r="B1087">
        <v>55271770.896479703</v>
      </c>
      <c r="C1087">
        <v>43754687.600000001</v>
      </c>
      <c r="D1087">
        <v>47609814.266880497</v>
      </c>
      <c r="E1087">
        <v>10113733</v>
      </c>
    </row>
    <row r="1088" spans="1:5" x14ac:dyDescent="0.3">
      <c r="A1088">
        <v>829</v>
      </c>
      <c r="B1088">
        <v>89467251.648485094</v>
      </c>
      <c r="C1088">
        <v>31802225.399999999</v>
      </c>
      <c r="D1088">
        <v>47704084.893885002</v>
      </c>
      <c r="E1088">
        <v>39300000</v>
      </c>
    </row>
    <row r="1089" spans="1:5" x14ac:dyDescent="0.3">
      <c r="A1089">
        <v>589</v>
      </c>
      <c r="B1089">
        <v>25174153.014283098</v>
      </c>
      <c r="C1089">
        <v>54537647.200000003</v>
      </c>
      <c r="D1089">
        <v>47770431.768464498</v>
      </c>
      <c r="E1089">
        <v>38748395</v>
      </c>
    </row>
    <row r="1090" spans="1:5" x14ac:dyDescent="0.3">
      <c r="A1090">
        <v>1095</v>
      </c>
      <c r="B1090">
        <v>4151512.0906503499</v>
      </c>
      <c r="C1090">
        <v>61951803.200000003</v>
      </c>
      <c r="D1090">
        <v>47773681.499264397</v>
      </c>
      <c r="E1090">
        <v>12308521</v>
      </c>
    </row>
    <row r="1091" spans="1:5" x14ac:dyDescent="0.3">
      <c r="A1091">
        <v>150</v>
      </c>
      <c r="B1091">
        <v>76845425.959594905</v>
      </c>
      <c r="C1091">
        <v>36349543.799999997</v>
      </c>
      <c r="D1091">
        <v>47794930.762075901</v>
      </c>
      <c r="E1091">
        <v>125212904</v>
      </c>
    </row>
    <row r="1092" spans="1:5" x14ac:dyDescent="0.3">
      <c r="A1092">
        <v>480</v>
      </c>
      <c r="B1092">
        <v>65318320.493660599</v>
      </c>
      <c r="C1092">
        <v>40421868.799999997</v>
      </c>
      <c r="D1092">
        <v>47803204.906230099</v>
      </c>
      <c r="E1092">
        <v>16829545</v>
      </c>
    </row>
    <row r="1093" spans="1:5" x14ac:dyDescent="0.3">
      <c r="A1093">
        <v>2476</v>
      </c>
      <c r="B1093">
        <v>49531707.588121697</v>
      </c>
      <c r="C1093">
        <v>46120965.799999997</v>
      </c>
      <c r="D1093">
        <v>47927568.273504198</v>
      </c>
      <c r="E1093">
        <v>10589102</v>
      </c>
    </row>
    <row r="1094" spans="1:5" x14ac:dyDescent="0.3">
      <c r="A1094">
        <v>230</v>
      </c>
      <c r="B1094">
        <v>48239843.2138585</v>
      </c>
      <c r="C1094">
        <v>46577855.399999999</v>
      </c>
      <c r="D1094">
        <v>47928955.7009729</v>
      </c>
      <c r="E1094">
        <v>23937870</v>
      </c>
    </row>
    <row r="1095" spans="1:5" x14ac:dyDescent="0.3">
      <c r="A1095">
        <v>127</v>
      </c>
      <c r="B1095">
        <v>82933272.178113401</v>
      </c>
      <c r="C1095">
        <v>34467114</v>
      </c>
      <c r="D1095">
        <v>48039214.625290103</v>
      </c>
      <c r="E1095">
        <v>86758912</v>
      </c>
    </row>
    <row r="1096" spans="1:5" x14ac:dyDescent="0.3">
      <c r="A1096">
        <v>592</v>
      </c>
      <c r="B1096">
        <v>-21033051.487338301</v>
      </c>
      <c r="C1096">
        <v>71538223.400000006</v>
      </c>
      <c r="D1096">
        <v>48430449.619324803</v>
      </c>
      <c r="E1096">
        <v>500000</v>
      </c>
    </row>
    <row r="1097" spans="1:5" x14ac:dyDescent="0.3">
      <c r="A1097">
        <v>1755</v>
      </c>
      <c r="B1097">
        <v>93967037.9530081</v>
      </c>
      <c r="C1097">
        <v>31079767</v>
      </c>
      <c r="D1097">
        <v>48504589.148676403</v>
      </c>
      <c r="E1097">
        <v>49111202</v>
      </c>
    </row>
    <row r="1098" spans="1:5" x14ac:dyDescent="0.3">
      <c r="A1098">
        <v>1657</v>
      </c>
      <c r="B1098">
        <v>51765224.5048711</v>
      </c>
      <c r="C1098">
        <v>46120965.799999997</v>
      </c>
      <c r="D1098">
        <v>48657248.616140001</v>
      </c>
      <c r="E1098">
        <v>88545092</v>
      </c>
    </row>
    <row r="1099" spans="1:5" x14ac:dyDescent="0.3">
      <c r="A1099">
        <v>395</v>
      </c>
      <c r="B1099">
        <v>24776886.6511999</v>
      </c>
      <c r="C1099">
        <v>55784930</v>
      </c>
      <c r="D1099">
        <v>48796597.316140197</v>
      </c>
      <c r="E1099">
        <v>13620075</v>
      </c>
    </row>
    <row r="1100" spans="1:5" x14ac:dyDescent="0.3">
      <c r="A1100">
        <v>1964</v>
      </c>
      <c r="B1100">
        <v>75916335.223903999</v>
      </c>
      <c r="C1100">
        <v>37903130.600000001</v>
      </c>
      <c r="D1100">
        <v>48931226.529231399</v>
      </c>
      <c r="E1100">
        <v>33208099</v>
      </c>
    </row>
    <row r="1101" spans="1:5" x14ac:dyDescent="0.3">
      <c r="A1101">
        <v>840</v>
      </c>
      <c r="B1101">
        <v>94894312.789809093</v>
      </c>
      <c r="C1101">
        <v>31232712.600000001</v>
      </c>
      <c r="D1101">
        <v>48949272.025764599</v>
      </c>
      <c r="E1101">
        <v>23570541</v>
      </c>
    </row>
    <row r="1102" spans="1:5" x14ac:dyDescent="0.3">
      <c r="A1102">
        <v>869</v>
      </c>
      <c r="B1102">
        <v>73444687.391437799</v>
      </c>
      <c r="C1102">
        <v>39148491.600000001</v>
      </c>
      <c r="D1102">
        <v>49277919.521948501</v>
      </c>
      <c r="E1102">
        <v>44057737</v>
      </c>
    </row>
    <row r="1103" spans="1:5" x14ac:dyDescent="0.3">
      <c r="A1103">
        <v>1321</v>
      </c>
      <c r="B1103">
        <v>54864500.726510599</v>
      </c>
      <c r="C1103">
        <v>45787576.399999999</v>
      </c>
      <c r="D1103">
        <v>49360791.764523298</v>
      </c>
      <c r="E1103">
        <v>35485608</v>
      </c>
    </row>
    <row r="1104" spans="1:5" x14ac:dyDescent="0.3">
      <c r="A1104">
        <v>63</v>
      </c>
      <c r="B1104">
        <v>96065772.604400501</v>
      </c>
      <c r="C1104">
        <v>31567616.399999999</v>
      </c>
      <c r="D1104">
        <v>49642363.427346498</v>
      </c>
      <c r="E1104">
        <v>24922237</v>
      </c>
    </row>
    <row r="1105" spans="1:5" x14ac:dyDescent="0.3">
      <c r="A1105">
        <v>2546</v>
      </c>
      <c r="B1105">
        <v>51600215.005744599</v>
      </c>
      <c r="C1105">
        <v>47383073.600000001</v>
      </c>
      <c r="D1105">
        <v>49773030.921655402</v>
      </c>
      <c r="E1105">
        <v>1596687</v>
      </c>
    </row>
    <row r="1106" spans="1:5" x14ac:dyDescent="0.3">
      <c r="A1106">
        <v>1796</v>
      </c>
      <c r="B1106">
        <v>22690858.404940799</v>
      </c>
      <c r="C1106">
        <v>57647668</v>
      </c>
      <c r="D1106">
        <v>49841440.251293898</v>
      </c>
      <c r="E1106">
        <v>45742101</v>
      </c>
    </row>
    <row r="1107" spans="1:5" x14ac:dyDescent="0.3">
      <c r="A1107">
        <v>2357</v>
      </c>
      <c r="B1107">
        <v>41188974.871629298</v>
      </c>
      <c r="C1107">
        <v>51149629.600000001</v>
      </c>
      <c r="D1107">
        <v>49862474.333225198</v>
      </c>
      <c r="E1107">
        <v>7563728</v>
      </c>
    </row>
    <row r="1108" spans="1:5" x14ac:dyDescent="0.3">
      <c r="A1108">
        <v>1341</v>
      </c>
      <c r="B1108">
        <v>109584971.59255099</v>
      </c>
      <c r="C1108">
        <v>27099636.399999999</v>
      </c>
      <c r="D1108">
        <v>49918214.406084202</v>
      </c>
      <c r="E1108">
        <v>15556340</v>
      </c>
    </row>
    <row r="1109" spans="1:5" x14ac:dyDescent="0.3">
      <c r="A1109">
        <v>1565</v>
      </c>
      <c r="B1109">
        <v>106939271.05768301</v>
      </c>
      <c r="C1109">
        <v>28105896.600000001</v>
      </c>
      <c r="D1109">
        <v>49986452.4421518</v>
      </c>
      <c r="E1109">
        <v>38574362</v>
      </c>
    </row>
    <row r="1110" spans="1:5" x14ac:dyDescent="0.3">
      <c r="A1110">
        <v>280</v>
      </c>
      <c r="B1110">
        <v>72169139.326628</v>
      </c>
      <c r="C1110">
        <v>40369965.799999997</v>
      </c>
      <c r="D1110">
        <v>49993235.455867499</v>
      </c>
      <c r="E1110">
        <v>60965854</v>
      </c>
    </row>
    <row r="1111" spans="1:5" x14ac:dyDescent="0.3">
      <c r="A1111">
        <v>2318</v>
      </c>
      <c r="B1111">
        <v>29696365.668699201</v>
      </c>
      <c r="C1111">
        <v>55479256.600000001</v>
      </c>
      <c r="D1111">
        <v>50120479.367844</v>
      </c>
      <c r="E1111">
        <v>116700000</v>
      </c>
    </row>
    <row r="1112" spans="1:5" x14ac:dyDescent="0.3">
      <c r="A1112">
        <v>1073</v>
      </c>
      <c r="B1112">
        <v>77420128.415041</v>
      </c>
      <c r="C1112">
        <v>38694655.600000001</v>
      </c>
      <c r="D1112">
        <v>50156075.011184901</v>
      </c>
      <c r="E1112">
        <v>4627375</v>
      </c>
    </row>
    <row r="1113" spans="1:5" x14ac:dyDescent="0.3">
      <c r="A1113">
        <v>1229</v>
      </c>
      <c r="B1113">
        <v>131433090.818505</v>
      </c>
      <c r="C1113">
        <v>19689507.399999999</v>
      </c>
      <c r="D1113">
        <v>50188376.999722399</v>
      </c>
      <c r="E1113">
        <v>31670620</v>
      </c>
    </row>
    <row r="1114" spans="1:5" x14ac:dyDescent="0.3">
      <c r="A1114">
        <v>548</v>
      </c>
      <c r="B1114">
        <v>64247874.639594398</v>
      </c>
      <c r="C1114">
        <v>43380269.600000001</v>
      </c>
      <c r="D1114">
        <v>50195267.3287917</v>
      </c>
      <c r="E1114">
        <v>135000000</v>
      </c>
    </row>
    <row r="1115" spans="1:5" x14ac:dyDescent="0.3">
      <c r="A1115">
        <v>2024</v>
      </c>
      <c r="B1115">
        <v>55337398.059283897</v>
      </c>
      <c r="C1115">
        <v>46635503.799999997</v>
      </c>
      <c r="D1115">
        <v>50301123.361242503</v>
      </c>
      <c r="E1115">
        <v>20000000</v>
      </c>
    </row>
    <row r="1116" spans="1:5" x14ac:dyDescent="0.3">
      <c r="A1116">
        <v>496</v>
      </c>
      <c r="B1116">
        <v>68286875.985612094</v>
      </c>
      <c r="C1116">
        <v>42137323.799999997</v>
      </c>
      <c r="D1116">
        <v>50362860.3157598</v>
      </c>
      <c r="E1116">
        <v>5684789</v>
      </c>
    </row>
    <row r="1117" spans="1:5" x14ac:dyDescent="0.3">
      <c r="A1117">
        <v>510</v>
      </c>
      <c r="B1117">
        <v>-19157312.478894498</v>
      </c>
      <c r="C1117">
        <v>72964645.400000006</v>
      </c>
      <c r="D1117">
        <v>50365217.983738102</v>
      </c>
      <c r="E1117">
        <v>26414658</v>
      </c>
    </row>
    <row r="1118" spans="1:5" x14ac:dyDescent="0.3">
      <c r="A1118">
        <v>2474</v>
      </c>
      <c r="B1118">
        <v>84901738.432368204</v>
      </c>
      <c r="C1118">
        <v>36334635.600000001</v>
      </c>
      <c r="D1118">
        <v>50413076.746881597</v>
      </c>
      <c r="E1118">
        <v>29918745</v>
      </c>
    </row>
    <row r="1119" spans="1:5" x14ac:dyDescent="0.3">
      <c r="A1119">
        <v>497</v>
      </c>
      <c r="B1119">
        <v>93576570.354328901</v>
      </c>
      <c r="C1119">
        <v>33294120.399999999</v>
      </c>
      <c r="D1119">
        <v>50429232.863167599</v>
      </c>
      <c r="E1119">
        <v>9016377</v>
      </c>
    </row>
    <row r="1120" spans="1:5" x14ac:dyDescent="0.3">
      <c r="A1120">
        <v>2162</v>
      </c>
      <c r="B1120">
        <v>140366815.47704101</v>
      </c>
      <c r="C1120">
        <v>16996641.399999999</v>
      </c>
      <c r="D1120">
        <v>50611304.909991696</v>
      </c>
      <c r="E1120">
        <v>50548152</v>
      </c>
    </row>
    <row r="1121" spans="1:5" x14ac:dyDescent="0.3">
      <c r="A1121">
        <v>245</v>
      </c>
      <c r="B1121">
        <v>57860819.726020701</v>
      </c>
      <c r="C1121">
        <v>46350208</v>
      </c>
      <c r="D1121">
        <v>50861109.265749097</v>
      </c>
      <c r="E1121">
        <v>6841570</v>
      </c>
    </row>
    <row r="1122" spans="1:5" x14ac:dyDescent="0.3">
      <c r="A1122">
        <v>1437</v>
      </c>
      <c r="B1122">
        <v>34340566.004969001</v>
      </c>
      <c r="C1122">
        <v>54650172</v>
      </c>
      <c r="D1122">
        <v>50869344.5470438</v>
      </c>
      <c r="E1122">
        <v>21621000</v>
      </c>
    </row>
    <row r="1123" spans="1:5" x14ac:dyDescent="0.3">
      <c r="A1123">
        <v>2394</v>
      </c>
      <c r="B1123">
        <v>65876713.960709602</v>
      </c>
      <c r="C1123">
        <v>43544626</v>
      </c>
      <c r="D1123">
        <v>50879723.543119498</v>
      </c>
      <c r="E1123">
        <v>9317021</v>
      </c>
    </row>
    <row r="1124" spans="1:5" x14ac:dyDescent="0.3">
      <c r="A1124">
        <v>126</v>
      </c>
      <c r="B1124">
        <v>85512222.7501131</v>
      </c>
      <c r="C1124">
        <v>36630247.399999999</v>
      </c>
      <c r="D1124">
        <v>50886485.022562899</v>
      </c>
      <c r="E1124">
        <v>19510371</v>
      </c>
    </row>
    <row r="1125" spans="1:5" x14ac:dyDescent="0.3">
      <c r="A1125">
        <v>2376</v>
      </c>
      <c r="B1125">
        <v>28469868.419622201</v>
      </c>
      <c r="C1125">
        <v>56797709.399999999</v>
      </c>
      <c r="D1125">
        <v>50941697.352203101</v>
      </c>
      <c r="E1125">
        <v>6775121</v>
      </c>
    </row>
    <row r="1126" spans="1:5" x14ac:dyDescent="0.3">
      <c r="A1126">
        <v>1720</v>
      </c>
      <c r="B1126">
        <v>-1386145.0113549</v>
      </c>
      <c r="C1126">
        <v>67410951.200000003</v>
      </c>
      <c r="D1126">
        <v>51023955.739388801</v>
      </c>
      <c r="E1126">
        <v>4000000</v>
      </c>
    </row>
    <row r="1127" spans="1:5" x14ac:dyDescent="0.3">
      <c r="A1127">
        <v>1069</v>
      </c>
      <c r="B1127">
        <v>31617266.814374801</v>
      </c>
      <c r="C1127">
        <v>55784930</v>
      </c>
      <c r="D1127">
        <v>51031320.010109499</v>
      </c>
      <c r="E1127">
        <v>6132924</v>
      </c>
    </row>
    <row r="1128" spans="1:5" x14ac:dyDescent="0.3">
      <c r="A1128">
        <v>271</v>
      </c>
      <c r="B1128">
        <v>93057459.939263701</v>
      </c>
      <c r="C1128">
        <v>34236725.799999997</v>
      </c>
      <c r="D1128">
        <v>51133225.029113099</v>
      </c>
      <c r="E1128">
        <v>27793200</v>
      </c>
    </row>
    <row r="1129" spans="1:5" x14ac:dyDescent="0.3">
      <c r="A1129">
        <v>805</v>
      </c>
      <c r="B1129">
        <v>16302352.5150938</v>
      </c>
      <c r="C1129">
        <v>61471388.200000003</v>
      </c>
      <c r="D1129">
        <v>51298071.951139003</v>
      </c>
      <c r="E1129">
        <v>8475466</v>
      </c>
    </row>
    <row r="1130" spans="1:5" x14ac:dyDescent="0.3">
      <c r="A1130">
        <v>1632</v>
      </c>
      <c r="B1130">
        <v>35977159.525758803</v>
      </c>
      <c r="C1130">
        <v>54537647.200000003</v>
      </c>
      <c r="D1130">
        <v>51299727.3980055</v>
      </c>
      <c r="E1130">
        <v>50892160</v>
      </c>
    </row>
    <row r="1131" spans="1:5" x14ac:dyDescent="0.3">
      <c r="A1131">
        <v>2081</v>
      </c>
      <c r="B1131">
        <v>2257035.3365483801</v>
      </c>
      <c r="C1131">
        <v>66424950.600000001</v>
      </c>
      <c r="D1131">
        <v>51300366.150359303</v>
      </c>
      <c r="E1131">
        <v>6856989</v>
      </c>
    </row>
    <row r="1132" spans="1:5" x14ac:dyDescent="0.3">
      <c r="A1132">
        <v>1258</v>
      </c>
      <c r="B1132">
        <v>36511409.213144802</v>
      </c>
      <c r="C1132">
        <v>54537647.200000003</v>
      </c>
      <c r="D1132">
        <v>51474264.466438502</v>
      </c>
      <c r="E1132">
        <v>10736401</v>
      </c>
    </row>
    <row r="1133" spans="1:5" x14ac:dyDescent="0.3">
      <c r="A1133">
        <v>1251</v>
      </c>
      <c r="B1133">
        <v>52264522.299629197</v>
      </c>
      <c r="C1133">
        <v>49028367.799999997</v>
      </c>
      <c r="D1133">
        <v>51514875.095230602</v>
      </c>
      <c r="E1133">
        <v>4634062</v>
      </c>
    </row>
    <row r="1134" spans="1:5" x14ac:dyDescent="0.3">
      <c r="A1134">
        <v>1651</v>
      </c>
      <c r="B1134">
        <v>59862804.180281401</v>
      </c>
      <c r="C1134">
        <v>46352668.200000003</v>
      </c>
      <c r="D1134">
        <v>51517429.003907703</v>
      </c>
      <c r="E1134">
        <v>50021959</v>
      </c>
    </row>
    <row r="1135" spans="1:5" x14ac:dyDescent="0.3">
      <c r="A1135">
        <v>788</v>
      </c>
      <c r="B1135">
        <v>24577096.744437601</v>
      </c>
      <c r="C1135">
        <v>58901033.600000001</v>
      </c>
      <c r="D1135">
        <v>51619254.323749103</v>
      </c>
      <c r="E1135">
        <v>42365581</v>
      </c>
    </row>
    <row r="1136" spans="1:5" x14ac:dyDescent="0.3">
      <c r="A1136">
        <v>2333</v>
      </c>
      <c r="B1136">
        <v>40432020.638785198</v>
      </c>
      <c r="C1136">
        <v>53336102</v>
      </c>
      <c r="D1136">
        <v>51641549.0260465</v>
      </c>
      <c r="E1136">
        <v>2003822</v>
      </c>
    </row>
    <row r="1137" spans="1:5" x14ac:dyDescent="0.3">
      <c r="A1137">
        <v>1193</v>
      </c>
      <c r="B1137">
        <v>22897698.1045257</v>
      </c>
      <c r="C1137">
        <v>59611779.600000001</v>
      </c>
      <c r="D1137">
        <v>51729303.791763298</v>
      </c>
      <c r="E1137">
        <v>68572378</v>
      </c>
    </row>
    <row r="1138" spans="1:5" x14ac:dyDescent="0.3">
      <c r="A1138">
        <v>819</v>
      </c>
      <c r="B1138">
        <v>106317802.598542</v>
      </c>
      <c r="C1138">
        <v>30227858.199999999</v>
      </c>
      <c r="D1138">
        <v>51750002.743859299</v>
      </c>
      <c r="E1138">
        <v>36400360</v>
      </c>
    </row>
    <row r="1139" spans="1:5" x14ac:dyDescent="0.3">
      <c r="A1139">
        <v>1792</v>
      </c>
      <c r="B1139">
        <v>92124421.023354307</v>
      </c>
      <c r="C1139">
        <v>35242630</v>
      </c>
      <c r="D1139">
        <v>51760652.296720698</v>
      </c>
      <c r="E1139">
        <v>10011050</v>
      </c>
    </row>
    <row r="1140" spans="1:5" x14ac:dyDescent="0.3">
      <c r="A1140">
        <v>1771</v>
      </c>
      <c r="B1140">
        <v>133595807.615922</v>
      </c>
      <c r="C1140">
        <v>20678102.800000001</v>
      </c>
      <c r="D1140">
        <v>51811132.939198896</v>
      </c>
      <c r="E1140">
        <v>25303038</v>
      </c>
    </row>
    <row r="1141" spans="1:5" x14ac:dyDescent="0.3">
      <c r="A1141">
        <v>2400</v>
      </c>
      <c r="B1141">
        <v>81056997.651461095</v>
      </c>
      <c r="C1141">
        <v>39227392.399999999</v>
      </c>
      <c r="D1141">
        <v>51837951.752882399</v>
      </c>
      <c r="E1141">
        <v>100000000</v>
      </c>
    </row>
    <row r="1142" spans="1:5" x14ac:dyDescent="0.3">
      <c r="A1142">
        <v>574</v>
      </c>
      <c r="B1142">
        <v>69810075.360133395</v>
      </c>
      <c r="C1142">
        <v>43412083.799999997</v>
      </c>
      <c r="D1142">
        <v>52041898.923433699</v>
      </c>
      <c r="E1142">
        <v>46405336</v>
      </c>
    </row>
    <row r="1143" spans="1:5" x14ac:dyDescent="0.3">
      <c r="A1143">
        <v>1001</v>
      </c>
      <c r="B1143">
        <v>53036436.904126398</v>
      </c>
      <c r="C1143">
        <v>49367213.399999999</v>
      </c>
      <c r="D1143">
        <v>52081089.962522499</v>
      </c>
      <c r="E1143">
        <v>25005257</v>
      </c>
    </row>
    <row r="1144" spans="1:5" x14ac:dyDescent="0.3">
      <c r="A1144">
        <v>1858</v>
      </c>
      <c r="B1144">
        <v>84097772.859931305</v>
      </c>
      <c r="C1144">
        <v>38642766.399999999</v>
      </c>
      <c r="D1144">
        <v>52289543.024706602</v>
      </c>
      <c r="E1144">
        <v>48190704</v>
      </c>
    </row>
    <row r="1145" spans="1:5" x14ac:dyDescent="0.3">
      <c r="A1145">
        <v>886</v>
      </c>
      <c r="B1145">
        <v>95108883.334027097</v>
      </c>
      <c r="C1145">
        <v>34817195.399999999</v>
      </c>
      <c r="D1145">
        <v>52341381.027840003</v>
      </c>
      <c r="E1145">
        <v>113006880</v>
      </c>
    </row>
    <row r="1146" spans="1:5" x14ac:dyDescent="0.3">
      <c r="A1146">
        <v>2364</v>
      </c>
      <c r="B1146">
        <v>71438069.128344402</v>
      </c>
      <c r="C1146">
        <v>43557353.799999997</v>
      </c>
      <c r="D1146">
        <v>52708390.0972737</v>
      </c>
      <c r="E1146">
        <v>102244770</v>
      </c>
    </row>
    <row r="1147" spans="1:5" x14ac:dyDescent="0.3">
      <c r="A1147">
        <v>1202</v>
      </c>
      <c r="B1147">
        <v>104301543.085978</v>
      </c>
      <c r="C1147">
        <v>32075301.600000001</v>
      </c>
      <c r="D1147">
        <v>52803464.167537399</v>
      </c>
      <c r="E1147">
        <v>57284237</v>
      </c>
    </row>
    <row r="1148" spans="1:5" x14ac:dyDescent="0.3">
      <c r="A1148">
        <v>1054</v>
      </c>
      <c r="B1148">
        <v>15224558.669284601</v>
      </c>
      <c r="C1148">
        <v>63553046.200000003</v>
      </c>
      <c r="D1148">
        <v>52875190.34076</v>
      </c>
      <c r="E1148">
        <v>9138338</v>
      </c>
    </row>
    <row r="1149" spans="1:5" x14ac:dyDescent="0.3">
      <c r="A1149">
        <v>300</v>
      </c>
      <c r="B1149">
        <v>15843176.770852201</v>
      </c>
      <c r="C1149">
        <v>63433102.399999999</v>
      </c>
      <c r="D1149">
        <v>52966129.268063203</v>
      </c>
      <c r="E1149">
        <v>9500000</v>
      </c>
    </row>
    <row r="1150" spans="1:5" x14ac:dyDescent="0.3">
      <c r="A1150">
        <v>2027</v>
      </c>
      <c r="B1150">
        <v>60818039.190656804</v>
      </c>
      <c r="C1150">
        <v>47602549.200000003</v>
      </c>
      <c r="D1150">
        <v>52987858.863704897</v>
      </c>
      <c r="E1150">
        <v>7338987</v>
      </c>
    </row>
    <row r="1151" spans="1:5" x14ac:dyDescent="0.3">
      <c r="A1151">
        <v>2124</v>
      </c>
      <c r="B1151">
        <v>7684879.6673599603</v>
      </c>
      <c r="C1151">
        <v>66424950.600000001</v>
      </c>
      <c r="D1151">
        <v>53073619.480736598</v>
      </c>
      <c r="E1151">
        <v>75993061</v>
      </c>
    </row>
    <row r="1152" spans="1:5" x14ac:dyDescent="0.3">
      <c r="A1152">
        <v>1055</v>
      </c>
      <c r="B1152">
        <v>111268015.995612</v>
      </c>
      <c r="C1152">
        <v>29939734.800000001</v>
      </c>
      <c r="D1152">
        <v>53100190.489397198</v>
      </c>
      <c r="E1152">
        <v>52293982</v>
      </c>
    </row>
    <row r="1153" spans="1:5" x14ac:dyDescent="0.3">
      <c r="A1153">
        <v>2284</v>
      </c>
      <c r="B1153">
        <v>51587843.443227001</v>
      </c>
      <c r="C1153">
        <v>51149629.600000001</v>
      </c>
      <c r="D1153">
        <v>53259739.841019399</v>
      </c>
      <c r="E1153">
        <v>69055695</v>
      </c>
    </row>
    <row r="1154" spans="1:5" x14ac:dyDescent="0.3">
      <c r="A1154">
        <v>1256</v>
      </c>
      <c r="B1154">
        <v>100991313.254115</v>
      </c>
      <c r="C1154">
        <v>33751379.799999997</v>
      </c>
      <c r="D1154">
        <v>53275374.053397998</v>
      </c>
      <c r="E1154">
        <v>76586316</v>
      </c>
    </row>
    <row r="1155" spans="1:5" x14ac:dyDescent="0.3">
      <c r="A1155">
        <v>1074</v>
      </c>
      <c r="B1155">
        <v>137587711.172196</v>
      </c>
      <c r="C1155">
        <v>20988571.600000001</v>
      </c>
      <c r="D1155">
        <v>53403005.393681698</v>
      </c>
      <c r="E1155">
        <v>31720158</v>
      </c>
    </row>
    <row r="1156" spans="1:5" x14ac:dyDescent="0.3">
      <c r="A1156">
        <v>2499</v>
      </c>
      <c r="B1156">
        <v>77240302.493135095</v>
      </c>
      <c r="C1156">
        <v>42327477.799999997</v>
      </c>
      <c r="D1156">
        <v>53464136.145626999</v>
      </c>
      <c r="E1156">
        <v>28921264</v>
      </c>
    </row>
    <row r="1157" spans="1:5" x14ac:dyDescent="0.3">
      <c r="A1157">
        <v>1579</v>
      </c>
      <c r="B1157">
        <v>66022568.813854903</v>
      </c>
      <c r="C1157">
        <v>46291218.399999999</v>
      </c>
      <c r="D1157">
        <v>53472847.390009403</v>
      </c>
      <c r="E1157">
        <v>85241496</v>
      </c>
    </row>
    <row r="1158" spans="1:5" x14ac:dyDescent="0.3">
      <c r="A1158">
        <v>566</v>
      </c>
      <c r="B1158">
        <v>-5178871.9639656097</v>
      </c>
      <c r="C1158">
        <v>71439201.200000003</v>
      </c>
      <c r="D1158">
        <v>53518170.3657941</v>
      </c>
      <c r="E1158">
        <v>3485127</v>
      </c>
    </row>
    <row r="1159" spans="1:5" x14ac:dyDescent="0.3">
      <c r="A1159">
        <v>1162</v>
      </c>
      <c r="B1159">
        <v>115965628.321485</v>
      </c>
      <c r="C1159">
        <v>28807024</v>
      </c>
      <c r="D1159">
        <v>53585111.905782498</v>
      </c>
      <c r="E1159">
        <v>41627431</v>
      </c>
    </row>
    <row r="1160" spans="1:5" x14ac:dyDescent="0.3">
      <c r="A1160">
        <v>1835</v>
      </c>
      <c r="B1160">
        <v>99562395.577265799</v>
      </c>
      <c r="C1160">
        <v>34659579.399999999</v>
      </c>
      <c r="D1160">
        <v>53650249.669428103</v>
      </c>
      <c r="E1160">
        <v>60209334</v>
      </c>
    </row>
    <row r="1161" spans="1:5" x14ac:dyDescent="0.3">
      <c r="A1161">
        <v>1930</v>
      </c>
      <c r="B1161">
        <v>40920708.847948998</v>
      </c>
      <c r="C1161">
        <v>55479256.600000001</v>
      </c>
      <c r="D1161">
        <v>53787423.8693505</v>
      </c>
      <c r="E1161">
        <v>21786738</v>
      </c>
    </row>
    <row r="1162" spans="1:5" x14ac:dyDescent="0.3">
      <c r="A1162">
        <v>1247</v>
      </c>
      <c r="B1162">
        <v>14436920.956507999</v>
      </c>
      <c r="C1162">
        <v>64989046</v>
      </c>
      <c r="D1162">
        <v>53948721.485999197</v>
      </c>
      <c r="E1162">
        <v>62548947</v>
      </c>
    </row>
    <row r="1163" spans="1:5" x14ac:dyDescent="0.3">
      <c r="A1163">
        <v>2262</v>
      </c>
      <c r="B1163">
        <v>28567195.8616868</v>
      </c>
      <c r="C1163">
        <v>60130152.600000001</v>
      </c>
      <c r="D1163">
        <v>54061919.490148596</v>
      </c>
      <c r="E1163">
        <v>71624879</v>
      </c>
    </row>
    <row r="1164" spans="1:5" x14ac:dyDescent="0.3">
      <c r="A1164">
        <v>2286</v>
      </c>
      <c r="B1164">
        <v>30171195.425776999</v>
      </c>
      <c r="C1164">
        <v>59684666.399999999</v>
      </c>
      <c r="D1164">
        <v>54173073.671040997</v>
      </c>
      <c r="E1164">
        <v>40903593</v>
      </c>
    </row>
    <row r="1165" spans="1:5" x14ac:dyDescent="0.3">
      <c r="A1165">
        <v>7</v>
      </c>
      <c r="B1165">
        <v>21372204.048700001</v>
      </c>
      <c r="C1165">
        <v>62790289.799999997</v>
      </c>
      <c r="D1165">
        <v>54176695.860794798</v>
      </c>
      <c r="E1165">
        <v>85446075</v>
      </c>
    </row>
    <row r="1166" spans="1:5" x14ac:dyDescent="0.3">
      <c r="A1166">
        <v>2147</v>
      </c>
      <c r="B1166">
        <v>47486189.009176999</v>
      </c>
      <c r="C1166">
        <v>53923199.399999999</v>
      </c>
      <c r="D1166">
        <v>54490222.710048199</v>
      </c>
      <c r="E1166">
        <v>3052000</v>
      </c>
    </row>
    <row r="1167" spans="1:5" x14ac:dyDescent="0.3">
      <c r="A1167">
        <v>1770</v>
      </c>
      <c r="B1167">
        <v>96707774.979153305</v>
      </c>
      <c r="C1167">
        <v>36590273</v>
      </c>
      <c r="D1167">
        <v>54506976.362636901</v>
      </c>
      <c r="E1167">
        <v>22044277</v>
      </c>
    </row>
    <row r="1168" spans="1:5" x14ac:dyDescent="0.3">
      <c r="A1168">
        <v>2491</v>
      </c>
      <c r="B1168">
        <v>65885286.0066358</v>
      </c>
      <c r="C1168">
        <v>47456504.799999997</v>
      </c>
      <c r="D1168">
        <v>54507956.214718103</v>
      </c>
      <c r="E1168">
        <v>20000000</v>
      </c>
    </row>
    <row r="1169" spans="1:5" x14ac:dyDescent="0.3">
      <c r="A1169">
        <v>206</v>
      </c>
      <c r="B1169">
        <v>45044440.624833897</v>
      </c>
      <c r="C1169">
        <v>54828726.200000003</v>
      </c>
      <c r="D1169">
        <v>54531733.817960903</v>
      </c>
      <c r="E1169">
        <v>57588485</v>
      </c>
    </row>
    <row r="1170" spans="1:5" x14ac:dyDescent="0.3">
      <c r="A1170">
        <v>1160</v>
      </c>
      <c r="B1170">
        <v>55637309.811648197</v>
      </c>
      <c r="C1170">
        <v>51149629.600000001</v>
      </c>
      <c r="D1170">
        <v>54582683.036588199</v>
      </c>
      <c r="E1170">
        <v>2106557</v>
      </c>
    </row>
    <row r="1171" spans="1:5" x14ac:dyDescent="0.3">
      <c r="A1171">
        <v>1468</v>
      </c>
      <c r="B1171">
        <v>17008126.3430035</v>
      </c>
      <c r="C1171">
        <v>64808170</v>
      </c>
      <c r="D1171">
        <v>54621091.8057063</v>
      </c>
      <c r="E1171">
        <v>4900000</v>
      </c>
    </row>
    <row r="1172" spans="1:5" x14ac:dyDescent="0.3">
      <c r="A1172">
        <v>184</v>
      </c>
      <c r="B1172">
        <v>-10889508.162519</v>
      </c>
      <c r="C1172">
        <v>74853534.799999997</v>
      </c>
      <c r="D1172">
        <v>54816849.825540401</v>
      </c>
      <c r="E1172">
        <v>31000000</v>
      </c>
    </row>
    <row r="1173" spans="1:5" x14ac:dyDescent="0.3">
      <c r="A1173">
        <v>1978</v>
      </c>
      <c r="B1173">
        <v>60660019.8367313</v>
      </c>
      <c r="C1173">
        <v>49635569.399999999</v>
      </c>
      <c r="D1173">
        <v>54820387.306089103</v>
      </c>
      <c r="E1173">
        <v>66132626</v>
      </c>
    </row>
    <row r="1174" spans="1:5" x14ac:dyDescent="0.3">
      <c r="A1174">
        <v>1244</v>
      </c>
      <c r="B1174">
        <v>10437264.749631301</v>
      </c>
      <c r="C1174">
        <v>67410951.200000003</v>
      </c>
      <c r="D1174">
        <v>54886612.709131002</v>
      </c>
      <c r="E1174">
        <v>102308889</v>
      </c>
    </row>
    <row r="1175" spans="1:5" x14ac:dyDescent="0.3">
      <c r="A1175">
        <v>892</v>
      </c>
      <c r="B1175">
        <v>74463439.351911202</v>
      </c>
      <c r="C1175">
        <v>44874940.399999999</v>
      </c>
      <c r="D1175">
        <v>54917872.072242603</v>
      </c>
      <c r="E1175">
        <v>26888376</v>
      </c>
    </row>
    <row r="1176" spans="1:5" x14ac:dyDescent="0.3">
      <c r="A1176">
        <v>2258</v>
      </c>
      <c r="B1176">
        <v>53915655.433131397</v>
      </c>
      <c r="C1176">
        <v>52165145.600000001</v>
      </c>
      <c r="D1176">
        <v>54961381.011959702</v>
      </c>
      <c r="E1176">
        <v>100525432</v>
      </c>
    </row>
    <row r="1177" spans="1:5" x14ac:dyDescent="0.3">
      <c r="A1177">
        <v>1532</v>
      </c>
      <c r="B1177">
        <v>19715940.818404399</v>
      </c>
      <c r="C1177">
        <v>64244619.399999999</v>
      </c>
      <c r="D1177">
        <v>54983438.400087401</v>
      </c>
      <c r="E1177">
        <v>14393902</v>
      </c>
    </row>
    <row r="1178" spans="1:5" x14ac:dyDescent="0.3">
      <c r="A1178">
        <v>1399</v>
      </c>
      <c r="B1178">
        <v>48959553.795128196</v>
      </c>
      <c r="C1178">
        <v>54066463.399999999</v>
      </c>
      <c r="D1178">
        <v>55104338.151328802</v>
      </c>
      <c r="E1178">
        <v>12000000</v>
      </c>
    </row>
    <row r="1179" spans="1:5" x14ac:dyDescent="0.3">
      <c r="A1179">
        <v>2052</v>
      </c>
      <c r="B1179">
        <v>55486105.3369461</v>
      </c>
      <c r="C1179">
        <v>51843747</v>
      </c>
      <c r="D1179">
        <v>55176575.972716503</v>
      </c>
      <c r="E1179">
        <v>6347072</v>
      </c>
    </row>
    <row r="1180" spans="1:5" x14ac:dyDescent="0.3">
      <c r="A1180">
        <v>1362</v>
      </c>
      <c r="B1180">
        <v>32586215.4204445</v>
      </c>
      <c r="C1180">
        <v>60130152.600000001</v>
      </c>
      <c r="D1180">
        <v>55374915.844329797</v>
      </c>
      <c r="E1180">
        <v>154864401</v>
      </c>
    </row>
    <row r="1181" spans="1:5" x14ac:dyDescent="0.3">
      <c r="A1181">
        <v>2529</v>
      </c>
      <c r="B1181">
        <v>55294147.058637999</v>
      </c>
      <c r="C1181">
        <v>52181003.399999999</v>
      </c>
      <c r="D1181">
        <v>55426424.895638302</v>
      </c>
      <c r="E1181">
        <v>10442808</v>
      </c>
    </row>
    <row r="1182" spans="1:5" x14ac:dyDescent="0.3">
      <c r="A1182">
        <v>765</v>
      </c>
      <c r="B1182">
        <v>39639025.685523897</v>
      </c>
      <c r="C1182">
        <v>57787168</v>
      </c>
      <c r="D1182">
        <v>55507618.536639698</v>
      </c>
      <c r="E1182">
        <v>16863583</v>
      </c>
    </row>
    <row r="1183" spans="1:5" x14ac:dyDescent="0.3">
      <c r="A1183">
        <v>928</v>
      </c>
      <c r="B1183">
        <v>7285979.67549528</v>
      </c>
      <c r="C1183">
        <v>69196746.599999994</v>
      </c>
      <c r="D1183">
        <v>55512132.340709098</v>
      </c>
      <c r="E1183">
        <v>3082901</v>
      </c>
    </row>
    <row r="1184" spans="1:5" x14ac:dyDescent="0.3">
      <c r="A1184">
        <v>1522</v>
      </c>
      <c r="B1184">
        <v>48581256.656797402</v>
      </c>
      <c r="C1184">
        <v>54788472.399999999</v>
      </c>
      <c r="D1184">
        <v>55649890.1367037</v>
      </c>
      <c r="E1184">
        <v>66995253</v>
      </c>
    </row>
    <row r="1185" spans="1:5" x14ac:dyDescent="0.3">
      <c r="A1185">
        <v>828</v>
      </c>
      <c r="B1185">
        <v>90444165.428827405</v>
      </c>
      <c r="C1185">
        <v>40248944</v>
      </c>
      <c r="D1185">
        <v>55851447.6540571</v>
      </c>
      <c r="E1185">
        <v>33000000</v>
      </c>
    </row>
    <row r="1186" spans="1:5" x14ac:dyDescent="0.3">
      <c r="A1186">
        <v>389</v>
      </c>
      <c r="B1186">
        <v>46197000.461227998</v>
      </c>
      <c r="C1186">
        <v>56246618</v>
      </c>
      <c r="D1186">
        <v>56222337.088498898</v>
      </c>
      <c r="E1186">
        <v>147880543</v>
      </c>
    </row>
    <row r="1187" spans="1:5" x14ac:dyDescent="0.3">
      <c r="A1187">
        <v>1775</v>
      </c>
      <c r="B1187">
        <v>60490521.734314203</v>
      </c>
      <c r="C1187">
        <v>51347724.399999999</v>
      </c>
      <c r="D1187">
        <v>56351795.783909597</v>
      </c>
      <c r="E1187">
        <v>59754601</v>
      </c>
    </row>
    <row r="1188" spans="1:5" x14ac:dyDescent="0.3">
      <c r="A1188">
        <v>600</v>
      </c>
      <c r="B1188">
        <v>97488078.402070001</v>
      </c>
      <c r="C1188">
        <v>38376935</v>
      </c>
      <c r="D1188">
        <v>56417732.141043201</v>
      </c>
      <c r="E1188">
        <v>120455994</v>
      </c>
    </row>
    <row r="1189" spans="1:5" x14ac:dyDescent="0.3">
      <c r="A1189">
        <v>1115</v>
      </c>
      <c r="B1189">
        <v>19254305.348071299</v>
      </c>
      <c r="C1189">
        <v>65978609.600000001</v>
      </c>
      <c r="D1189">
        <v>56439643.181562699</v>
      </c>
      <c r="E1189">
        <v>6341855</v>
      </c>
    </row>
    <row r="1190" spans="1:5" x14ac:dyDescent="0.3">
      <c r="A1190">
        <v>1475</v>
      </c>
      <c r="B1190">
        <v>46896263.505404398</v>
      </c>
      <c r="C1190">
        <v>56246618</v>
      </c>
      <c r="D1190">
        <v>56450783.308825597</v>
      </c>
      <c r="E1190">
        <v>46434570</v>
      </c>
    </row>
    <row r="1191" spans="1:5" x14ac:dyDescent="0.3">
      <c r="A1191">
        <v>1606</v>
      </c>
      <c r="B1191">
        <v>87592964.053131193</v>
      </c>
      <c r="C1191">
        <v>42137323.799999997</v>
      </c>
      <c r="D1191">
        <v>56670076.012413397</v>
      </c>
      <c r="E1191">
        <v>69823199</v>
      </c>
    </row>
    <row r="1192" spans="1:5" x14ac:dyDescent="0.3">
      <c r="A1192">
        <v>1113</v>
      </c>
      <c r="B1192">
        <v>70160523.166824102</v>
      </c>
      <c r="C1192">
        <v>48333112.799999997</v>
      </c>
      <c r="D1192">
        <v>56717076.300553299</v>
      </c>
      <c r="E1192">
        <v>90259536</v>
      </c>
    </row>
    <row r="1193" spans="1:5" x14ac:dyDescent="0.3">
      <c r="A1193">
        <v>1259</v>
      </c>
      <c r="B1193">
        <v>9265992.9631802402</v>
      </c>
      <c r="C1193">
        <v>69993253</v>
      </c>
      <c r="D1193">
        <v>56897176.5120093</v>
      </c>
      <c r="E1193">
        <v>6321392</v>
      </c>
    </row>
    <row r="1194" spans="1:5" x14ac:dyDescent="0.3">
      <c r="A1194">
        <v>1464</v>
      </c>
      <c r="B1194">
        <v>22046636.357579101</v>
      </c>
      <c r="C1194">
        <v>65492617</v>
      </c>
      <c r="D1194">
        <v>56901479.793328702</v>
      </c>
      <c r="E1194">
        <v>10848783</v>
      </c>
    </row>
    <row r="1195" spans="1:5" x14ac:dyDescent="0.3">
      <c r="A1195">
        <v>2332</v>
      </c>
      <c r="B1195">
        <v>88397409.447197393</v>
      </c>
      <c r="C1195">
        <v>42327477.799999997</v>
      </c>
      <c r="D1195">
        <v>57109114.862382002</v>
      </c>
      <c r="E1195">
        <v>49627779</v>
      </c>
    </row>
    <row r="1196" spans="1:5" x14ac:dyDescent="0.3">
      <c r="A1196">
        <v>158</v>
      </c>
      <c r="B1196">
        <v>47634983.783628002</v>
      </c>
      <c r="C1196">
        <v>56876570.799999997</v>
      </c>
      <c r="D1196">
        <v>57275944.663721398</v>
      </c>
      <c r="E1196">
        <v>3833507</v>
      </c>
    </row>
    <row r="1197" spans="1:5" x14ac:dyDescent="0.3">
      <c r="A1197">
        <v>1367</v>
      </c>
      <c r="B1197">
        <v>104281222.85863701</v>
      </c>
      <c r="C1197">
        <v>36937450.399999999</v>
      </c>
      <c r="D1197">
        <v>57302944.518624097</v>
      </c>
      <c r="E1197">
        <v>3537961</v>
      </c>
    </row>
    <row r="1198" spans="1:5" x14ac:dyDescent="0.3">
      <c r="A1198">
        <v>1174</v>
      </c>
      <c r="B1198">
        <v>63330811.803076498</v>
      </c>
      <c r="C1198">
        <v>51386013.600000001</v>
      </c>
      <c r="D1198">
        <v>57315191.778683499</v>
      </c>
      <c r="E1198">
        <v>68106245</v>
      </c>
    </row>
    <row r="1199" spans="1:5" x14ac:dyDescent="0.3">
      <c r="A1199">
        <v>607</v>
      </c>
      <c r="B1199">
        <v>48871025.047800697</v>
      </c>
      <c r="C1199">
        <v>56582152.399999999</v>
      </c>
      <c r="D1199">
        <v>57406894.344349802</v>
      </c>
      <c r="E1199">
        <v>4469460</v>
      </c>
    </row>
    <row r="1200" spans="1:5" x14ac:dyDescent="0.3">
      <c r="A1200">
        <v>31</v>
      </c>
      <c r="B1200">
        <v>61161765.502604902</v>
      </c>
      <c r="C1200">
        <v>52271968.799999997</v>
      </c>
      <c r="D1200">
        <v>57427655.007798202</v>
      </c>
      <c r="E1200">
        <v>40346186</v>
      </c>
    </row>
    <row r="1201" spans="1:5" x14ac:dyDescent="0.3">
      <c r="A1201">
        <v>52</v>
      </c>
      <c r="B1201">
        <v>71926063.268877998</v>
      </c>
      <c r="C1201">
        <v>48501044</v>
      </c>
      <c r="D1201">
        <v>57449505.1063198</v>
      </c>
      <c r="E1201">
        <v>25232289</v>
      </c>
    </row>
    <row r="1202" spans="1:5" x14ac:dyDescent="0.3">
      <c r="A1202">
        <v>2280</v>
      </c>
      <c r="B1202">
        <v>68420853.133233503</v>
      </c>
      <c r="C1202">
        <v>49761640.799999997</v>
      </c>
      <c r="D1202">
        <v>57472657.914214499</v>
      </c>
      <c r="E1202">
        <v>17092453</v>
      </c>
    </row>
    <row r="1203" spans="1:5" x14ac:dyDescent="0.3">
      <c r="A1203">
        <v>1907</v>
      </c>
      <c r="B1203">
        <v>48089999.843314797</v>
      </c>
      <c r="C1203">
        <v>56941358.799999997</v>
      </c>
      <c r="D1203">
        <v>57484640.358811997</v>
      </c>
      <c r="E1203">
        <v>85306374</v>
      </c>
    </row>
    <row r="1204" spans="1:5" x14ac:dyDescent="0.3">
      <c r="A1204">
        <v>2288</v>
      </c>
      <c r="B1204">
        <v>82326924.1237216</v>
      </c>
      <c r="C1204">
        <v>44874940.399999999</v>
      </c>
      <c r="D1204">
        <v>57486838.6287871</v>
      </c>
      <c r="E1204">
        <v>76657000</v>
      </c>
    </row>
    <row r="1205" spans="1:5" x14ac:dyDescent="0.3">
      <c r="A1205">
        <v>1476</v>
      </c>
      <c r="B1205">
        <v>72537778.071049407</v>
      </c>
      <c r="C1205">
        <v>48353621.799999997</v>
      </c>
      <c r="D1205">
        <v>57512722.456084698</v>
      </c>
      <c r="E1205">
        <v>122417389</v>
      </c>
    </row>
    <row r="1206" spans="1:5" x14ac:dyDescent="0.3">
      <c r="A1206">
        <v>832</v>
      </c>
      <c r="B1206">
        <v>148855203.39958701</v>
      </c>
      <c r="C1206">
        <v>21518132.399999999</v>
      </c>
      <c r="D1206">
        <v>57574830.314545102</v>
      </c>
      <c r="E1206">
        <v>66976317</v>
      </c>
    </row>
    <row r="1207" spans="1:5" x14ac:dyDescent="0.3">
      <c r="A1207">
        <v>2232</v>
      </c>
      <c r="B1207">
        <v>100320754.79997499</v>
      </c>
      <c r="C1207">
        <v>38644254</v>
      </c>
      <c r="D1207">
        <v>57590899.918977797</v>
      </c>
      <c r="E1207">
        <v>37664855</v>
      </c>
    </row>
    <row r="1208" spans="1:5" x14ac:dyDescent="0.3">
      <c r="A1208">
        <v>295</v>
      </c>
      <c r="B1208">
        <v>111017514.693443</v>
      </c>
      <c r="C1208">
        <v>34947809</v>
      </c>
      <c r="D1208">
        <v>57659711.716626398</v>
      </c>
      <c r="E1208">
        <v>87416021</v>
      </c>
    </row>
    <row r="1209" spans="1:5" x14ac:dyDescent="0.3">
      <c r="A1209">
        <v>1722</v>
      </c>
      <c r="B1209">
        <v>74469661.254409596</v>
      </c>
      <c r="C1209">
        <v>47934349.600000001</v>
      </c>
      <c r="D1209">
        <v>57755289.285948299</v>
      </c>
      <c r="E1209">
        <v>152036382</v>
      </c>
    </row>
    <row r="1210" spans="1:5" x14ac:dyDescent="0.3">
      <c r="A1210">
        <v>626</v>
      </c>
      <c r="B1210">
        <v>8694482.9355295897</v>
      </c>
      <c r="C1210">
        <v>71446470.599999994</v>
      </c>
      <c r="D1210">
        <v>58057272.6696124</v>
      </c>
      <c r="E1210">
        <v>2692037</v>
      </c>
    </row>
    <row r="1211" spans="1:5" x14ac:dyDescent="0.3">
      <c r="A1211">
        <v>1194</v>
      </c>
      <c r="B1211">
        <v>46840881.305637799</v>
      </c>
      <c r="C1211">
        <v>58060181.399999999</v>
      </c>
      <c r="D1211">
        <v>58113455.749070302</v>
      </c>
      <c r="E1211">
        <v>108286421</v>
      </c>
    </row>
    <row r="1212" spans="1:5" x14ac:dyDescent="0.3">
      <c r="A1212">
        <v>1459</v>
      </c>
      <c r="B1212">
        <v>138599359.341759</v>
      </c>
      <c r="C1212">
        <v>25814960.600000001</v>
      </c>
      <c r="D1212">
        <v>58206484.073270403</v>
      </c>
      <c r="E1212">
        <v>51070807</v>
      </c>
    </row>
    <row r="1213" spans="1:5" x14ac:dyDescent="0.3">
      <c r="A1213">
        <v>345</v>
      </c>
      <c r="B1213">
        <v>82799930.707690999</v>
      </c>
      <c r="C1213">
        <v>45504704.200000003</v>
      </c>
      <c r="D1213">
        <v>58225017.305390097</v>
      </c>
      <c r="E1213">
        <v>125586134</v>
      </c>
    </row>
    <row r="1214" spans="1:5" x14ac:dyDescent="0.3">
      <c r="A1214">
        <v>16</v>
      </c>
      <c r="B1214">
        <v>45112110.011291802</v>
      </c>
      <c r="C1214">
        <v>58826782.600000001</v>
      </c>
      <c r="D1214">
        <v>58259140.597481102</v>
      </c>
      <c r="E1214">
        <v>57891803</v>
      </c>
    </row>
    <row r="1215" spans="1:5" x14ac:dyDescent="0.3">
      <c r="A1215">
        <v>938</v>
      </c>
      <c r="B1215">
        <v>96583223.824706897</v>
      </c>
      <c r="C1215">
        <v>40707857.399999999</v>
      </c>
      <c r="D1215">
        <v>58282361.105572298</v>
      </c>
      <c r="E1215">
        <v>33013805</v>
      </c>
    </row>
    <row r="1216" spans="1:5" x14ac:dyDescent="0.3">
      <c r="A1216">
        <v>1143</v>
      </c>
      <c r="B1216">
        <v>135441307.24161801</v>
      </c>
      <c r="C1216">
        <v>27030147.800000001</v>
      </c>
      <c r="D1216">
        <v>58300967.423227303</v>
      </c>
      <c r="E1216">
        <v>29907685</v>
      </c>
    </row>
    <row r="1217" spans="1:5" x14ac:dyDescent="0.3">
      <c r="A1217">
        <v>484</v>
      </c>
      <c r="B1217">
        <v>40483848.650667697</v>
      </c>
      <c r="C1217">
        <v>60530977.200000003</v>
      </c>
      <c r="D1217">
        <v>58326512.850074999</v>
      </c>
      <c r="E1217">
        <v>20710451</v>
      </c>
    </row>
    <row r="1218" spans="1:5" x14ac:dyDescent="0.3">
      <c r="A1218">
        <v>1749</v>
      </c>
      <c r="B1218">
        <v>109309681.089185</v>
      </c>
      <c r="C1218">
        <v>36334635.600000001</v>
      </c>
      <c r="D1218">
        <v>58387046.331486203</v>
      </c>
      <c r="E1218">
        <v>12342632</v>
      </c>
    </row>
    <row r="1219" spans="1:5" x14ac:dyDescent="0.3">
      <c r="A1219">
        <v>360</v>
      </c>
      <c r="B1219">
        <v>82284264.2410326</v>
      </c>
      <c r="C1219">
        <v>45977370.799999997</v>
      </c>
      <c r="D1219">
        <v>58494606.973401099</v>
      </c>
      <c r="E1219">
        <v>40996665</v>
      </c>
    </row>
    <row r="1220" spans="1:5" x14ac:dyDescent="0.3">
      <c r="A1220">
        <v>123</v>
      </c>
      <c r="B1220">
        <v>91519286.108888894</v>
      </c>
      <c r="C1220">
        <v>42741543.399999999</v>
      </c>
      <c r="D1220">
        <v>58512764.2272681</v>
      </c>
      <c r="E1220">
        <v>31466789</v>
      </c>
    </row>
    <row r="1221" spans="1:5" x14ac:dyDescent="0.3">
      <c r="A1221">
        <v>1711</v>
      </c>
      <c r="B1221">
        <v>71373238.417818397</v>
      </c>
      <c r="C1221">
        <v>49857532.200000003</v>
      </c>
      <c r="D1221">
        <v>58526059.222379498</v>
      </c>
      <c r="E1221">
        <v>46221189</v>
      </c>
    </row>
    <row r="1222" spans="1:5" x14ac:dyDescent="0.3">
      <c r="A1222">
        <v>896</v>
      </c>
      <c r="B1222">
        <v>63397583.388862401</v>
      </c>
      <c r="C1222">
        <v>52709953.600000001</v>
      </c>
      <c r="D1222">
        <v>58564000.513824902</v>
      </c>
      <c r="E1222">
        <v>10541523</v>
      </c>
    </row>
    <row r="1223" spans="1:5" x14ac:dyDescent="0.3">
      <c r="A1223">
        <v>529</v>
      </c>
      <c r="B1223">
        <v>58355592.473957703</v>
      </c>
      <c r="C1223">
        <v>54516211.399999999</v>
      </c>
      <c r="D1223">
        <v>58590798.747270398</v>
      </c>
      <c r="E1223">
        <v>12413650</v>
      </c>
    </row>
    <row r="1224" spans="1:5" x14ac:dyDescent="0.3">
      <c r="A1224">
        <v>1620</v>
      </c>
      <c r="B1224">
        <v>94655259.910378501</v>
      </c>
      <c r="C1224">
        <v>41825477.399999999</v>
      </c>
      <c r="D1224">
        <v>58688286.0995702</v>
      </c>
      <c r="E1224">
        <v>39673162</v>
      </c>
    </row>
    <row r="1225" spans="1:5" x14ac:dyDescent="0.3">
      <c r="A1225">
        <v>1492</v>
      </c>
      <c r="B1225">
        <v>-2492133.74328474</v>
      </c>
      <c r="C1225">
        <v>76094955.200000003</v>
      </c>
      <c r="D1225">
        <v>58710753.455060601</v>
      </c>
      <c r="E1225">
        <v>119500000</v>
      </c>
    </row>
    <row r="1226" spans="1:5" x14ac:dyDescent="0.3">
      <c r="A1226">
        <v>1693</v>
      </c>
      <c r="B1226">
        <v>99345324.000633299</v>
      </c>
      <c r="C1226">
        <v>40264523.200000003</v>
      </c>
      <c r="D1226">
        <v>58773856.181203403</v>
      </c>
      <c r="E1226">
        <v>1250712</v>
      </c>
    </row>
    <row r="1227" spans="1:5" x14ac:dyDescent="0.3">
      <c r="A1227">
        <v>485</v>
      </c>
      <c r="B1227">
        <v>73017038.030248806</v>
      </c>
      <c r="C1227">
        <v>49635569.399999999</v>
      </c>
      <c r="D1227">
        <v>58857371.849069104</v>
      </c>
      <c r="E1227">
        <v>48878502</v>
      </c>
    </row>
    <row r="1228" spans="1:5" x14ac:dyDescent="0.3">
      <c r="A1228">
        <v>1385</v>
      </c>
      <c r="B1228">
        <v>73067043.118172407</v>
      </c>
      <c r="C1228">
        <v>49635569.399999999</v>
      </c>
      <c r="D1228">
        <v>58873708.295601502</v>
      </c>
      <c r="E1228">
        <v>78247647</v>
      </c>
    </row>
    <row r="1229" spans="1:5" x14ac:dyDescent="0.3">
      <c r="A1229">
        <v>806</v>
      </c>
      <c r="B1229">
        <v>37604441.528699897</v>
      </c>
      <c r="C1229">
        <v>62157585</v>
      </c>
      <c r="D1229">
        <v>58893322.717546903</v>
      </c>
      <c r="E1229">
        <v>8251071</v>
      </c>
    </row>
    <row r="1230" spans="1:5" x14ac:dyDescent="0.3">
      <c r="A1230">
        <v>1145</v>
      </c>
      <c r="B1230">
        <v>98955715.928828999</v>
      </c>
      <c r="C1230">
        <v>40707857.399999999</v>
      </c>
      <c r="D1230">
        <v>59057444.042466201</v>
      </c>
      <c r="E1230">
        <v>102820008</v>
      </c>
    </row>
    <row r="1231" spans="1:5" x14ac:dyDescent="0.3">
      <c r="A1231">
        <v>359</v>
      </c>
      <c r="B1231">
        <v>85921662.217919603</v>
      </c>
      <c r="C1231">
        <v>45430625.600000001</v>
      </c>
      <c r="D1231">
        <v>59176219.315837398</v>
      </c>
      <c r="E1231">
        <v>151119219</v>
      </c>
    </row>
    <row r="1232" spans="1:5" x14ac:dyDescent="0.3">
      <c r="A1232">
        <v>54</v>
      </c>
      <c r="B1232">
        <v>22619600.663163401</v>
      </c>
      <c r="C1232">
        <v>67927579.799999997</v>
      </c>
      <c r="D1232">
        <v>59345327.874041803</v>
      </c>
      <c r="E1232">
        <v>17654912</v>
      </c>
    </row>
    <row r="1233" spans="1:5" x14ac:dyDescent="0.3">
      <c r="A1233">
        <v>1418</v>
      </c>
      <c r="B1233">
        <v>-719788.08213604195</v>
      </c>
      <c r="C1233">
        <v>76259520.400000006</v>
      </c>
      <c r="D1233">
        <v>59442286.082336001</v>
      </c>
      <c r="E1233">
        <v>2070806</v>
      </c>
    </row>
    <row r="1234" spans="1:5" x14ac:dyDescent="0.3">
      <c r="A1234">
        <v>65</v>
      </c>
      <c r="B1234">
        <v>51652573.875837103</v>
      </c>
      <c r="C1234">
        <v>57846080.200000003</v>
      </c>
      <c r="D1234">
        <v>59486991.276492797</v>
      </c>
      <c r="E1234">
        <v>39846344</v>
      </c>
    </row>
    <row r="1235" spans="1:5" x14ac:dyDescent="0.3">
      <c r="A1235">
        <v>715</v>
      </c>
      <c r="B1235">
        <v>78589885.968595996</v>
      </c>
      <c r="C1235">
        <v>48353621.799999997</v>
      </c>
      <c r="D1235">
        <v>59489920.001011901</v>
      </c>
      <c r="E1235">
        <v>11449638</v>
      </c>
    </row>
    <row r="1236" spans="1:5" x14ac:dyDescent="0.3">
      <c r="A1236">
        <v>696</v>
      </c>
      <c r="B1236">
        <v>12642713.389975199</v>
      </c>
      <c r="C1236">
        <v>71641374.599999994</v>
      </c>
      <c r="D1236">
        <v>59527774.720540397</v>
      </c>
      <c r="E1236">
        <v>2600000</v>
      </c>
    </row>
    <row r="1237" spans="1:5" x14ac:dyDescent="0.3">
      <c r="A1237">
        <v>891</v>
      </c>
      <c r="B1237">
        <v>-3948601.74441117</v>
      </c>
      <c r="C1237">
        <v>77550953.599999994</v>
      </c>
      <c r="D1237">
        <v>59584314.8363631</v>
      </c>
      <c r="E1237">
        <v>76286096</v>
      </c>
    </row>
    <row r="1238" spans="1:5" x14ac:dyDescent="0.3">
      <c r="A1238">
        <v>1885</v>
      </c>
      <c r="B1238">
        <v>40289202.201021597</v>
      </c>
      <c r="C1238">
        <v>61988046.600000001</v>
      </c>
      <c r="D1238">
        <v>59613298.465726197</v>
      </c>
      <c r="E1238">
        <v>50000000</v>
      </c>
    </row>
    <row r="1239" spans="1:5" x14ac:dyDescent="0.3">
      <c r="A1239">
        <v>2238</v>
      </c>
      <c r="B1239">
        <v>90604117.851782501</v>
      </c>
      <c r="C1239">
        <v>44410806.399999999</v>
      </c>
      <c r="D1239">
        <v>59760814.240447298</v>
      </c>
      <c r="E1239">
        <v>25434291</v>
      </c>
    </row>
    <row r="1240" spans="1:5" x14ac:dyDescent="0.3">
      <c r="A1240">
        <v>2271</v>
      </c>
      <c r="B1240">
        <v>35941819.085225701</v>
      </c>
      <c r="C1240">
        <v>63834644.600000001</v>
      </c>
      <c r="D1240">
        <v>59904408.367565803</v>
      </c>
      <c r="E1240">
        <v>1862805</v>
      </c>
    </row>
    <row r="1241" spans="1:5" x14ac:dyDescent="0.3">
      <c r="A1241">
        <v>1461</v>
      </c>
      <c r="B1241">
        <v>12107972.655220401</v>
      </c>
      <c r="C1241">
        <v>72236917</v>
      </c>
      <c r="D1241">
        <v>59905011.150426403</v>
      </c>
      <c r="E1241">
        <v>27634716</v>
      </c>
    </row>
    <row r="1242" spans="1:5" x14ac:dyDescent="0.3">
      <c r="A1242">
        <v>434</v>
      </c>
      <c r="B1242">
        <v>59781223.869589999</v>
      </c>
      <c r="C1242">
        <v>55479256.600000001</v>
      </c>
      <c r="D1242">
        <v>59949072.773853399</v>
      </c>
      <c r="E1242">
        <v>123726688</v>
      </c>
    </row>
    <row r="1243" spans="1:5" x14ac:dyDescent="0.3">
      <c r="A1243">
        <v>2519</v>
      </c>
      <c r="B1243">
        <v>36136494.474025398</v>
      </c>
      <c r="C1243">
        <v>64106014.399999999</v>
      </c>
      <c r="D1243">
        <v>60219506.775538899</v>
      </c>
      <c r="E1243">
        <v>589244</v>
      </c>
    </row>
    <row r="1244" spans="1:5" x14ac:dyDescent="0.3">
      <c r="A1244">
        <v>955</v>
      </c>
      <c r="B1244">
        <v>54108923.002688803</v>
      </c>
      <c r="C1244">
        <v>57846080.200000003</v>
      </c>
      <c r="D1244">
        <v>60289469.941003099</v>
      </c>
      <c r="E1244">
        <v>32222567</v>
      </c>
    </row>
    <row r="1245" spans="1:5" x14ac:dyDescent="0.3">
      <c r="A1245">
        <v>1481</v>
      </c>
      <c r="B1245">
        <v>59014244.5339837</v>
      </c>
      <c r="C1245">
        <v>56179353</v>
      </c>
      <c r="D1245">
        <v>60347335.907877199</v>
      </c>
      <c r="E1245">
        <v>78371200</v>
      </c>
    </row>
    <row r="1246" spans="1:5" x14ac:dyDescent="0.3">
      <c r="A1246">
        <v>239</v>
      </c>
      <c r="B1246">
        <v>78472875.718317002</v>
      </c>
      <c r="C1246">
        <v>49333077.799999997</v>
      </c>
      <c r="D1246">
        <v>60359428.778216898</v>
      </c>
      <c r="E1246">
        <v>66486080</v>
      </c>
    </row>
    <row r="1247" spans="1:5" x14ac:dyDescent="0.3">
      <c r="A1247">
        <v>492</v>
      </c>
      <c r="B1247">
        <v>34852322.088954203</v>
      </c>
      <c r="C1247">
        <v>64808170</v>
      </c>
      <c r="D1247">
        <v>60450713.586639203</v>
      </c>
      <c r="E1247">
        <v>310000000</v>
      </c>
    </row>
    <row r="1248" spans="1:5" x14ac:dyDescent="0.3">
      <c r="A1248">
        <v>1933</v>
      </c>
      <c r="B1248">
        <v>38455095.206984803</v>
      </c>
      <c r="C1248">
        <v>63553046.200000003</v>
      </c>
      <c r="D1248">
        <v>60464506.4248804</v>
      </c>
      <c r="E1248">
        <v>31609243</v>
      </c>
    </row>
    <row r="1249" spans="1:5" x14ac:dyDescent="0.3">
      <c r="A1249">
        <v>1263</v>
      </c>
      <c r="B1249">
        <v>63970613.988532402</v>
      </c>
      <c r="C1249">
        <v>54782430.799999997</v>
      </c>
      <c r="D1249">
        <v>60671927.591435701</v>
      </c>
      <c r="E1249">
        <v>147780440</v>
      </c>
    </row>
    <row r="1250" spans="1:5" x14ac:dyDescent="0.3">
      <c r="A1250">
        <v>1879</v>
      </c>
      <c r="B1250">
        <v>39272412.368718199</v>
      </c>
      <c r="C1250">
        <v>63553046.200000003</v>
      </c>
      <c r="D1250">
        <v>60731520.416197501</v>
      </c>
      <c r="E1250">
        <v>5659286</v>
      </c>
    </row>
    <row r="1251" spans="1:5" x14ac:dyDescent="0.3">
      <c r="A1251">
        <v>1299</v>
      </c>
      <c r="B1251">
        <v>3282204.84006134</v>
      </c>
      <c r="C1251">
        <v>76259520.400000006</v>
      </c>
      <c r="D1251">
        <v>60749719.907795802</v>
      </c>
      <c r="E1251">
        <v>819939</v>
      </c>
    </row>
    <row r="1252" spans="1:5" x14ac:dyDescent="0.3">
      <c r="A1252">
        <v>622</v>
      </c>
      <c r="B1252">
        <v>66751197.353903502</v>
      </c>
      <c r="C1252">
        <v>53887307.200000003</v>
      </c>
      <c r="D1252">
        <v>60750753.837956503</v>
      </c>
      <c r="E1252">
        <v>30000000</v>
      </c>
    </row>
    <row r="1253" spans="1:5" x14ac:dyDescent="0.3">
      <c r="A1253">
        <v>2337</v>
      </c>
      <c r="B1253">
        <v>42746956.6185361</v>
      </c>
      <c r="C1253">
        <v>62369692.200000003</v>
      </c>
      <c r="D1253">
        <v>60769935.906383902</v>
      </c>
      <c r="E1253">
        <v>3221568</v>
      </c>
    </row>
    <row r="1254" spans="1:5" x14ac:dyDescent="0.3">
      <c r="A1254">
        <v>1860</v>
      </c>
      <c r="B1254">
        <v>59704392.491361603</v>
      </c>
      <c r="C1254">
        <v>56582152.399999999</v>
      </c>
      <c r="D1254">
        <v>60946108.759443998</v>
      </c>
      <c r="E1254">
        <v>1461989</v>
      </c>
    </row>
    <row r="1255" spans="1:5" x14ac:dyDescent="0.3">
      <c r="A1255">
        <v>2091</v>
      </c>
      <c r="B1255">
        <v>91277720.518979296</v>
      </c>
      <c r="C1255">
        <v>45455217.399999999</v>
      </c>
      <c r="D1255">
        <v>60948811.530073702</v>
      </c>
      <c r="E1255">
        <v>14048372</v>
      </c>
    </row>
    <row r="1256" spans="1:5" x14ac:dyDescent="0.3">
      <c r="A1256">
        <v>712</v>
      </c>
      <c r="B1256">
        <v>102170342.99141601</v>
      </c>
      <c r="C1256">
        <v>41720931.600000001</v>
      </c>
      <c r="D1256">
        <v>61046540.872797199</v>
      </c>
      <c r="E1256">
        <v>16803753</v>
      </c>
    </row>
    <row r="1257" spans="1:5" x14ac:dyDescent="0.3">
      <c r="A1257">
        <v>2292</v>
      </c>
      <c r="B1257">
        <v>75927022.559848502</v>
      </c>
      <c r="C1257">
        <v>50982922.200000003</v>
      </c>
      <c r="D1257">
        <v>61056744.391208202</v>
      </c>
      <c r="E1257">
        <v>27409889</v>
      </c>
    </row>
    <row r="1258" spans="1:5" x14ac:dyDescent="0.3">
      <c r="A1258">
        <v>2020</v>
      </c>
      <c r="B1258">
        <v>21138554.7204758</v>
      </c>
      <c r="C1258">
        <v>70314257.799999997</v>
      </c>
      <c r="D1258">
        <v>61073390.511693798</v>
      </c>
      <c r="E1258">
        <v>25893810</v>
      </c>
    </row>
    <row r="1259" spans="1:5" x14ac:dyDescent="0.3">
      <c r="A1259">
        <v>2073</v>
      </c>
      <c r="B1259">
        <v>43930496.107111901</v>
      </c>
      <c r="C1259">
        <v>62369692.200000003</v>
      </c>
      <c r="D1259">
        <v>61156593.152214698</v>
      </c>
      <c r="E1259">
        <v>231411584</v>
      </c>
    </row>
    <row r="1260" spans="1:5" x14ac:dyDescent="0.3">
      <c r="A1260">
        <v>1922</v>
      </c>
      <c r="B1260">
        <v>92547415.875202104</v>
      </c>
      <c r="C1260">
        <v>45481836.600000001</v>
      </c>
      <c r="D1260">
        <v>61388285.540397897</v>
      </c>
      <c r="E1260">
        <v>90508336</v>
      </c>
    </row>
    <row r="1261" spans="1:5" x14ac:dyDescent="0.3">
      <c r="A1261">
        <v>1018</v>
      </c>
      <c r="B1261">
        <v>40014051.529816397</v>
      </c>
      <c r="C1261">
        <v>64106014.399999999</v>
      </c>
      <c r="D1261">
        <v>61486287.940186203</v>
      </c>
      <c r="E1261">
        <v>846704</v>
      </c>
    </row>
    <row r="1262" spans="1:5" x14ac:dyDescent="0.3">
      <c r="A1262">
        <v>1494</v>
      </c>
      <c r="B1262">
        <v>24760974.933448199</v>
      </c>
      <c r="C1262">
        <v>69496953.200000003</v>
      </c>
      <c r="D1262">
        <v>61499361.943712696</v>
      </c>
      <c r="E1262">
        <v>27200000</v>
      </c>
    </row>
    <row r="1263" spans="1:5" x14ac:dyDescent="0.3">
      <c r="A1263">
        <v>1624</v>
      </c>
      <c r="B1263">
        <v>142262119.83894101</v>
      </c>
      <c r="C1263">
        <v>28247630.600000001</v>
      </c>
      <c r="D1263">
        <v>61657630.332074299</v>
      </c>
      <c r="E1263">
        <v>71000000</v>
      </c>
    </row>
    <row r="1264" spans="1:5" x14ac:dyDescent="0.3">
      <c r="A1264">
        <v>9</v>
      </c>
      <c r="B1264">
        <v>110777903.40255301</v>
      </c>
      <c r="C1264">
        <v>39492870.600000001</v>
      </c>
      <c r="D1264">
        <v>61793682.072869897</v>
      </c>
      <c r="E1264">
        <v>34327391</v>
      </c>
    </row>
    <row r="1265" spans="1:5" x14ac:dyDescent="0.3">
      <c r="A1265">
        <v>1896</v>
      </c>
      <c r="B1265">
        <v>42777587.386957198</v>
      </c>
      <c r="C1265">
        <v>63488115.600000001</v>
      </c>
      <c r="D1265">
        <v>61816469.906209297</v>
      </c>
      <c r="E1265">
        <v>55583804</v>
      </c>
    </row>
    <row r="1266" spans="1:5" x14ac:dyDescent="0.3">
      <c r="A1266">
        <v>1937</v>
      </c>
      <c r="B1266">
        <v>78547141.476385802</v>
      </c>
      <c r="C1266">
        <v>51040225</v>
      </c>
      <c r="D1266">
        <v>61965832.753005199</v>
      </c>
      <c r="E1266">
        <v>3903479</v>
      </c>
    </row>
    <row r="1267" spans="1:5" x14ac:dyDescent="0.3">
      <c r="A1267">
        <v>2178</v>
      </c>
      <c r="B1267">
        <v>65753241.115243398</v>
      </c>
      <c r="C1267">
        <v>55578834</v>
      </c>
      <c r="D1267">
        <v>61992390.912152797</v>
      </c>
      <c r="E1267">
        <v>18317151</v>
      </c>
    </row>
    <row r="1268" spans="1:5" x14ac:dyDescent="0.3">
      <c r="A1268">
        <v>1365</v>
      </c>
      <c r="B1268">
        <v>77892680.255018696</v>
      </c>
      <c r="C1268">
        <v>51471691.600000001</v>
      </c>
      <c r="D1268">
        <v>62151895.635471001</v>
      </c>
      <c r="E1268">
        <v>210819611</v>
      </c>
    </row>
    <row r="1269" spans="1:5" x14ac:dyDescent="0.3">
      <c r="A1269">
        <v>45</v>
      </c>
      <c r="B1269">
        <v>19865021.221549299</v>
      </c>
      <c r="C1269">
        <v>72059345.200000003</v>
      </c>
      <c r="D1269">
        <v>62274636.318920903</v>
      </c>
      <c r="E1269">
        <v>46069568</v>
      </c>
    </row>
    <row r="1270" spans="1:5" x14ac:dyDescent="0.3">
      <c r="A1270">
        <v>1587</v>
      </c>
      <c r="B1270">
        <v>130033137.74525</v>
      </c>
      <c r="C1270">
        <v>33254484.399999999</v>
      </c>
      <c r="D1270">
        <v>62302702.5163268</v>
      </c>
      <c r="E1270">
        <v>72287783</v>
      </c>
    </row>
    <row r="1271" spans="1:5" x14ac:dyDescent="0.3">
      <c r="A1271">
        <v>628</v>
      </c>
      <c r="B1271">
        <v>72137366.370833203</v>
      </c>
      <c r="C1271">
        <v>53931729.600000001</v>
      </c>
      <c r="D1271">
        <v>62551561.601286098</v>
      </c>
      <c r="E1271">
        <v>39340177</v>
      </c>
    </row>
    <row r="1272" spans="1:5" x14ac:dyDescent="0.3">
      <c r="A1272">
        <v>2044</v>
      </c>
      <c r="B1272">
        <v>26756988.538315199</v>
      </c>
      <c r="C1272">
        <v>69993253</v>
      </c>
      <c r="D1272">
        <v>62611409.320632704</v>
      </c>
      <c r="E1272">
        <v>61801971</v>
      </c>
    </row>
    <row r="1273" spans="1:5" x14ac:dyDescent="0.3">
      <c r="A1273">
        <v>210</v>
      </c>
      <c r="B1273">
        <v>22229104.505105399</v>
      </c>
      <c r="C1273">
        <v>71641374.599999994</v>
      </c>
      <c r="D1273">
        <v>62659607.347852103</v>
      </c>
      <c r="E1273">
        <v>43885000</v>
      </c>
    </row>
    <row r="1274" spans="1:5" x14ac:dyDescent="0.3">
      <c r="A1274">
        <v>925</v>
      </c>
      <c r="B1274">
        <v>103910413.66902301</v>
      </c>
      <c r="C1274">
        <v>42864146</v>
      </c>
      <c r="D1274">
        <v>62674517.201199397</v>
      </c>
      <c r="E1274">
        <v>28641776</v>
      </c>
    </row>
    <row r="1275" spans="1:5" x14ac:dyDescent="0.3">
      <c r="A1275">
        <v>178</v>
      </c>
      <c r="B1275">
        <v>58600449.946805</v>
      </c>
      <c r="C1275">
        <v>58974042.399999999</v>
      </c>
      <c r="D1275">
        <v>62802199.802959599</v>
      </c>
      <c r="E1275">
        <v>66000000</v>
      </c>
    </row>
    <row r="1276" spans="1:5" x14ac:dyDescent="0.3">
      <c r="A1276">
        <v>161</v>
      </c>
      <c r="B1276">
        <v>99965010.337623805</v>
      </c>
      <c r="C1276">
        <v>44455047</v>
      </c>
      <c r="D1276">
        <v>62859978.528742701</v>
      </c>
      <c r="E1276">
        <v>16337881</v>
      </c>
    </row>
    <row r="1277" spans="1:5" x14ac:dyDescent="0.3">
      <c r="A1277">
        <v>1106</v>
      </c>
      <c r="B1277">
        <v>12074607.786621301</v>
      </c>
      <c r="C1277">
        <v>75494702.200000003</v>
      </c>
      <c r="D1277">
        <v>62913345.492013998</v>
      </c>
      <c r="E1277">
        <v>9600000</v>
      </c>
    </row>
    <row r="1278" spans="1:5" x14ac:dyDescent="0.3">
      <c r="A1278">
        <v>2161</v>
      </c>
      <c r="B1278">
        <v>94515067.725146398</v>
      </c>
      <c r="C1278">
        <v>46630181.399999999</v>
      </c>
      <c r="D1278">
        <v>63095366.383591101</v>
      </c>
      <c r="E1278">
        <v>42792561</v>
      </c>
    </row>
    <row r="1279" spans="1:5" x14ac:dyDescent="0.3">
      <c r="A1279">
        <v>987</v>
      </c>
      <c r="B1279">
        <v>80769454.286450803</v>
      </c>
      <c r="C1279">
        <v>51638294</v>
      </c>
      <c r="D1279">
        <v>63246128.273888201</v>
      </c>
      <c r="E1279">
        <v>147332697</v>
      </c>
    </row>
    <row r="1280" spans="1:5" x14ac:dyDescent="0.3">
      <c r="A1280">
        <v>2452</v>
      </c>
      <c r="B1280">
        <v>50335150.772111401</v>
      </c>
      <c r="C1280">
        <v>62369692.200000003</v>
      </c>
      <c r="D1280">
        <v>63248966.205391303</v>
      </c>
      <c r="E1280">
        <v>39946780</v>
      </c>
    </row>
    <row r="1281" spans="1:5" x14ac:dyDescent="0.3">
      <c r="A1281">
        <v>2128</v>
      </c>
      <c r="B1281">
        <v>-30171461.196148202</v>
      </c>
      <c r="C1281">
        <v>91009006.799999997</v>
      </c>
      <c r="D1281">
        <v>63490009.585258298</v>
      </c>
      <c r="E1281">
        <v>532269</v>
      </c>
    </row>
    <row r="1282" spans="1:5" x14ac:dyDescent="0.3">
      <c r="A1282">
        <v>279</v>
      </c>
      <c r="B1282">
        <v>53922575.974123903</v>
      </c>
      <c r="C1282">
        <v>61434220.799999997</v>
      </c>
      <c r="D1282">
        <v>63553990.859663598</v>
      </c>
      <c r="E1282">
        <v>116400000</v>
      </c>
    </row>
    <row r="1283" spans="1:5" x14ac:dyDescent="0.3">
      <c r="A1283">
        <v>2387</v>
      </c>
      <c r="B1283">
        <v>128322416.953719</v>
      </c>
      <c r="C1283">
        <v>35266936.600000001</v>
      </c>
      <c r="D1283">
        <v>63608908.184353597</v>
      </c>
      <c r="E1283">
        <v>9771658</v>
      </c>
    </row>
    <row r="1284" spans="1:5" x14ac:dyDescent="0.3">
      <c r="A1284">
        <v>2181</v>
      </c>
      <c r="B1284">
        <v>-9657703.7729617506</v>
      </c>
      <c r="C1284">
        <v>84053534.799999997</v>
      </c>
      <c r="D1284">
        <v>63745606.761490598</v>
      </c>
      <c r="E1284">
        <v>41000000</v>
      </c>
    </row>
    <row r="1285" spans="1:5" x14ac:dyDescent="0.3">
      <c r="A1285">
        <v>1020</v>
      </c>
      <c r="B1285">
        <v>68564512.039726794</v>
      </c>
      <c r="C1285">
        <v>56582152.399999999</v>
      </c>
      <c r="D1285">
        <v>63840671.5985981</v>
      </c>
      <c r="E1285">
        <v>51723285</v>
      </c>
    </row>
    <row r="1286" spans="1:5" x14ac:dyDescent="0.3">
      <c r="A1286">
        <v>2440</v>
      </c>
      <c r="B1286">
        <v>52029725.962583698</v>
      </c>
      <c r="C1286">
        <v>62534741.399999999</v>
      </c>
      <c r="D1286">
        <v>63955540.114544697</v>
      </c>
      <c r="E1286">
        <v>23367586</v>
      </c>
    </row>
    <row r="1287" spans="1:5" x14ac:dyDescent="0.3">
      <c r="A1287">
        <v>1447</v>
      </c>
      <c r="B1287">
        <v>112243617.011305</v>
      </c>
      <c r="C1287">
        <v>41316477</v>
      </c>
      <c r="D1287">
        <v>63962597.555893898</v>
      </c>
      <c r="E1287">
        <v>56070433</v>
      </c>
    </row>
    <row r="1288" spans="1:5" x14ac:dyDescent="0.3">
      <c r="A1288">
        <v>316</v>
      </c>
      <c r="B1288">
        <v>-11601368.263222899</v>
      </c>
      <c r="C1288">
        <v>84977963.799999997</v>
      </c>
      <c r="D1288">
        <v>63967357.819172703</v>
      </c>
      <c r="E1288">
        <v>64110728</v>
      </c>
    </row>
    <row r="1289" spans="1:5" x14ac:dyDescent="0.3">
      <c r="A1289">
        <v>1832</v>
      </c>
      <c r="B1289">
        <v>43387915.056157</v>
      </c>
      <c r="C1289">
        <v>65708795.600000001</v>
      </c>
      <c r="D1289">
        <v>64073932.453801803</v>
      </c>
      <c r="E1289">
        <v>185898</v>
      </c>
    </row>
    <row r="1290" spans="1:5" x14ac:dyDescent="0.3">
      <c r="A1290">
        <v>1296</v>
      </c>
      <c r="B1290">
        <v>64582243.811193399</v>
      </c>
      <c r="C1290">
        <v>58322468.799999997</v>
      </c>
      <c r="D1290">
        <v>64152563.809101298</v>
      </c>
      <c r="E1290">
        <v>189712432</v>
      </c>
    </row>
    <row r="1291" spans="1:5" x14ac:dyDescent="0.3">
      <c r="A1291">
        <v>1891</v>
      </c>
      <c r="B1291">
        <v>52923810.883593</v>
      </c>
      <c r="C1291">
        <v>62534741.399999999</v>
      </c>
      <c r="D1291">
        <v>64247633.801686801</v>
      </c>
      <c r="E1291">
        <v>56298474</v>
      </c>
    </row>
    <row r="1292" spans="1:5" x14ac:dyDescent="0.3">
      <c r="A1292">
        <v>717</v>
      </c>
      <c r="B1292">
        <v>50392056.944175698</v>
      </c>
      <c r="C1292">
        <v>63491635</v>
      </c>
      <c r="D1292">
        <v>64307345.958856903</v>
      </c>
      <c r="E1292">
        <v>1012189</v>
      </c>
    </row>
    <row r="1293" spans="1:5" x14ac:dyDescent="0.3">
      <c r="A1293">
        <v>1787</v>
      </c>
      <c r="B1293">
        <v>46540035.4731628</v>
      </c>
      <c r="C1293">
        <v>64902526.600000001</v>
      </c>
      <c r="D1293">
        <v>64356486.491367899</v>
      </c>
      <c r="E1293">
        <v>24760338</v>
      </c>
    </row>
    <row r="1294" spans="1:5" x14ac:dyDescent="0.3">
      <c r="A1294">
        <v>1809</v>
      </c>
      <c r="B1294">
        <v>51879203.090812199</v>
      </c>
      <c r="C1294">
        <v>63206796.600000001</v>
      </c>
      <c r="D1294">
        <v>64529209.027796403</v>
      </c>
      <c r="E1294">
        <v>9700000</v>
      </c>
    </row>
    <row r="1295" spans="1:5" x14ac:dyDescent="0.3">
      <c r="A1295">
        <v>635</v>
      </c>
      <c r="B1295">
        <v>75603179.761471495</v>
      </c>
      <c r="C1295">
        <v>54844374.799999997</v>
      </c>
      <c r="D1295">
        <v>64529644.815888099</v>
      </c>
      <c r="E1295">
        <v>50451307</v>
      </c>
    </row>
    <row r="1296" spans="1:5" x14ac:dyDescent="0.3">
      <c r="A1296">
        <v>1543</v>
      </c>
      <c r="B1296">
        <v>-10559903.109221499</v>
      </c>
      <c r="C1296">
        <v>85264164.799999997</v>
      </c>
      <c r="D1296">
        <v>64572843.979098201</v>
      </c>
      <c r="E1296">
        <v>24078196</v>
      </c>
    </row>
    <row r="1297" spans="1:5" x14ac:dyDescent="0.3">
      <c r="A1297">
        <v>633</v>
      </c>
      <c r="B1297">
        <v>131350369.28187101</v>
      </c>
      <c r="C1297">
        <v>35266936.600000001</v>
      </c>
      <c r="D1297">
        <v>64598127.149171799</v>
      </c>
      <c r="E1297">
        <v>34153101</v>
      </c>
    </row>
    <row r="1298" spans="1:5" x14ac:dyDescent="0.3">
      <c r="A1298">
        <v>913</v>
      </c>
      <c r="B1298">
        <v>148031359.99301001</v>
      </c>
      <c r="C1298">
        <v>29406936.600000001</v>
      </c>
      <c r="D1298">
        <v>64616832.244650699</v>
      </c>
      <c r="E1298">
        <v>10000000</v>
      </c>
    </row>
    <row r="1299" spans="1:5" x14ac:dyDescent="0.3">
      <c r="A1299">
        <v>70</v>
      </c>
      <c r="B1299">
        <v>76723749.389301598</v>
      </c>
      <c r="C1299">
        <v>54673120.200000003</v>
      </c>
      <c r="D1299">
        <v>64737015.565241396</v>
      </c>
      <c r="E1299">
        <v>91974818</v>
      </c>
    </row>
    <row r="1300" spans="1:5" x14ac:dyDescent="0.3">
      <c r="A1300">
        <v>2086</v>
      </c>
      <c r="B1300">
        <v>35051963.019545399</v>
      </c>
      <c r="C1300">
        <v>69474463.400000006</v>
      </c>
      <c r="D1300">
        <v>64840540.373540603</v>
      </c>
      <c r="E1300">
        <v>6212282</v>
      </c>
    </row>
    <row r="1301" spans="1:5" x14ac:dyDescent="0.3">
      <c r="A1301">
        <v>951</v>
      </c>
      <c r="B1301">
        <v>77984461.501752898</v>
      </c>
      <c r="C1301">
        <v>54495185.600000001</v>
      </c>
      <c r="D1301">
        <v>64983979.401554398</v>
      </c>
      <c r="E1301">
        <v>38172500</v>
      </c>
    </row>
    <row r="1302" spans="1:5" x14ac:dyDescent="0.3">
      <c r="A1302">
        <v>1439</v>
      </c>
      <c r="B1302">
        <v>68194234.039508596</v>
      </c>
      <c r="C1302">
        <v>58060181.399999999</v>
      </c>
      <c r="D1302">
        <v>65089503.981536299</v>
      </c>
      <c r="E1302">
        <v>117760134</v>
      </c>
    </row>
    <row r="1303" spans="1:5" x14ac:dyDescent="0.3">
      <c r="A1303">
        <v>2265</v>
      </c>
      <c r="B1303">
        <v>4421326.0464953696</v>
      </c>
      <c r="C1303">
        <v>80643511</v>
      </c>
      <c r="D1303">
        <v>65184839.617127702</v>
      </c>
      <c r="E1303">
        <v>148868835</v>
      </c>
    </row>
    <row r="1304" spans="1:5" x14ac:dyDescent="0.3">
      <c r="A1304">
        <v>560</v>
      </c>
      <c r="B1304">
        <v>81323964.266359597</v>
      </c>
      <c r="C1304">
        <v>53590730</v>
      </c>
      <c r="D1304">
        <v>65236753.538878702</v>
      </c>
      <c r="E1304">
        <v>18112929</v>
      </c>
    </row>
    <row r="1305" spans="1:5" x14ac:dyDescent="0.3">
      <c r="A1305">
        <v>2268</v>
      </c>
      <c r="B1305">
        <v>94143106.488368005</v>
      </c>
      <c r="C1305">
        <v>49090152.200000003</v>
      </c>
      <c r="D1305">
        <v>65253688.159433201</v>
      </c>
      <c r="E1305">
        <v>30536013</v>
      </c>
    </row>
    <row r="1306" spans="1:5" x14ac:dyDescent="0.3">
      <c r="A1306">
        <v>733</v>
      </c>
      <c r="B1306">
        <v>110257306.38201199</v>
      </c>
      <c r="C1306">
        <v>43421701.799999997</v>
      </c>
      <c r="D1306">
        <v>65264748.556718901</v>
      </c>
      <c r="E1306">
        <v>9448082</v>
      </c>
    </row>
    <row r="1307" spans="1:5" x14ac:dyDescent="0.3">
      <c r="A1307">
        <v>1741</v>
      </c>
      <c r="B1307">
        <v>58583136.175716698</v>
      </c>
      <c r="C1307">
        <v>61675028.799999997</v>
      </c>
      <c r="D1307">
        <v>65299750.654774301</v>
      </c>
      <c r="E1307">
        <v>57096190</v>
      </c>
    </row>
    <row r="1308" spans="1:5" x14ac:dyDescent="0.3">
      <c r="A1308">
        <v>1430</v>
      </c>
      <c r="B1308">
        <v>-22220125.112895101</v>
      </c>
      <c r="C1308">
        <v>90291369.400000006</v>
      </c>
      <c r="D1308">
        <v>65422588.248018503</v>
      </c>
      <c r="E1308">
        <v>457163</v>
      </c>
    </row>
    <row r="1309" spans="1:5" x14ac:dyDescent="0.3">
      <c r="A1309">
        <v>1779</v>
      </c>
      <c r="B1309">
        <v>69911745.583432198</v>
      </c>
      <c r="C1309">
        <v>57846080.200000003</v>
      </c>
      <c r="D1309">
        <v>65452183.914135002</v>
      </c>
      <c r="E1309">
        <v>107217396</v>
      </c>
    </row>
    <row r="1310" spans="1:5" x14ac:dyDescent="0.3">
      <c r="A1310">
        <v>256</v>
      </c>
      <c r="B1310">
        <v>76728138.066365197</v>
      </c>
      <c r="C1310">
        <v>55518876</v>
      </c>
      <c r="D1310">
        <v>65522274.820004202</v>
      </c>
      <c r="E1310">
        <v>48572000</v>
      </c>
    </row>
    <row r="1311" spans="1:5" x14ac:dyDescent="0.3">
      <c r="A1311">
        <v>292</v>
      </c>
      <c r="B1311">
        <v>126510156.62907501</v>
      </c>
      <c r="C1311">
        <v>38123565</v>
      </c>
      <c r="D1311">
        <v>65664302.883698799</v>
      </c>
      <c r="E1311">
        <v>60527873</v>
      </c>
    </row>
    <row r="1312" spans="1:5" x14ac:dyDescent="0.3">
      <c r="A1312">
        <v>1101</v>
      </c>
      <c r="B1312">
        <v>105572703.320527</v>
      </c>
      <c r="C1312">
        <v>45504704.200000003</v>
      </c>
      <c r="D1312">
        <v>65664783.889779396</v>
      </c>
      <c r="E1312">
        <v>33000337</v>
      </c>
    </row>
    <row r="1313" spans="1:5" x14ac:dyDescent="0.3">
      <c r="A1313">
        <v>1277</v>
      </c>
      <c r="B1313">
        <v>97510585.209544301</v>
      </c>
      <c r="C1313">
        <v>48353621.799999997</v>
      </c>
      <c r="D1313">
        <v>65671230.8303634</v>
      </c>
      <c r="E1313">
        <v>3214116</v>
      </c>
    </row>
    <row r="1314" spans="1:5" x14ac:dyDescent="0.3">
      <c r="A1314">
        <v>957</v>
      </c>
      <c r="B1314">
        <v>65913015.202274799</v>
      </c>
      <c r="C1314">
        <v>59649949.399999999</v>
      </c>
      <c r="D1314">
        <v>65817597.168728396</v>
      </c>
      <c r="E1314">
        <v>59612888</v>
      </c>
    </row>
    <row r="1315" spans="1:5" x14ac:dyDescent="0.3">
      <c r="A1315">
        <v>1827</v>
      </c>
      <c r="B1315">
        <v>107825685.04505301</v>
      </c>
      <c r="C1315">
        <v>44897991.200000003</v>
      </c>
      <c r="D1315">
        <v>65838536.744833902</v>
      </c>
      <c r="E1315">
        <v>34808403</v>
      </c>
    </row>
    <row r="1316" spans="1:5" x14ac:dyDescent="0.3">
      <c r="A1316">
        <v>399</v>
      </c>
      <c r="B1316">
        <v>90432709.269969806</v>
      </c>
      <c r="C1316">
        <v>51036983.799999997</v>
      </c>
      <c r="D1316">
        <v>65845792.620135799</v>
      </c>
      <c r="E1316">
        <v>6500000</v>
      </c>
    </row>
    <row r="1317" spans="1:5" x14ac:dyDescent="0.3">
      <c r="A1317">
        <v>1567</v>
      </c>
      <c r="B1317">
        <v>47942527.471266598</v>
      </c>
      <c r="C1317">
        <v>66106374.200000003</v>
      </c>
      <c r="D1317">
        <v>65930370.666787699</v>
      </c>
      <c r="E1317">
        <v>50504655</v>
      </c>
    </row>
    <row r="1318" spans="1:5" x14ac:dyDescent="0.3">
      <c r="A1318">
        <v>1075</v>
      </c>
      <c r="B1318">
        <v>75315272.009847194</v>
      </c>
      <c r="C1318">
        <v>56582152.399999999</v>
      </c>
      <c r="D1318">
        <v>66046115.7620648</v>
      </c>
      <c r="E1318">
        <v>68411275</v>
      </c>
    </row>
    <row r="1319" spans="1:5" x14ac:dyDescent="0.3">
      <c r="A1319">
        <v>1284</v>
      </c>
      <c r="B1319">
        <v>63913131.904789001</v>
      </c>
      <c r="C1319">
        <v>60776676</v>
      </c>
      <c r="D1319">
        <v>66208466.181418598</v>
      </c>
      <c r="E1319">
        <v>163670000</v>
      </c>
    </row>
    <row r="1320" spans="1:5" x14ac:dyDescent="0.3">
      <c r="A1320">
        <v>2172</v>
      </c>
      <c r="B1320">
        <v>74682516.542915195</v>
      </c>
      <c r="C1320">
        <v>57340124.600000001</v>
      </c>
      <c r="D1320">
        <v>66541867.110608801</v>
      </c>
      <c r="E1320">
        <v>48428063</v>
      </c>
    </row>
    <row r="1321" spans="1:5" x14ac:dyDescent="0.3">
      <c r="A1321">
        <v>875</v>
      </c>
      <c r="B1321">
        <v>97044002.020216599</v>
      </c>
      <c r="C1321">
        <v>49687563.200000003</v>
      </c>
      <c r="D1321">
        <v>66755063.910444297</v>
      </c>
      <c r="E1321">
        <v>157387195</v>
      </c>
    </row>
    <row r="1322" spans="1:5" x14ac:dyDescent="0.3">
      <c r="A1322">
        <v>1553</v>
      </c>
      <c r="B1322">
        <v>73373699.711498901</v>
      </c>
      <c r="C1322">
        <v>58076290.399999999</v>
      </c>
      <c r="D1322">
        <v>66796542.496983103</v>
      </c>
      <c r="E1322">
        <v>35294470</v>
      </c>
    </row>
    <row r="1323" spans="1:5" x14ac:dyDescent="0.3">
      <c r="A1323">
        <v>535</v>
      </c>
      <c r="B1323">
        <v>106755843.075775</v>
      </c>
      <c r="C1323">
        <v>46414465</v>
      </c>
      <c r="D1323">
        <v>66894454.283438198</v>
      </c>
      <c r="E1323">
        <v>20158808</v>
      </c>
    </row>
    <row r="1324" spans="1:5" x14ac:dyDescent="0.3">
      <c r="A1324">
        <v>606</v>
      </c>
      <c r="B1324">
        <v>70574970.953627393</v>
      </c>
      <c r="C1324">
        <v>59325716.799999997</v>
      </c>
      <c r="D1324">
        <v>67040147.2740639</v>
      </c>
      <c r="E1324">
        <v>32710894</v>
      </c>
    </row>
    <row r="1325" spans="1:5" x14ac:dyDescent="0.3">
      <c r="A1325">
        <v>1198</v>
      </c>
      <c r="B1325">
        <v>93865000.118564203</v>
      </c>
      <c r="C1325">
        <v>51149629.600000001</v>
      </c>
      <c r="D1325">
        <v>67071504.568291403</v>
      </c>
      <c r="E1325">
        <v>176997168</v>
      </c>
    </row>
    <row r="1326" spans="1:5" x14ac:dyDescent="0.3">
      <c r="A1326">
        <v>1590</v>
      </c>
      <c r="B1326">
        <v>44867050.056028403</v>
      </c>
      <c r="C1326">
        <v>68515576</v>
      </c>
      <c r="D1326">
        <v>67158413.918830499</v>
      </c>
      <c r="E1326">
        <v>41296320</v>
      </c>
    </row>
    <row r="1327" spans="1:5" x14ac:dyDescent="0.3">
      <c r="A1327">
        <v>445</v>
      </c>
      <c r="B1327">
        <v>59428235.388969198</v>
      </c>
      <c r="C1327">
        <v>63580236.200000003</v>
      </c>
      <c r="D1327">
        <v>67341539.874093607</v>
      </c>
      <c r="E1327">
        <v>38159905</v>
      </c>
    </row>
    <row r="1328" spans="1:5" x14ac:dyDescent="0.3">
      <c r="A1328">
        <v>2438</v>
      </c>
      <c r="B1328">
        <v>43957136.845206901</v>
      </c>
      <c r="C1328">
        <v>69076695.400000006</v>
      </c>
      <c r="D1328">
        <v>67381180.736664698</v>
      </c>
      <c r="E1328">
        <v>54837234</v>
      </c>
    </row>
    <row r="1329" spans="1:5" x14ac:dyDescent="0.3">
      <c r="A1329">
        <v>98</v>
      </c>
      <c r="B1329">
        <v>41523912.520257898</v>
      </c>
      <c r="C1329">
        <v>69993253</v>
      </c>
      <c r="D1329">
        <v>67435699.689788103</v>
      </c>
      <c r="E1329">
        <v>51684798</v>
      </c>
    </row>
    <row r="1330" spans="1:5" x14ac:dyDescent="0.3">
      <c r="A1330">
        <v>122</v>
      </c>
      <c r="B1330">
        <v>54732692.013166197</v>
      </c>
      <c r="C1330">
        <v>65382907.799999997</v>
      </c>
      <c r="D1330">
        <v>67478197.423005402</v>
      </c>
      <c r="E1330">
        <v>14000000</v>
      </c>
    </row>
    <row r="1331" spans="1:5" x14ac:dyDescent="0.3">
      <c r="A1331">
        <v>1473</v>
      </c>
      <c r="B1331">
        <v>59162824.509061202</v>
      </c>
      <c r="C1331">
        <v>64106014.399999999</v>
      </c>
      <c r="D1331">
        <v>67742109.476064399</v>
      </c>
      <c r="E1331">
        <v>23507567</v>
      </c>
    </row>
    <row r="1332" spans="1:5" x14ac:dyDescent="0.3">
      <c r="A1332">
        <v>203</v>
      </c>
      <c r="B1332">
        <v>71919226.513444707</v>
      </c>
      <c r="C1332">
        <v>59649949.399999999</v>
      </c>
      <c r="D1332">
        <v>67779800.496856898</v>
      </c>
      <c r="E1332">
        <v>5600000</v>
      </c>
    </row>
    <row r="1333" spans="1:5" x14ac:dyDescent="0.3">
      <c r="A1333">
        <v>2490</v>
      </c>
      <c r="B1333">
        <v>141507880.705035</v>
      </c>
      <c r="C1333">
        <v>35294107.799999997</v>
      </c>
      <c r="D1333">
        <v>67941723.911707893</v>
      </c>
      <c r="E1333">
        <v>36754634</v>
      </c>
    </row>
    <row r="1334" spans="1:5" x14ac:dyDescent="0.3">
      <c r="A1334">
        <v>703</v>
      </c>
      <c r="B1334">
        <v>126117518.240622</v>
      </c>
      <c r="C1334">
        <v>40792065</v>
      </c>
      <c r="D1334">
        <v>68009129.212390393</v>
      </c>
      <c r="E1334">
        <v>7266209</v>
      </c>
    </row>
    <row r="1335" spans="1:5" x14ac:dyDescent="0.3">
      <c r="A1335">
        <v>598</v>
      </c>
      <c r="B1335">
        <v>128118955.5865</v>
      </c>
      <c r="C1335">
        <v>40389862.399999999</v>
      </c>
      <c r="D1335">
        <v>68290238.768929794</v>
      </c>
      <c r="E1335">
        <v>9504139</v>
      </c>
    </row>
    <row r="1336" spans="1:5" x14ac:dyDescent="0.3">
      <c r="A1336">
        <v>1478</v>
      </c>
      <c r="B1336">
        <v>120373443.061258</v>
      </c>
      <c r="C1336">
        <v>43286908.200000003</v>
      </c>
      <c r="D1336">
        <v>68444723.410463795</v>
      </c>
      <c r="E1336">
        <v>25480490</v>
      </c>
    </row>
    <row r="1337" spans="1:5" x14ac:dyDescent="0.3">
      <c r="A1337">
        <v>2310</v>
      </c>
      <c r="B1337">
        <v>74649273.578739896</v>
      </c>
      <c r="C1337">
        <v>59649949.399999999</v>
      </c>
      <c r="D1337">
        <v>68671695.097286195</v>
      </c>
      <c r="E1337">
        <v>35150960</v>
      </c>
    </row>
    <row r="1338" spans="1:5" x14ac:dyDescent="0.3">
      <c r="A1338">
        <v>208</v>
      </c>
      <c r="B1338">
        <v>155694978.70813599</v>
      </c>
      <c r="C1338">
        <v>31153295.600000001</v>
      </c>
      <c r="D1338">
        <v>68738985.617971301</v>
      </c>
      <c r="E1338">
        <v>18662027</v>
      </c>
    </row>
    <row r="1339" spans="1:5" x14ac:dyDescent="0.3">
      <c r="A1339">
        <v>187</v>
      </c>
      <c r="B1339">
        <v>124813054.72948501</v>
      </c>
      <c r="C1339">
        <v>42068730.799999997</v>
      </c>
      <c r="D1339">
        <v>68766148.800338</v>
      </c>
      <c r="E1339">
        <v>83061158</v>
      </c>
    </row>
    <row r="1340" spans="1:5" x14ac:dyDescent="0.3">
      <c r="A1340">
        <v>1643</v>
      </c>
      <c r="B1340">
        <v>52988260.592613399</v>
      </c>
      <c r="C1340">
        <v>67527528.799999997</v>
      </c>
      <c r="D1340">
        <v>68895880.738773406</v>
      </c>
      <c r="E1340">
        <v>20471382</v>
      </c>
    </row>
    <row r="1341" spans="1:5" x14ac:dyDescent="0.3">
      <c r="A1341">
        <v>2550</v>
      </c>
      <c r="B1341">
        <v>70050374.392463297</v>
      </c>
      <c r="C1341">
        <v>61570924.600000001</v>
      </c>
      <c r="D1341">
        <v>68949566.727510303</v>
      </c>
      <c r="E1341">
        <v>82087155</v>
      </c>
    </row>
    <row r="1342" spans="1:5" x14ac:dyDescent="0.3">
      <c r="A1342">
        <v>973</v>
      </c>
      <c r="B1342">
        <v>99135217.760682195</v>
      </c>
      <c r="C1342">
        <v>51326240.799999997</v>
      </c>
      <c r="D1342">
        <v>68956940.817954004</v>
      </c>
      <c r="E1342">
        <v>229400000</v>
      </c>
    </row>
    <row r="1343" spans="1:5" x14ac:dyDescent="0.3">
      <c r="A1343">
        <v>2065</v>
      </c>
      <c r="B1343">
        <v>93536816.6632635</v>
      </c>
      <c r="C1343">
        <v>53301663.799999997</v>
      </c>
      <c r="D1343">
        <v>68958740.3552984</v>
      </c>
      <c r="E1343">
        <v>26199517</v>
      </c>
    </row>
    <row r="1344" spans="1:5" x14ac:dyDescent="0.3">
      <c r="A1344">
        <v>2488</v>
      </c>
      <c r="B1344">
        <v>60137574.446935199</v>
      </c>
      <c r="C1344">
        <v>65134605.399999999</v>
      </c>
      <c r="D1344">
        <v>69013828.696532398</v>
      </c>
      <c r="E1344">
        <v>50907422</v>
      </c>
    </row>
    <row r="1345" spans="1:5" x14ac:dyDescent="0.3">
      <c r="A1345">
        <v>2278</v>
      </c>
      <c r="B1345">
        <v>78206617.154746294</v>
      </c>
      <c r="C1345">
        <v>59067215.399999999</v>
      </c>
      <c r="D1345">
        <v>69293800.485276103</v>
      </c>
      <c r="E1345">
        <v>57469467</v>
      </c>
    </row>
    <row r="1346" spans="1:5" x14ac:dyDescent="0.3">
      <c r="A1346">
        <v>2225</v>
      </c>
      <c r="B1346">
        <v>122752392.852305</v>
      </c>
      <c r="C1346">
        <v>43446140.600000001</v>
      </c>
      <c r="D1346">
        <v>69369488.683709502</v>
      </c>
      <c r="E1346">
        <v>55987321</v>
      </c>
    </row>
    <row r="1347" spans="1:5" x14ac:dyDescent="0.3">
      <c r="A1347">
        <v>2191</v>
      </c>
      <c r="B1347">
        <v>86700607.833368495</v>
      </c>
      <c r="C1347">
        <v>56557435.600000001</v>
      </c>
      <c r="D1347">
        <v>69742748.948992699</v>
      </c>
      <c r="E1347">
        <v>67192859</v>
      </c>
    </row>
    <row r="1348" spans="1:5" x14ac:dyDescent="0.3">
      <c r="A1348">
        <v>465</v>
      </c>
      <c r="B1348">
        <v>48723146.198905498</v>
      </c>
      <c r="C1348">
        <v>69993253</v>
      </c>
      <c r="D1348">
        <v>69787658.279381201</v>
      </c>
      <c r="E1348">
        <v>11081586</v>
      </c>
    </row>
    <row r="1349" spans="1:5" x14ac:dyDescent="0.3">
      <c r="A1349">
        <v>80</v>
      </c>
      <c r="B1349">
        <v>90282970.180752605</v>
      </c>
      <c r="C1349">
        <v>55479256.600000001</v>
      </c>
      <c r="D1349">
        <v>69913861.727280706</v>
      </c>
      <c r="E1349">
        <v>15000000</v>
      </c>
    </row>
    <row r="1350" spans="1:5" x14ac:dyDescent="0.3">
      <c r="A1350">
        <v>1718</v>
      </c>
      <c r="B1350">
        <v>84710830.3033261</v>
      </c>
      <c r="C1350">
        <v>57776062.799999997</v>
      </c>
      <c r="D1350">
        <v>70222090.668413997</v>
      </c>
      <c r="E1350">
        <v>35763605</v>
      </c>
    </row>
    <row r="1351" spans="1:5" x14ac:dyDescent="0.3">
      <c r="A1351">
        <v>1830</v>
      </c>
      <c r="B1351">
        <v>83045915.288175806</v>
      </c>
      <c r="C1351">
        <v>58531035.200000003</v>
      </c>
      <c r="D1351">
        <v>70377859.804461494</v>
      </c>
      <c r="E1351">
        <v>153083102</v>
      </c>
    </row>
    <row r="1352" spans="1:5" x14ac:dyDescent="0.3">
      <c r="A1352">
        <v>724</v>
      </c>
      <c r="B1352">
        <v>36691798.553612702</v>
      </c>
      <c r="C1352">
        <v>75056773.799999997</v>
      </c>
      <c r="D1352">
        <v>70549814.355183497</v>
      </c>
      <c r="E1352">
        <v>36611610</v>
      </c>
    </row>
    <row r="1353" spans="1:5" x14ac:dyDescent="0.3">
      <c r="A1353">
        <v>1909</v>
      </c>
      <c r="B1353">
        <v>87640777.310587093</v>
      </c>
      <c r="C1353">
        <v>57105323</v>
      </c>
      <c r="D1353">
        <v>70557666.711526603</v>
      </c>
      <c r="E1353">
        <v>4417667</v>
      </c>
    </row>
    <row r="1354" spans="1:5" x14ac:dyDescent="0.3">
      <c r="A1354">
        <v>919</v>
      </c>
      <c r="B1354">
        <v>66439842.632915199</v>
      </c>
      <c r="C1354">
        <v>64643526.200000003</v>
      </c>
      <c r="D1354">
        <v>70617632.509380803</v>
      </c>
      <c r="E1354">
        <v>120207127</v>
      </c>
    </row>
    <row r="1355" spans="1:5" x14ac:dyDescent="0.3">
      <c r="A1355">
        <v>513</v>
      </c>
      <c r="B1355">
        <v>75913833.845746696</v>
      </c>
      <c r="C1355">
        <v>61364328.799999997</v>
      </c>
      <c r="D1355">
        <v>70673665.7774553</v>
      </c>
      <c r="E1355">
        <v>1983204</v>
      </c>
    </row>
    <row r="1356" spans="1:5" x14ac:dyDescent="0.3">
      <c r="A1356">
        <v>1322</v>
      </c>
      <c r="B1356">
        <v>79080731.415605694</v>
      </c>
      <c r="C1356">
        <v>60312090.399999999</v>
      </c>
      <c r="D1356">
        <v>70733089.109508097</v>
      </c>
      <c r="E1356">
        <v>133346506</v>
      </c>
    </row>
    <row r="1357" spans="1:5" x14ac:dyDescent="0.3">
      <c r="A1357">
        <v>993</v>
      </c>
      <c r="B1357">
        <v>14956685.6942687</v>
      </c>
      <c r="C1357">
        <v>82922622.599999994</v>
      </c>
      <c r="D1357">
        <v>70738920.2586606</v>
      </c>
      <c r="E1357">
        <v>8500000</v>
      </c>
    </row>
    <row r="1358" spans="1:5" x14ac:dyDescent="0.3">
      <c r="A1358">
        <v>1486</v>
      </c>
      <c r="B1358">
        <v>97912163.877755001</v>
      </c>
      <c r="C1358">
        <v>53683016.200000003</v>
      </c>
      <c r="D1358">
        <v>70741575.360885397</v>
      </c>
      <c r="E1358">
        <v>16671505</v>
      </c>
    </row>
    <row r="1359" spans="1:5" x14ac:dyDescent="0.3">
      <c r="A1359">
        <v>2439</v>
      </c>
      <c r="B1359">
        <v>116099421.12520599</v>
      </c>
      <c r="C1359">
        <v>47326839.200000003</v>
      </c>
      <c r="D1359">
        <v>70792526.702803105</v>
      </c>
      <c r="E1359">
        <v>176070171</v>
      </c>
    </row>
    <row r="1360" spans="1:5" x14ac:dyDescent="0.3">
      <c r="A1360">
        <v>327</v>
      </c>
      <c r="B1360">
        <v>168260406.81660101</v>
      </c>
      <c r="C1360">
        <v>29265621.199999999</v>
      </c>
      <c r="D1360">
        <v>71094606.979021803</v>
      </c>
      <c r="E1360">
        <v>62172050</v>
      </c>
    </row>
    <row r="1361" spans="1:5" x14ac:dyDescent="0.3">
      <c r="A1361">
        <v>777</v>
      </c>
      <c r="B1361">
        <v>79781885.344287902</v>
      </c>
      <c r="C1361">
        <v>60473647.600000001</v>
      </c>
      <c r="D1361">
        <v>71111880.278498203</v>
      </c>
      <c r="E1361">
        <v>61700000</v>
      </c>
    </row>
    <row r="1362" spans="1:5" x14ac:dyDescent="0.3">
      <c r="A1362">
        <v>242</v>
      </c>
      <c r="B1362">
        <v>8802498.3272594307</v>
      </c>
      <c r="C1362">
        <v>85543387.599999994</v>
      </c>
      <c r="D1362">
        <v>71157233.774228603</v>
      </c>
      <c r="E1362">
        <v>48126384</v>
      </c>
    </row>
    <row r="1363" spans="1:5" x14ac:dyDescent="0.3">
      <c r="A1363">
        <v>547</v>
      </c>
      <c r="B1363">
        <v>124090168.122098</v>
      </c>
      <c r="C1363">
        <v>44951633</v>
      </c>
      <c r="D1363">
        <v>71201787.100206703</v>
      </c>
      <c r="E1363">
        <v>192452832</v>
      </c>
    </row>
    <row r="1364" spans="1:5" x14ac:dyDescent="0.3">
      <c r="A1364">
        <v>745</v>
      </c>
      <c r="B1364">
        <v>125151112.729269</v>
      </c>
      <c r="C1364">
        <v>44699042.399999999</v>
      </c>
      <c r="D1364">
        <v>71314298.425580502</v>
      </c>
      <c r="E1364">
        <v>3572443</v>
      </c>
    </row>
    <row r="1365" spans="1:5" x14ac:dyDescent="0.3">
      <c r="A1365">
        <v>848</v>
      </c>
      <c r="B1365">
        <v>13674035.721792599</v>
      </c>
      <c r="C1365">
        <v>84053534.799999997</v>
      </c>
      <c r="D1365">
        <v>71367985.415151104</v>
      </c>
      <c r="E1365">
        <v>77000000</v>
      </c>
    </row>
    <row r="1366" spans="1:5" x14ac:dyDescent="0.3">
      <c r="A1366">
        <v>323</v>
      </c>
      <c r="B1366">
        <v>108439216.64793199</v>
      </c>
      <c r="C1366">
        <v>50856052.200000003</v>
      </c>
      <c r="D1366">
        <v>71560757.993023202</v>
      </c>
      <c r="E1366">
        <v>100491683</v>
      </c>
    </row>
    <row r="1367" spans="1:5" x14ac:dyDescent="0.3">
      <c r="A1367">
        <v>1913</v>
      </c>
      <c r="B1367">
        <v>92556543.266367093</v>
      </c>
      <c r="C1367">
        <v>56557435.600000001</v>
      </c>
      <c r="D1367">
        <v>71655857.795923606</v>
      </c>
      <c r="E1367">
        <v>108047131</v>
      </c>
    </row>
    <row r="1368" spans="1:5" x14ac:dyDescent="0.3">
      <c r="A1368">
        <v>846</v>
      </c>
      <c r="B1368">
        <v>24196654.071006201</v>
      </c>
      <c r="C1368">
        <v>80714994</v>
      </c>
      <c r="D1368">
        <v>71711602.654670104</v>
      </c>
      <c r="E1368">
        <v>65595485</v>
      </c>
    </row>
    <row r="1369" spans="1:5" x14ac:dyDescent="0.3">
      <c r="A1369">
        <v>231</v>
      </c>
      <c r="B1369">
        <v>99908522.850194693</v>
      </c>
      <c r="C1369">
        <v>54151103</v>
      </c>
      <c r="D1369">
        <v>71827588.459444299</v>
      </c>
      <c r="E1369">
        <v>72417394</v>
      </c>
    </row>
    <row r="1370" spans="1:5" x14ac:dyDescent="0.3">
      <c r="A1370">
        <v>1623</v>
      </c>
      <c r="B1370">
        <v>73741703.189905897</v>
      </c>
      <c r="C1370">
        <v>63546573.600000001</v>
      </c>
      <c r="D1370">
        <v>71986490.402318105</v>
      </c>
      <c r="E1370">
        <v>86362372</v>
      </c>
    </row>
    <row r="1371" spans="1:5" x14ac:dyDescent="0.3">
      <c r="A1371">
        <v>530</v>
      </c>
      <c r="B1371">
        <v>55926264.168408498</v>
      </c>
      <c r="C1371">
        <v>69951355</v>
      </c>
      <c r="D1371">
        <v>72102055.823099107</v>
      </c>
      <c r="E1371">
        <v>109502303</v>
      </c>
    </row>
    <row r="1372" spans="1:5" x14ac:dyDescent="0.3">
      <c r="A1372">
        <v>358</v>
      </c>
      <c r="B1372">
        <v>-13087908.781903001</v>
      </c>
      <c r="C1372">
        <v>94295452</v>
      </c>
      <c r="D1372">
        <v>72116928.347897395</v>
      </c>
      <c r="E1372">
        <v>5000000</v>
      </c>
    </row>
    <row r="1373" spans="1:5" x14ac:dyDescent="0.3">
      <c r="A1373">
        <v>668</v>
      </c>
      <c r="B1373">
        <v>92723337.930283099</v>
      </c>
      <c r="C1373">
        <v>57057212.200000003</v>
      </c>
      <c r="D1373">
        <v>72173529.446983099</v>
      </c>
      <c r="E1373">
        <v>2334228</v>
      </c>
    </row>
    <row r="1374" spans="1:5" x14ac:dyDescent="0.3">
      <c r="A1374">
        <v>2507</v>
      </c>
      <c r="B1374">
        <v>77338078.303087696</v>
      </c>
      <c r="C1374">
        <v>62534741.399999999</v>
      </c>
      <c r="D1374">
        <v>72223669.658977002</v>
      </c>
      <c r="E1374">
        <v>65663276</v>
      </c>
    </row>
    <row r="1375" spans="1:5" x14ac:dyDescent="0.3">
      <c r="A1375">
        <v>1894</v>
      </c>
      <c r="B1375">
        <v>36967081.4260526</v>
      </c>
      <c r="C1375">
        <v>76782837.599999994</v>
      </c>
      <c r="D1375">
        <v>72239421.189742193</v>
      </c>
      <c r="E1375">
        <v>3533227</v>
      </c>
    </row>
    <row r="1376" spans="1:5" x14ac:dyDescent="0.3">
      <c r="A1376">
        <v>2109</v>
      </c>
      <c r="B1376">
        <v>67298504.575462997</v>
      </c>
      <c r="C1376">
        <v>66106374.200000003</v>
      </c>
      <c r="D1376">
        <v>72253884.896531999</v>
      </c>
      <c r="E1376">
        <v>102391382</v>
      </c>
    </row>
    <row r="1377" spans="1:5" x14ac:dyDescent="0.3">
      <c r="A1377">
        <v>2386</v>
      </c>
      <c r="B1377">
        <v>41039400.936766103</v>
      </c>
      <c r="C1377">
        <v>75505225.200000003</v>
      </c>
      <c r="D1377">
        <v>72385770.932573095</v>
      </c>
      <c r="E1377">
        <v>70136369</v>
      </c>
    </row>
    <row r="1378" spans="1:5" x14ac:dyDescent="0.3">
      <c r="A1378">
        <v>1000</v>
      </c>
      <c r="B1378">
        <v>77621426.864039406</v>
      </c>
      <c r="C1378">
        <v>62758457.799999997</v>
      </c>
      <c r="D1378">
        <v>72523573.220932499</v>
      </c>
      <c r="E1378">
        <v>6149791</v>
      </c>
    </row>
    <row r="1379" spans="1:5" x14ac:dyDescent="0.3">
      <c r="A1379">
        <v>1024</v>
      </c>
      <c r="B1379">
        <v>41761848.520723701</v>
      </c>
      <c r="C1379">
        <v>75505225.200000003</v>
      </c>
      <c r="D1379">
        <v>72621791.442041993</v>
      </c>
      <c r="E1379">
        <v>35114428</v>
      </c>
    </row>
    <row r="1380" spans="1:5" x14ac:dyDescent="0.3">
      <c r="A1380">
        <v>1151</v>
      </c>
      <c r="B1380">
        <v>76353197.956366301</v>
      </c>
      <c r="C1380">
        <v>63580236.200000003</v>
      </c>
      <c r="D1380">
        <v>72870852.140619397</v>
      </c>
      <c r="E1380">
        <v>155545279</v>
      </c>
    </row>
    <row r="1381" spans="1:5" x14ac:dyDescent="0.3">
      <c r="A1381">
        <v>1910</v>
      </c>
      <c r="B1381">
        <v>102185682.22585</v>
      </c>
      <c r="C1381">
        <v>54544530.200000003</v>
      </c>
      <c r="D1381">
        <v>72936145.173494294</v>
      </c>
      <c r="E1381">
        <v>31327899</v>
      </c>
    </row>
    <row r="1382" spans="1:5" x14ac:dyDescent="0.3">
      <c r="A1382">
        <v>2402</v>
      </c>
      <c r="B1382">
        <v>122918555.82993899</v>
      </c>
      <c r="C1382">
        <v>47497301.600000001</v>
      </c>
      <c r="D1382">
        <v>73178288.920420304</v>
      </c>
      <c r="E1382">
        <v>10224116</v>
      </c>
    </row>
    <row r="1383" spans="1:5" x14ac:dyDescent="0.3">
      <c r="A1383">
        <v>1840</v>
      </c>
      <c r="B1383">
        <v>147389347.07527101</v>
      </c>
      <c r="C1383">
        <v>38949858.799999997</v>
      </c>
      <c r="D1383">
        <v>73251232.936169803</v>
      </c>
      <c r="E1383">
        <v>133000000</v>
      </c>
    </row>
    <row r="1384" spans="1:5" x14ac:dyDescent="0.3">
      <c r="A1384">
        <v>464</v>
      </c>
      <c r="B1384">
        <v>64821098.590536498</v>
      </c>
      <c r="C1384">
        <v>68114739.799999997</v>
      </c>
      <c r="D1384">
        <v>73305830.459406897</v>
      </c>
      <c r="E1384">
        <v>141591324</v>
      </c>
    </row>
    <row r="1385" spans="1:5" x14ac:dyDescent="0.3">
      <c r="A1385">
        <v>1242</v>
      </c>
      <c r="B1385">
        <v>12139358.2189069</v>
      </c>
      <c r="C1385">
        <v>86851647.400000006</v>
      </c>
      <c r="D1385">
        <v>73459834.2333287</v>
      </c>
      <c r="E1385">
        <v>1317657</v>
      </c>
    </row>
    <row r="1386" spans="1:5" x14ac:dyDescent="0.3">
      <c r="A1386">
        <v>1429</v>
      </c>
      <c r="B1386">
        <v>97235278.332596198</v>
      </c>
      <c r="C1386">
        <v>56909800.799999997</v>
      </c>
      <c r="D1386">
        <v>73510943.686228096</v>
      </c>
      <c r="E1386">
        <v>91636986</v>
      </c>
    </row>
    <row r="1387" spans="1:5" x14ac:dyDescent="0.3">
      <c r="A1387">
        <v>1381</v>
      </c>
      <c r="B1387">
        <v>76870818.168034807</v>
      </c>
      <c r="C1387">
        <v>64106014.399999999</v>
      </c>
      <c r="D1387">
        <v>73527234.622676894</v>
      </c>
      <c r="E1387">
        <v>200182160</v>
      </c>
    </row>
    <row r="1388" spans="1:5" x14ac:dyDescent="0.3">
      <c r="A1388">
        <v>2240</v>
      </c>
      <c r="B1388">
        <v>156986201.65975901</v>
      </c>
      <c r="C1388">
        <v>35987021.200000003</v>
      </c>
      <c r="D1388">
        <v>73640599.5518042</v>
      </c>
      <c r="E1388">
        <v>98159963</v>
      </c>
    </row>
    <row r="1389" spans="1:5" x14ac:dyDescent="0.3">
      <c r="A1389">
        <v>586</v>
      </c>
      <c r="B1389">
        <v>80868865.153402403</v>
      </c>
      <c r="C1389">
        <v>62975191</v>
      </c>
      <c r="D1389">
        <v>73785360.255323902</v>
      </c>
      <c r="E1389">
        <v>20000000</v>
      </c>
    </row>
    <row r="1390" spans="1:5" x14ac:dyDescent="0.3">
      <c r="A1390">
        <v>1515</v>
      </c>
      <c r="B1390">
        <v>-8135104.6190247498</v>
      </c>
      <c r="C1390">
        <v>94452779.799999997</v>
      </c>
      <c r="D1390">
        <v>73880795.606311902</v>
      </c>
      <c r="E1390">
        <v>19905359</v>
      </c>
    </row>
    <row r="1391" spans="1:5" x14ac:dyDescent="0.3">
      <c r="A1391">
        <v>2104</v>
      </c>
      <c r="B1391">
        <v>93581645.044545501</v>
      </c>
      <c r="C1391">
        <v>59111514.200000003</v>
      </c>
      <c r="D1391">
        <v>74357810.806950197</v>
      </c>
      <c r="E1391">
        <v>56681566</v>
      </c>
    </row>
    <row r="1392" spans="1:5" x14ac:dyDescent="0.3">
      <c r="A1392">
        <v>1710</v>
      </c>
      <c r="B1392">
        <v>90673706.008646101</v>
      </c>
      <c r="C1392">
        <v>60202404.399999999</v>
      </c>
      <c r="D1392">
        <v>74418809.640267298</v>
      </c>
      <c r="E1392">
        <v>5741608</v>
      </c>
    </row>
    <row r="1393" spans="1:5" x14ac:dyDescent="0.3">
      <c r="A1393">
        <v>1442</v>
      </c>
      <c r="B1393">
        <v>68347450.843732998</v>
      </c>
      <c r="C1393">
        <v>68114739.799999997</v>
      </c>
      <c r="D1393">
        <v>74457874.529935598</v>
      </c>
      <c r="E1393">
        <v>89162162</v>
      </c>
    </row>
    <row r="1394" spans="1:5" x14ac:dyDescent="0.3">
      <c r="A1394">
        <v>1207</v>
      </c>
      <c r="B1394">
        <v>70965295.406734794</v>
      </c>
      <c r="C1394">
        <v>67410951.200000003</v>
      </c>
      <c r="D1394">
        <v>74660859.242808402</v>
      </c>
      <c r="E1394">
        <v>119772232</v>
      </c>
    </row>
    <row r="1395" spans="1:5" x14ac:dyDescent="0.3">
      <c r="A1395">
        <v>634</v>
      </c>
      <c r="B1395">
        <v>56959134.475860298</v>
      </c>
      <c r="C1395">
        <v>72433423.799999997</v>
      </c>
      <c r="D1395">
        <v>74739809.882997498</v>
      </c>
      <c r="E1395">
        <v>84565230</v>
      </c>
    </row>
    <row r="1396" spans="1:5" x14ac:dyDescent="0.3">
      <c r="A1396">
        <v>1376</v>
      </c>
      <c r="B1396">
        <v>29038766.707896899</v>
      </c>
      <c r="C1396">
        <v>82656625.400000006</v>
      </c>
      <c r="D1396">
        <v>75092955.778297395</v>
      </c>
      <c r="E1396">
        <v>41158757</v>
      </c>
    </row>
    <row r="1397" spans="1:5" x14ac:dyDescent="0.3">
      <c r="A1397">
        <v>2360</v>
      </c>
      <c r="B1397">
        <v>30161490.561367098</v>
      </c>
      <c r="C1397">
        <v>82435510.400000006</v>
      </c>
      <c r="D1397">
        <v>75254820.922152996</v>
      </c>
      <c r="E1397">
        <v>56422687</v>
      </c>
    </row>
    <row r="1398" spans="1:5" x14ac:dyDescent="0.3">
      <c r="A1398">
        <v>1171</v>
      </c>
      <c r="B1398">
        <v>133578616.36394501</v>
      </c>
      <c r="C1398">
        <v>46004703.600000001</v>
      </c>
      <c r="D1398">
        <v>75277581.919501603</v>
      </c>
      <c r="E1398">
        <v>9450897</v>
      </c>
    </row>
    <row r="1399" spans="1:5" x14ac:dyDescent="0.3">
      <c r="A1399">
        <v>1989</v>
      </c>
      <c r="B1399">
        <v>72045052.706751198</v>
      </c>
      <c r="C1399">
        <v>67927579.799999997</v>
      </c>
      <c r="D1399">
        <v>75492409.864617899</v>
      </c>
      <c r="E1399">
        <v>230698791</v>
      </c>
    </row>
    <row r="1400" spans="1:5" x14ac:dyDescent="0.3">
      <c r="A1400">
        <v>1363</v>
      </c>
      <c r="B1400">
        <v>102750620.176572</v>
      </c>
      <c r="C1400">
        <v>57116138.399999999</v>
      </c>
      <c r="D1400">
        <v>75504010.645348698</v>
      </c>
      <c r="E1400">
        <v>38955598</v>
      </c>
    </row>
    <row r="1401" spans="1:5" x14ac:dyDescent="0.3">
      <c r="A1401">
        <v>2154</v>
      </c>
      <c r="B1401">
        <v>5882101.2171126604</v>
      </c>
      <c r="C1401">
        <v>91553880</v>
      </c>
      <c r="D1401">
        <v>75773527.875881404</v>
      </c>
      <c r="E1401">
        <v>14200000</v>
      </c>
    </row>
    <row r="1402" spans="1:5" x14ac:dyDescent="0.3">
      <c r="A1402">
        <v>101</v>
      </c>
      <c r="B1402">
        <v>77314156.831561506</v>
      </c>
      <c r="C1402">
        <v>66462425.200000003</v>
      </c>
      <c r="D1402">
        <v>75855934.520471901</v>
      </c>
      <c r="E1402">
        <v>253625427</v>
      </c>
    </row>
    <row r="1403" spans="1:5" x14ac:dyDescent="0.3">
      <c r="A1403">
        <v>1051</v>
      </c>
      <c r="B1403">
        <v>147637355.21497399</v>
      </c>
      <c r="C1403">
        <v>41720931.600000001</v>
      </c>
      <c r="D1403">
        <v>75900417.648529693</v>
      </c>
      <c r="E1403">
        <v>80154140</v>
      </c>
    </row>
    <row r="1404" spans="1:5" x14ac:dyDescent="0.3">
      <c r="A1404">
        <v>2384</v>
      </c>
      <c r="B1404">
        <v>69537768.501202807</v>
      </c>
      <c r="C1404">
        <v>69343694.200000003</v>
      </c>
      <c r="D1404">
        <v>75985710.622824207</v>
      </c>
      <c r="E1404">
        <v>86369815</v>
      </c>
    </row>
    <row r="1405" spans="1:5" x14ac:dyDescent="0.3">
      <c r="A1405">
        <v>1450</v>
      </c>
      <c r="B1405">
        <v>75980211.465724096</v>
      </c>
      <c r="C1405">
        <v>67095794</v>
      </c>
      <c r="D1405">
        <v>76007130.813754007</v>
      </c>
      <c r="E1405">
        <v>101191884</v>
      </c>
    </row>
    <row r="1406" spans="1:5" x14ac:dyDescent="0.3">
      <c r="A1406">
        <v>2447</v>
      </c>
      <c r="B1406">
        <v>102440219.126113</v>
      </c>
      <c r="C1406">
        <v>58009054.799999997</v>
      </c>
      <c r="D1406">
        <v>76230136.728008106</v>
      </c>
      <c r="E1406">
        <v>165478348</v>
      </c>
    </row>
    <row r="1407" spans="1:5" x14ac:dyDescent="0.3">
      <c r="A1407">
        <v>60</v>
      </c>
      <c r="B1407">
        <v>22527021.239647001</v>
      </c>
      <c r="C1407">
        <v>86205266</v>
      </c>
      <c r="D1407">
        <v>76254388.690691605</v>
      </c>
      <c r="E1407">
        <v>8266343</v>
      </c>
    </row>
    <row r="1408" spans="1:5" x14ac:dyDescent="0.3">
      <c r="A1408">
        <v>2200</v>
      </c>
      <c r="B1408">
        <v>81845907.5201644</v>
      </c>
      <c r="C1408">
        <v>65465224.600000001</v>
      </c>
      <c r="D1408">
        <v>76412257.146847099</v>
      </c>
      <c r="E1408">
        <v>2438031</v>
      </c>
    </row>
    <row r="1409" spans="1:5" x14ac:dyDescent="0.3">
      <c r="A1409">
        <v>2004</v>
      </c>
      <c r="B1409">
        <v>105068293.893096</v>
      </c>
      <c r="C1409">
        <v>57340124.600000001</v>
      </c>
      <c r="D1409">
        <v>76468769.504704803</v>
      </c>
      <c r="E1409">
        <v>160602194</v>
      </c>
    </row>
    <row r="1410" spans="1:5" x14ac:dyDescent="0.3">
      <c r="A1410">
        <v>2165</v>
      </c>
      <c r="B1410">
        <v>54068647.646724403</v>
      </c>
      <c r="C1410">
        <v>75479045</v>
      </c>
      <c r="D1410">
        <v>76618106.472430006</v>
      </c>
      <c r="E1410">
        <v>39768000</v>
      </c>
    </row>
    <row r="1411" spans="1:5" x14ac:dyDescent="0.3">
      <c r="A1411">
        <v>1058</v>
      </c>
      <c r="B1411">
        <v>96650932.504106104</v>
      </c>
      <c r="C1411">
        <v>60529260</v>
      </c>
      <c r="D1411">
        <v>76674465.415173501</v>
      </c>
      <c r="E1411">
        <v>43928932</v>
      </c>
    </row>
    <row r="1412" spans="1:5" x14ac:dyDescent="0.3">
      <c r="A1412">
        <v>1977</v>
      </c>
      <c r="B1412">
        <v>10960115.0088837</v>
      </c>
      <c r="C1412">
        <v>91089497.400000006</v>
      </c>
      <c r="D1412">
        <v>77002114.8054066</v>
      </c>
      <c r="E1412">
        <v>22896728</v>
      </c>
    </row>
    <row r="1413" spans="1:5" x14ac:dyDescent="0.3">
      <c r="A1413">
        <v>1683</v>
      </c>
      <c r="B1413">
        <v>56814028.788471401</v>
      </c>
      <c r="C1413">
        <v>74933817.599999994</v>
      </c>
      <c r="D1413">
        <v>77009707.421841696</v>
      </c>
      <c r="E1413">
        <v>6482195</v>
      </c>
    </row>
    <row r="1414" spans="1:5" x14ac:dyDescent="0.3">
      <c r="A1414">
        <v>911</v>
      </c>
      <c r="B1414">
        <v>11069584.8823418</v>
      </c>
      <c r="C1414">
        <v>91089497.400000006</v>
      </c>
      <c r="D1414">
        <v>77037878.140877396</v>
      </c>
      <c r="E1414">
        <v>42776760</v>
      </c>
    </row>
    <row r="1415" spans="1:5" x14ac:dyDescent="0.3">
      <c r="A1415">
        <v>436</v>
      </c>
      <c r="B1415">
        <v>72051103.463922098</v>
      </c>
      <c r="C1415">
        <v>69595537.799999997</v>
      </c>
      <c r="D1415">
        <v>77040208.714545503</v>
      </c>
      <c r="E1415">
        <v>28258060</v>
      </c>
    </row>
    <row r="1416" spans="1:5" x14ac:dyDescent="0.3">
      <c r="A1416">
        <v>165</v>
      </c>
      <c r="B1416">
        <v>88596418.347249001</v>
      </c>
      <c r="C1416">
        <v>63957392</v>
      </c>
      <c r="D1416">
        <v>77220198.070832804</v>
      </c>
      <c r="E1416">
        <v>13168027</v>
      </c>
    </row>
    <row r="1417" spans="1:5" x14ac:dyDescent="0.3">
      <c r="A1417">
        <v>791</v>
      </c>
      <c r="B1417">
        <v>103441877.16175599</v>
      </c>
      <c r="C1417">
        <v>58789616.799999997</v>
      </c>
      <c r="D1417">
        <v>77280779.584158406</v>
      </c>
      <c r="E1417">
        <v>159055768</v>
      </c>
    </row>
    <row r="1418" spans="1:5" x14ac:dyDescent="0.3">
      <c r="A1418">
        <v>1056</v>
      </c>
      <c r="B1418">
        <v>52278199.232855402</v>
      </c>
      <c r="C1418">
        <v>77004997</v>
      </c>
      <c r="D1418">
        <v>77447389.154468298</v>
      </c>
      <c r="E1418">
        <v>38793283</v>
      </c>
    </row>
    <row r="1419" spans="1:5" x14ac:dyDescent="0.3">
      <c r="A1419">
        <v>128</v>
      </c>
      <c r="B1419">
        <v>101753887.564092</v>
      </c>
      <c r="C1419">
        <v>59649949.399999999</v>
      </c>
      <c r="D1419">
        <v>77526655.573083699</v>
      </c>
      <c r="E1419">
        <v>147214049</v>
      </c>
    </row>
    <row r="1420" spans="1:5" x14ac:dyDescent="0.3">
      <c r="A1420">
        <v>2071</v>
      </c>
      <c r="B1420">
        <v>91549249.581892699</v>
      </c>
      <c r="C1420">
        <v>63253493.399999999</v>
      </c>
      <c r="D1420">
        <v>77532519.539126396</v>
      </c>
      <c r="E1420">
        <v>32155047</v>
      </c>
    </row>
    <row r="1421" spans="1:5" x14ac:dyDescent="0.3">
      <c r="A1421">
        <v>981</v>
      </c>
      <c r="B1421">
        <v>74599435.851259798</v>
      </c>
      <c r="C1421">
        <v>69496953.200000003</v>
      </c>
      <c r="D1421">
        <v>77781372.1520226</v>
      </c>
      <c r="E1421">
        <v>50750000</v>
      </c>
    </row>
    <row r="1422" spans="1:5" x14ac:dyDescent="0.3">
      <c r="A1422">
        <v>338</v>
      </c>
      <c r="B1422">
        <v>107716325.963879</v>
      </c>
      <c r="C1422">
        <v>57857398.200000003</v>
      </c>
      <c r="D1422">
        <v>77813266.499515206</v>
      </c>
      <c r="E1422">
        <v>32230907</v>
      </c>
    </row>
    <row r="1423" spans="1:5" x14ac:dyDescent="0.3">
      <c r="A1423">
        <v>461</v>
      </c>
      <c r="B1423">
        <v>85834281.155625507</v>
      </c>
      <c r="C1423">
        <v>65574472.600000001</v>
      </c>
      <c r="D1423">
        <v>77816489.946117699</v>
      </c>
      <c r="E1423">
        <v>81705746</v>
      </c>
    </row>
    <row r="1424" spans="1:5" x14ac:dyDescent="0.3">
      <c r="A1424">
        <v>2308</v>
      </c>
      <c r="B1424">
        <v>16032327.7680085</v>
      </c>
      <c r="C1424">
        <v>90439735.400000006</v>
      </c>
      <c r="D1424">
        <v>78057001.533787295</v>
      </c>
      <c r="E1424">
        <v>110996879</v>
      </c>
    </row>
    <row r="1425" spans="1:5" x14ac:dyDescent="0.3">
      <c r="A1425">
        <v>1507</v>
      </c>
      <c r="B1425">
        <v>56283868.185010798</v>
      </c>
      <c r="C1425">
        <v>76259520.400000006</v>
      </c>
      <c r="D1425">
        <v>78065134.704873905</v>
      </c>
      <c r="E1425">
        <v>70906973</v>
      </c>
    </row>
    <row r="1426" spans="1:5" x14ac:dyDescent="0.3">
      <c r="A1426">
        <v>1097</v>
      </c>
      <c r="B1426">
        <v>76006515.824037194</v>
      </c>
      <c r="C1426">
        <v>69390525.400000006</v>
      </c>
      <c r="D1426">
        <v>78142424.465172097</v>
      </c>
      <c r="E1426">
        <v>11203026</v>
      </c>
    </row>
    <row r="1427" spans="1:5" x14ac:dyDescent="0.3">
      <c r="A1427">
        <v>367</v>
      </c>
      <c r="B1427">
        <v>102695753.82142401</v>
      </c>
      <c r="C1427">
        <v>60015665.600000001</v>
      </c>
      <c r="D1427">
        <v>78173295.917727903</v>
      </c>
      <c r="E1427">
        <v>109676311</v>
      </c>
    </row>
    <row r="1428" spans="1:5" x14ac:dyDescent="0.3">
      <c r="A1428">
        <v>584</v>
      </c>
      <c r="B1428">
        <v>19345828.083976202</v>
      </c>
      <c r="C1428">
        <v>89419452.799999997</v>
      </c>
      <c r="D1428">
        <v>78193935.193278193</v>
      </c>
      <c r="E1428">
        <v>2450846</v>
      </c>
    </row>
    <row r="1429" spans="1:5" x14ac:dyDescent="0.3">
      <c r="A1429">
        <v>352</v>
      </c>
      <c r="B1429">
        <v>82721113.700748503</v>
      </c>
      <c r="C1429">
        <v>67238117.400000006</v>
      </c>
      <c r="D1429">
        <v>78341256.293872297</v>
      </c>
      <c r="E1429">
        <v>97594140</v>
      </c>
    </row>
    <row r="1430" spans="1:5" x14ac:dyDescent="0.3">
      <c r="A1430">
        <v>181</v>
      </c>
      <c r="B1430">
        <v>38350277.864719197</v>
      </c>
      <c r="C1430">
        <v>82951569</v>
      </c>
      <c r="D1430">
        <v>78408332.720057502</v>
      </c>
      <c r="E1430">
        <v>26570463</v>
      </c>
    </row>
    <row r="1431" spans="1:5" x14ac:dyDescent="0.3">
      <c r="A1431">
        <v>1361</v>
      </c>
      <c r="B1431">
        <v>171748164.33892</v>
      </c>
      <c r="C1431">
        <v>36061857.399999999</v>
      </c>
      <c r="D1431">
        <v>78532625.418273002</v>
      </c>
      <c r="E1431">
        <v>103891409</v>
      </c>
    </row>
    <row r="1432" spans="1:5" x14ac:dyDescent="0.3">
      <c r="A1432">
        <v>2033</v>
      </c>
      <c r="B1432">
        <v>119786720.638336</v>
      </c>
      <c r="C1432">
        <v>54537647.200000003</v>
      </c>
      <c r="D1432">
        <v>78679949.508782506</v>
      </c>
      <c r="E1432">
        <v>170268750</v>
      </c>
    </row>
    <row r="1433" spans="1:5" x14ac:dyDescent="0.3">
      <c r="A1433">
        <v>673</v>
      </c>
      <c r="B1433">
        <v>71040374.834110707</v>
      </c>
      <c r="C1433">
        <v>71725118.200000003</v>
      </c>
      <c r="D1433">
        <v>78683650.312355906</v>
      </c>
      <c r="E1433">
        <v>10959475</v>
      </c>
    </row>
    <row r="1434" spans="1:5" x14ac:dyDescent="0.3">
      <c r="A1434">
        <v>834</v>
      </c>
      <c r="B1434">
        <v>180348291.485558</v>
      </c>
      <c r="C1434">
        <v>33720485.399999999</v>
      </c>
      <c r="D1434">
        <v>79172324.379253998</v>
      </c>
      <c r="E1434">
        <v>91188905</v>
      </c>
    </row>
    <row r="1435" spans="1:5" x14ac:dyDescent="0.3">
      <c r="A1435">
        <v>314</v>
      </c>
      <c r="B1435">
        <v>130857673.86709</v>
      </c>
      <c r="C1435">
        <v>51310156</v>
      </c>
      <c r="D1435">
        <v>79305623.402482107</v>
      </c>
      <c r="E1435">
        <v>1644060</v>
      </c>
    </row>
    <row r="1436" spans="1:5" x14ac:dyDescent="0.3">
      <c r="A1436">
        <v>1659</v>
      </c>
      <c r="B1436">
        <v>85539449.121100098</v>
      </c>
      <c r="C1436">
        <v>67410951.200000003</v>
      </c>
      <c r="D1436">
        <v>79422172.3970429</v>
      </c>
      <c r="E1436">
        <v>103173635</v>
      </c>
    </row>
    <row r="1437" spans="1:5" x14ac:dyDescent="0.3">
      <c r="A1437">
        <v>954</v>
      </c>
      <c r="B1437">
        <v>92014751.471075207</v>
      </c>
      <c r="C1437">
        <v>65166806.200000003</v>
      </c>
      <c r="D1437">
        <v>79457807.833660901</v>
      </c>
      <c r="E1437">
        <v>35287788</v>
      </c>
    </row>
    <row r="1438" spans="1:5" x14ac:dyDescent="0.3">
      <c r="A1438">
        <v>2121</v>
      </c>
      <c r="B1438">
        <v>99030579.626628295</v>
      </c>
      <c r="C1438">
        <v>62791690.799999997</v>
      </c>
      <c r="D1438">
        <v>79548650.602007598</v>
      </c>
      <c r="E1438">
        <v>49364621</v>
      </c>
    </row>
    <row r="1439" spans="1:5" x14ac:dyDescent="0.3">
      <c r="A1439">
        <v>330</v>
      </c>
      <c r="B1439">
        <v>142255338.91615799</v>
      </c>
      <c r="C1439">
        <v>47967439.600000001</v>
      </c>
      <c r="D1439">
        <v>79931244.781924695</v>
      </c>
      <c r="E1439">
        <v>100230832</v>
      </c>
    </row>
    <row r="1440" spans="1:5" x14ac:dyDescent="0.3">
      <c r="A1440">
        <v>1908</v>
      </c>
      <c r="B1440">
        <v>60615228.950062901</v>
      </c>
      <c r="C1440">
        <v>76802603</v>
      </c>
      <c r="D1440">
        <v>79983487.064119905</v>
      </c>
      <c r="E1440">
        <v>30411183</v>
      </c>
    </row>
    <row r="1441" spans="1:5" x14ac:dyDescent="0.3">
      <c r="A1441">
        <v>2179</v>
      </c>
      <c r="B1441">
        <v>66788401.817249</v>
      </c>
      <c r="C1441">
        <v>74679392.799999997</v>
      </c>
      <c r="D1441">
        <v>80032497.474259794</v>
      </c>
      <c r="E1441">
        <v>21567853</v>
      </c>
    </row>
    <row r="1442" spans="1:5" x14ac:dyDescent="0.3">
      <c r="A1442">
        <v>648</v>
      </c>
      <c r="B1442">
        <v>57910587.968759201</v>
      </c>
      <c r="C1442">
        <v>77815248.200000003</v>
      </c>
      <c r="D1442">
        <v>80038386.970164001</v>
      </c>
      <c r="E1442">
        <v>121463226</v>
      </c>
    </row>
    <row r="1443" spans="1:5" x14ac:dyDescent="0.3">
      <c r="A1443">
        <v>1919</v>
      </c>
      <c r="B1443">
        <v>22802064.834240001</v>
      </c>
      <c r="C1443">
        <v>90439735.400000006</v>
      </c>
      <c r="D1443">
        <v>80268645.432697594</v>
      </c>
      <c r="E1443">
        <v>216614388</v>
      </c>
    </row>
    <row r="1444" spans="1:5" x14ac:dyDescent="0.3">
      <c r="A1444">
        <v>2456</v>
      </c>
      <c r="B1444">
        <v>11195567.958107701</v>
      </c>
      <c r="C1444">
        <v>94672580.599999994</v>
      </c>
      <c r="D1444">
        <v>80399748.884566203</v>
      </c>
      <c r="E1444">
        <v>141000000</v>
      </c>
    </row>
    <row r="1445" spans="1:5" x14ac:dyDescent="0.3">
      <c r="A1445">
        <v>114</v>
      </c>
      <c r="B1445">
        <v>7499202.9047481399</v>
      </c>
      <c r="C1445">
        <v>96023852.599999994</v>
      </c>
      <c r="D1445">
        <v>80444487.731151104</v>
      </c>
      <c r="E1445">
        <v>9800000</v>
      </c>
    </row>
    <row r="1446" spans="1:5" x14ac:dyDescent="0.3">
      <c r="A1446">
        <v>2017</v>
      </c>
      <c r="B1446">
        <v>145319274.224765</v>
      </c>
      <c r="C1446">
        <v>47497301.600000001</v>
      </c>
      <c r="D1446">
        <v>80496506.996606499</v>
      </c>
      <c r="E1446">
        <v>6086508</v>
      </c>
    </row>
    <row r="1447" spans="1:5" x14ac:dyDescent="0.3">
      <c r="A1447">
        <v>319</v>
      </c>
      <c r="B1447">
        <v>128761487.05509099</v>
      </c>
      <c r="C1447">
        <v>53633154.399999999</v>
      </c>
      <c r="D1447">
        <v>80773705.498043895</v>
      </c>
      <c r="E1447">
        <v>91753202</v>
      </c>
    </row>
    <row r="1448" spans="1:5" x14ac:dyDescent="0.3">
      <c r="A1448">
        <v>1438</v>
      </c>
      <c r="B1448">
        <v>128795642.826263</v>
      </c>
      <c r="C1448">
        <v>53782585</v>
      </c>
      <c r="D1448">
        <v>80923352.613981202</v>
      </c>
      <c r="E1448">
        <v>120081841</v>
      </c>
    </row>
    <row r="1449" spans="1:5" x14ac:dyDescent="0.3">
      <c r="A1449">
        <v>2253</v>
      </c>
      <c r="B1449">
        <v>87548477.5888879</v>
      </c>
      <c r="C1449">
        <v>68341103.400000006</v>
      </c>
      <c r="D1449">
        <v>80940555.314320102</v>
      </c>
      <c r="E1449">
        <v>180274123</v>
      </c>
    </row>
    <row r="1450" spans="1:5" x14ac:dyDescent="0.3">
      <c r="A1450">
        <v>26</v>
      </c>
      <c r="B1450">
        <v>87251500.952028498</v>
      </c>
      <c r="C1450">
        <v>68478497.400000006</v>
      </c>
      <c r="D1450">
        <v>80970867.678600699</v>
      </c>
      <c r="E1450">
        <v>94935764</v>
      </c>
    </row>
    <row r="1451" spans="1:5" x14ac:dyDescent="0.3">
      <c r="A1451">
        <v>1859</v>
      </c>
      <c r="B1451">
        <v>121591124.488207</v>
      </c>
      <c r="C1451">
        <v>56582152.399999999</v>
      </c>
      <c r="D1451">
        <v>81164237.1601841</v>
      </c>
      <c r="E1451">
        <v>156844753</v>
      </c>
    </row>
    <row r="1452" spans="1:5" x14ac:dyDescent="0.3">
      <c r="A1452">
        <v>563</v>
      </c>
      <c r="B1452">
        <v>128628302.915757</v>
      </c>
      <c r="C1452">
        <v>54151103</v>
      </c>
      <c r="D1452">
        <v>81210216.726778805</v>
      </c>
      <c r="E1452">
        <v>76578911</v>
      </c>
    </row>
    <row r="1453" spans="1:5" x14ac:dyDescent="0.3">
      <c r="A1453">
        <v>2422</v>
      </c>
      <c r="B1453">
        <v>94632838.613372296</v>
      </c>
      <c r="C1453">
        <v>66329805.399999999</v>
      </c>
      <c r="D1453">
        <v>81390964.4156297</v>
      </c>
      <c r="E1453">
        <v>12303411</v>
      </c>
    </row>
    <row r="1454" spans="1:5" x14ac:dyDescent="0.3">
      <c r="A1454">
        <v>570</v>
      </c>
      <c r="B1454">
        <v>124971717.21140701</v>
      </c>
      <c r="C1454">
        <v>55806124.600000001</v>
      </c>
      <c r="D1454">
        <v>81549458.908589303</v>
      </c>
      <c r="E1454">
        <v>60700000</v>
      </c>
    </row>
    <row r="1455" spans="1:5" x14ac:dyDescent="0.3">
      <c r="A1455">
        <v>284</v>
      </c>
      <c r="B1455">
        <v>44999941.398348302</v>
      </c>
      <c r="C1455">
        <v>84053534.799999997</v>
      </c>
      <c r="D1455">
        <v>81602023.678317994</v>
      </c>
      <c r="E1455">
        <v>5837674</v>
      </c>
    </row>
    <row r="1456" spans="1:5" x14ac:dyDescent="0.3">
      <c r="A1456">
        <v>2466</v>
      </c>
      <c r="B1456">
        <v>67170190.112257898</v>
      </c>
      <c r="C1456">
        <v>76259520.400000006</v>
      </c>
      <c r="D1456">
        <v>81621649.121374205</v>
      </c>
      <c r="E1456">
        <v>227799884</v>
      </c>
    </row>
    <row r="1457" spans="1:5" x14ac:dyDescent="0.3">
      <c r="A1457">
        <v>614</v>
      </c>
      <c r="B1457">
        <v>85468864.4861276</v>
      </c>
      <c r="C1457">
        <v>69993253</v>
      </c>
      <c r="D1457">
        <v>81792325.944598094</v>
      </c>
      <c r="E1457">
        <v>219076518</v>
      </c>
    </row>
    <row r="1458" spans="1:5" x14ac:dyDescent="0.3">
      <c r="A1458">
        <v>1312</v>
      </c>
      <c r="B1458">
        <v>33133765.969237801</v>
      </c>
      <c r="C1458">
        <v>88508078.200000003</v>
      </c>
      <c r="D1458">
        <v>81853755.658627898</v>
      </c>
      <c r="E1458">
        <v>10676194</v>
      </c>
    </row>
    <row r="1459" spans="1:5" x14ac:dyDescent="0.3">
      <c r="A1459">
        <v>1524</v>
      </c>
      <c r="B1459">
        <v>66433555.7588211</v>
      </c>
      <c r="C1459">
        <v>76802603</v>
      </c>
      <c r="D1459">
        <v>81884309.335732803</v>
      </c>
      <c r="E1459">
        <v>42886719</v>
      </c>
    </row>
    <row r="1460" spans="1:5" x14ac:dyDescent="0.3">
      <c r="A1460">
        <v>1753</v>
      </c>
      <c r="B1460">
        <v>86869499.961861596</v>
      </c>
      <c r="C1460">
        <v>69662116.599999994</v>
      </c>
      <c r="D1460">
        <v>81943018.512726903</v>
      </c>
      <c r="E1460">
        <v>10878107</v>
      </c>
    </row>
    <row r="1461" spans="1:5" x14ac:dyDescent="0.3">
      <c r="A1461">
        <v>2495</v>
      </c>
      <c r="B1461">
        <v>67317118.0453704</v>
      </c>
      <c r="C1461">
        <v>76566830.200000003</v>
      </c>
      <c r="D1461">
        <v>81954456.941884995</v>
      </c>
      <c r="E1461">
        <v>48418160</v>
      </c>
    </row>
    <row r="1462" spans="1:5" x14ac:dyDescent="0.3">
      <c r="A1462">
        <v>340</v>
      </c>
      <c r="B1462">
        <v>96157668.511692494</v>
      </c>
      <c r="C1462">
        <v>66557792.200000003</v>
      </c>
      <c r="D1462">
        <v>82100412.276264593</v>
      </c>
      <c r="E1462">
        <v>75505856</v>
      </c>
    </row>
    <row r="1463" spans="1:5" x14ac:dyDescent="0.3">
      <c r="A1463">
        <v>1737</v>
      </c>
      <c r="B1463">
        <v>-5902647.8526162896</v>
      </c>
      <c r="C1463">
        <v>102552694.40000001</v>
      </c>
      <c r="D1463">
        <v>82116929.501102194</v>
      </c>
      <c r="E1463">
        <v>22490039</v>
      </c>
    </row>
    <row r="1464" spans="1:5" x14ac:dyDescent="0.3">
      <c r="A1464">
        <v>1380</v>
      </c>
      <c r="B1464">
        <v>111789559.63315199</v>
      </c>
      <c r="C1464">
        <v>61223386.799999997</v>
      </c>
      <c r="D1464">
        <v>82263489.0966748</v>
      </c>
      <c r="E1464">
        <v>133949270</v>
      </c>
    </row>
    <row r="1465" spans="1:5" x14ac:dyDescent="0.3">
      <c r="A1465">
        <v>2011</v>
      </c>
      <c r="B1465">
        <v>112834061.336872</v>
      </c>
      <c r="C1465">
        <v>61019962.399999999</v>
      </c>
      <c r="D1465">
        <v>82416194.610800996</v>
      </c>
      <c r="E1465">
        <v>129540499</v>
      </c>
    </row>
    <row r="1466" spans="1:5" x14ac:dyDescent="0.3">
      <c r="A1466">
        <v>1301</v>
      </c>
      <c r="B1466">
        <v>68261959.131372198</v>
      </c>
      <c r="C1466">
        <v>76907442.799999997</v>
      </c>
      <c r="D1466">
        <v>82578803.756544396</v>
      </c>
      <c r="E1466">
        <v>7000000</v>
      </c>
    </row>
    <row r="1467" spans="1:5" x14ac:dyDescent="0.3">
      <c r="A1467">
        <v>2219</v>
      </c>
      <c r="B1467">
        <v>35589372.007311903</v>
      </c>
      <c r="C1467">
        <v>88680690.599999994</v>
      </c>
      <c r="D1467">
        <v>82815964.449180394</v>
      </c>
      <c r="E1467">
        <v>327803731</v>
      </c>
    </row>
    <row r="1468" spans="1:5" x14ac:dyDescent="0.3">
      <c r="A1468">
        <v>820</v>
      </c>
      <c r="B1468">
        <v>125023747.836715</v>
      </c>
      <c r="C1468">
        <v>57321042</v>
      </c>
      <c r="D1468">
        <v>82970444.951845497</v>
      </c>
      <c r="E1468">
        <v>30229977</v>
      </c>
    </row>
    <row r="1469" spans="1:5" x14ac:dyDescent="0.3">
      <c r="A1469">
        <v>32</v>
      </c>
      <c r="B1469">
        <v>89491627.391710997</v>
      </c>
      <c r="C1469">
        <v>69848986.799999997</v>
      </c>
      <c r="D1469">
        <v>82972842.899012998</v>
      </c>
      <c r="E1469">
        <v>189859560</v>
      </c>
    </row>
    <row r="1470" spans="1:5" x14ac:dyDescent="0.3">
      <c r="A1470">
        <v>2130</v>
      </c>
      <c r="B1470">
        <v>119041190.25127099</v>
      </c>
      <c r="C1470">
        <v>59649949.399999999</v>
      </c>
      <c r="D1470">
        <v>83174342.793822393</v>
      </c>
      <c r="E1470">
        <v>50671850</v>
      </c>
    </row>
    <row r="1471" spans="1:5" x14ac:dyDescent="0.3">
      <c r="A1471">
        <v>439</v>
      </c>
      <c r="B1471">
        <v>76319897.222590104</v>
      </c>
      <c r="C1471">
        <v>74717490.200000003</v>
      </c>
      <c r="D1471">
        <v>83181703.635123998</v>
      </c>
      <c r="E1471">
        <v>122700000</v>
      </c>
    </row>
    <row r="1472" spans="1:5" x14ac:dyDescent="0.3">
      <c r="A1472">
        <v>1850</v>
      </c>
      <c r="B1472">
        <v>172759531.90999001</v>
      </c>
      <c r="C1472">
        <v>40792065</v>
      </c>
      <c r="D1472">
        <v>83246873.892210305</v>
      </c>
      <c r="E1472">
        <v>32287044</v>
      </c>
    </row>
    <row r="1473" spans="1:5" x14ac:dyDescent="0.3">
      <c r="A1473">
        <v>1612</v>
      </c>
      <c r="B1473">
        <v>31415188.387284499</v>
      </c>
      <c r="C1473">
        <v>90807938.599999994</v>
      </c>
      <c r="D1473">
        <v>83423757.336499497</v>
      </c>
      <c r="E1473">
        <v>49998613</v>
      </c>
    </row>
    <row r="1474" spans="1:5" x14ac:dyDescent="0.3">
      <c r="A1474">
        <v>1769</v>
      </c>
      <c r="B1474">
        <v>96451629.733252406</v>
      </c>
      <c r="C1474">
        <v>67934255</v>
      </c>
      <c r="D1474">
        <v>83472119.7134424</v>
      </c>
      <c r="E1474">
        <v>79958599</v>
      </c>
    </row>
    <row r="1475" spans="1:5" x14ac:dyDescent="0.3">
      <c r="A1475">
        <v>740</v>
      </c>
      <c r="B1475">
        <v>126043844.848765</v>
      </c>
      <c r="C1475">
        <v>57904663.600000001</v>
      </c>
      <c r="D1475">
        <v>83844592.2652715</v>
      </c>
      <c r="E1475">
        <v>10382407</v>
      </c>
    </row>
    <row r="1476" spans="1:5" x14ac:dyDescent="0.3">
      <c r="A1476">
        <v>1958</v>
      </c>
      <c r="B1476">
        <v>87163761.323960796</v>
      </c>
      <c r="C1476">
        <v>71670596.599999994</v>
      </c>
      <c r="D1476">
        <v>83900561.865629002</v>
      </c>
      <c r="E1476">
        <v>63833449</v>
      </c>
    </row>
    <row r="1477" spans="1:5" x14ac:dyDescent="0.3">
      <c r="A1477">
        <v>269</v>
      </c>
      <c r="B1477">
        <v>145047004.61036801</v>
      </c>
      <c r="C1477">
        <v>51326420.200000003</v>
      </c>
      <c r="D1477">
        <v>83956289.809018001</v>
      </c>
      <c r="E1477">
        <v>118338361</v>
      </c>
    </row>
    <row r="1478" spans="1:5" x14ac:dyDescent="0.3">
      <c r="A1478">
        <v>490</v>
      </c>
      <c r="B1478">
        <v>94138964.188795105</v>
      </c>
      <c r="C1478">
        <v>69328824.599999994</v>
      </c>
      <c r="D1478">
        <v>84009034.362627402</v>
      </c>
      <c r="E1478">
        <v>25836616</v>
      </c>
    </row>
    <row r="1479" spans="1:5" x14ac:dyDescent="0.3">
      <c r="A1479">
        <v>1751</v>
      </c>
      <c r="B1479">
        <v>74246265.481734902</v>
      </c>
      <c r="C1479">
        <v>76402770.799999997</v>
      </c>
      <c r="D1479">
        <v>84066133.339382097</v>
      </c>
      <c r="E1479">
        <v>46471023</v>
      </c>
    </row>
    <row r="1480" spans="1:5" x14ac:dyDescent="0.3">
      <c r="A1480">
        <v>131</v>
      </c>
      <c r="B1480">
        <v>83831379.0635093</v>
      </c>
      <c r="C1480">
        <v>73282623.200000003</v>
      </c>
      <c r="D1480">
        <v>84305873.214812398</v>
      </c>
      <c r="E1480">
        <v>109862682</v>
      </c>
    </row>
    <row r="1481" spans="1:5" x14ac:dyDescent="0.3">
      <c r="A1481">
        <v>2391</v>
      </c>
      <c r="B1481">
        <v>58963622.076910302</v>
      </c>
      <c r="C1481">
        <v>82120218.799999997</v>
      </c>
      <c r="D1481">
        <v>84372148.620240301</v>
      </c>
      <c r="E1481">
        <v>86175291</v>
      </c>
    </row>
    <row r="1482" spans="1:5" x14ac:dyDescent="0.3">
      <c r="A1482">
        <v>970</v>
      </c>
      <c r="B1482">
        <v>63475137.8094161</v>
      </c>
      <c r="C1482">
        <v>80556268.799999997</v>
      </c>
      <c r="D1482">
        <v>84396611.290432006</v>
      </c>
      <c r="E1482">
        <v>50673078</v>
      </c>
    </row>
    <row r="1483" spans="1:5" x14ac:dyDescent="0.3">
      <c r="A1483">
        <v>2321</v>
      </c>
      <c r="B1483">
        <v>93673324.542171597</v>
      </c>
      <c r="C1483">
        <v>69951355</v>
      </c>
      <c r="D1483">
        <v>84433857.628793493</v>
      </c>
      <c r="E1483">
        <v>48093211</v>
      </c>
    </row>
    <row r="1484" spans="1:5" x14ac:dyDescent="0.3">
      <c r="A1484">
        <v>1080</v>
      </c>
      <c r="B1484">
        <v>47155089.618164897</v>
      </c>
      <c r="C1484">
        <v>86379739.599999994</v>
      </c>
      <c r="D1484">
        <v>84461970.203009799</v>
      </c>
      <c r="E1484">
        <v>102272727</v>
      </c>
    </row>
    <row r="1485" spans="1:5" x14ac:dyDescent="0.3">
      <c r="A1485">
        <v>254</v>
      </c>
      <c r="B1485">
        <v>8334833.8329068096</v>
      </c>
      <c r="C1485">
        <v>100078145.2</v>
      </c>
      <c r="D1485">
        <v>84474902.548798293</v>
      </c>
      <c r="E1485">
        <v>56489558</v>
      </c>
    </row>
    <row r="1486" spans="1:5" x14ac:dyDescent="0.3">
      <c r="A1486">
        <v>813</v>
      </c>
      <c r="B1486">
        <v>34763986.706594698</v>
      </c>
      <c r="C1486">
        <v>90807938.599999994</v>
      </c>
      <c r="D1486">
        <v>84517795.302689806</v>
      </c>
      <c r="E1486">
        <v>65088797</v>
      </c>
    </row>
    <row r="1487" spans="1:5" x14ac:dyDescent="0.3">
      <c r="A1487">
        <v>2298</v>
      </c>
      <c r="B1487">
        <v>192276318.00109899</v>
      </c>
      <c r="C1487">
        <v>35455899</v>
      </c>
      <c r="D1487">
        <v>84677497.461672902</v>
      </c>
      <c r="E1487">
        <v>97838349</v>
      </c>
    </row>
    <row r="1488" spans="1:5" x14ac:dyDescent="0.3">
      <c r="A1488">
        <v>2166</v>
      </c>
      <c r="B1488">
        <v>100073027.088696</v>
      </c>
      <c r="C1488">
        <v>68057398.200000003</v>
      </c>
      <c r="D1488">
        <v>84769340.671580195</v>
      </c>
      <c r="E1488">
        <v>31911598</v>
      </c>
    </row>
    <row r="1489" spans="1:5" x14ac:dyDescent="0.3">
      <c r="A1489">
        <v>537</v>
      </c>
      <c r="B1489">
        <v>123773868.668448</v>
      </c>
      <c r="C1489">
        <v>59863380.399999999</v>
      </c>
      <c r="D1489">
        <v>84918290.974491298</v>
      </c>
      <c r="E1489">
        <v>150816700</v>
      </c>
    </row>
    <row r="1490" spans="1:5" x14ac:dyDescent="0.3">
      <c r="A1490">
        <v>2458</v>
      </c>
      <c r="B1490">
        <v>127621346.024823</v>
      </c>
      <c r="C1490">
        <v>58682598.399999999</v>
      </c>
      <c r="D1490">
        <v>85080925.767768398</v>
      </c>
      <c r="E1490">
        <v>16991902</v>
      </c>
    </row>
    <row r="1491" spans="1:5" x14ac:dyDescent="0.3">
      <c r="A1491">
        <v>1186</v>
      </c>
      <c r="B1491">
        <v>133558072.505191</v>
      </c>
      <c r="C1491">
        <v>57064416.600000001</v>
      </c>
      <c r="D1491">
        <v>85520737.9549824</v>
      </c>
      <c r="E1491">
        <v>44352417</v>
      </c>
    </row>
    <row r="1492" spans="1:5" x14ac:dyDescent="0.3">
      <c r="A1492">
        <v>2548</v>
      </c>
      <c r="B1492">
        <v>144841492.224103</v>
      </c>
      <c r="C1492">
        <v>53208884.399999999</v>
      </c>
      <c r="D1492">
        <v>85633770.9169707</v>
      </c>
      <c r="E1492">
        <v>89456761</v>
      </c>
    </row>
    <row r="1493" spans="1:5" x14ac:dyDescent="0.3">
      <c r="A1493">
        <v>1564</v>
      </c>
      <c r="B1493">
        <v>79124966.734118402</v>
      </c>
      <c r="C1493">
        <v>76402770.799999997</v>
      </c>
      <c r="D1493">
        <v>85659983.994714305</v>
      </c>
      <c r="E1493">
        <v>6538177</v>
      </c>
    </row>
    <row r="1494" spans="1:5" x14ac:dyDescent="0.3">
      <c r="A1494">
        <v>1013</v>
      </c>
      <c r="B1494">
        <v>31139418.048460901</v>
      </c>
      <c r="C1494">
        <v>93325360.799999997</v>
      </c>
      <c r="D1494">
        <v>85666748.795988306</v>
      </c>
      <c r="E1494">
        <v>46089287</v>
      </c>
    </row>
    <row r="1495" spans="1:5" x14ac:dyDescent="0.3">
      <c r="A1495">
        <v>1114</v>
      </c>
      <c r="B1495">
        <v>119692944.453036</v>
      </c>
      <c r="C1495">
        <v>62299256.600000001</v>
      </c>
      <c r="D1495">
        <v>85842580.265966803</v>
      </c>
      <c r="E1495">
        <v>49100000</v>
      </c>
    </row>
    <row r="1496" spans="1:5" x14ac:dyDescent="0.3">
      <c r="A1496">
        <v>1267</v>
      </c>
      <c r="B1496">
        <v>74824629.719363302</v>
      </c>
      <c r="C1496">
        <v>78162544.599999994</v>
      </c>
      <c r="D1496">
        <v>85885997.140315905</v>
      </c>
      <c r="E1496">
        <v>38610009</v>
      </c>
    </row>
    <row r="1497" spans="1:5" x14ac:dyDescent="0.3">
      <c r="A1497">
        <v>457</v>
      </c>
      <c r="B1497">
        <v>45646537.282882102</v>
      </c>
      <c r="C1497">
        <v>88452026</v>
      </c>
      <c r="D1497">
        <v>85889676.285778403</v>
      </c>
      <c r="E1497">
        <v>20000000</v>
      </c>
    </row>
    <row r="1498" spans="1:5" x14ac:dyDescent="0.3">
      <c r="A1498">
        <v>1761</v>
      </c>
      <c r="B1498">
        <v>91640611.958919004</v>
      </c>
      <c r="C1498">
        <v>72248384.799999997</v>
      </c>
      <c r="D1498">
        <v>85898609.426877499</v>
      </c>
      <c r="E1498">
        <v>49797148</v>
      </c>
    </row>
    <row r="1499" spans="1:5" x14ac:dyDescent="0.3">
      <c r="A1499">
        <v>201</v>
      </c>
      <c r="B1499">
        <v>71986213.774416804</v>
      </c>
      <c r="C1499">
        <v>79228659</v>
      </c>
      <c r="D1499">
        <v>85946747.270794407</v>
      </c>
      <c r="E1499">
        <v>8574339</v>
      </c>
    </row>
    <row r="1500" spans="1:5" x14ac:dyDescent="0.3">
      <c r="A1500">
        <v>2263</v>
      </c>
      <c r="B1500">
        <v>103848018.167192</v>
      </c>
      <c r="C1500">
        <v>68291075.799999997</v>
      </c>
      <c r="D1500">
        <v>86219180.576174393</v>
      </c>
      <c r="E1500">
        <v>54674226</v>
      </c>
    </row>
    <row r="1501" spans="1:5" x14ac:dyDescent="0.3">
      <c r="A1501">
        <v>1090</v>
      </c>
      <c r="B1501">
        <v>170904080.173107</v>
      </c>
      <c r="C1501">
        <v>44699042.399999999</v>
      </c>
      <c r="D1501">
        <v>86261595.538337097</v>
      </c>
      <c r="E1501">
        <v>41482207</v>
      </c>
    </row>
    <row r="1502" spans="1:5" x14ac:dyDescent="0.3">
      <c r="A1502">
        <v>2521</v>
      </c>
      <c r="B1502">
        <v>80312492.715543598</v>
      </c>
      <c r="C1502">
        <v>76694343.400000006</v>
      </c>
      <c r="D1502">
        <v>86318165.862554207</v>
      </c>
      <c r="E1502">
        <v>87840042</v>
      </c>
    </row>
    <row r="1503" spans="1:5" x14ac:dyDescent="0.3">
      <c r="A1503">
        <v>594</v>
      </c>
      <c r="B1503">
        <v>26375516.523714099</v>
      </c>
      <c r="C1503">
        <v>95889141.799999997</v>
      </c>
      <c r="D1503">
        <v>86486451.341884404</v>
      </c>
      <c r="E1503">
        <v>36764313</v>
      </c>
    </row>
    <row r="1504" spans="1:5" x14ac:dyDescent="0.3">
      <c r="A1504">
        <v>1709</v>
      </c>
      <c r="B1504">
        <v>56315621.514749601</v>
      </c>
      <c r="C1504">
        <v>85387697.599999994</v>
      </c>
      <c r="D1504">
        <v>86535276.546717107</v>
      </c>
      <c r="E1504">
        <v>69307224</v>
      </c>
    </row>
    <row r="1505" spans="1:5" x14ac:dyDescent="0.3">
      <c r="A1505">
        <v>1105</v>
      </c>
      <c r="B1505">
        <v>138312726.92417699</v>
      </c>
      <c r="C1505">
        <v>56626866.200000003</v>
      </c>
      <c r="D1505">
        <v>86668552.189472899</v>
      </c>
      <c r="E1505">
        <v>3484331</v>
      </c>
    </row>
    <row r="1506" spans="1:5" x14ac:dyDescent="0.3">
      <c r="A1506">
        <v>2089</v>
      </c>
      <c r="B1506">
        <v>110751690.048086</v>
      </c>
      <c r="C1506">
        <v>66513872.399999999</v>
      </c>
      <c r="D1506">
        <v>86827512.381233707</v>
      </c>
      <c r="E1506">
        <v>26250020</v>
      </c>
    </row>
    <row r="1507" spans="1:5" x14ac:dyDescent="0.3">
      <c r="A1507">
        <v>681</v>
      </c>
      <c r="B1507">
        <v>74364558.949405</v>
      </c>
      <c r="C1507">
        <v>79526310.200000003</v>
      </c>
      <c r="D1507">
        <v>86999598.128358796</v>
      </c>
      <c r="E1507">
        <v>135680000</v>
      </c>
    </row>
    <row r="1508" spans="1:5" x14ac:dyDescent="0.3">
      <c r="A1508">
        <v>1648</v>
      </c>
      <c r="B1508">
        <v>79739362.197302595</v>
      </c>
      <c r="C1508">
        <v>77752090.400000006</v>
      </c>
      <c r="D1508">
        <v>87111220.2721093</v>
      </c>
      <c r="E1508">
        <v>85416905</v>
      </c>
    </row>
    <row r="1509" spans="1:5" x14ac:dyDescent="0.3">
      <c r="A1509">
        <v>1144</v>
      </c>
      <c r="B1509">
        <v>168130235.53447199</v>
      </c>
      <c r="C1509">
        <v>46601770.799999997</v>
      </c>
      <c r="D1509">
        <v>87118793.935522705</v>
      </c>
      <c r="E1509">
        <v>11466088</v>
      </c>
    </row>
    <row r="1510" spans="1:5" x14ac:dyDescent="0.3">
      <c r="A1510">
        <v>1384</v>
      </c>
      <c r="B1510">
        <v>67974615.115595296</v>
      </c>
      <c r="C1510">
        <v>81935609.599999994</v>
      </c>
      <c r="D1510">
        <v>87144909.951353803</v>
      </c>
      <c r="E1510">
        <v>30231200</v>
      </c>
    </row>
    <row r="1511" spans="1:5" x14ac:dyDescent="0.3">
      <c r="A1511">
        <v>1519</v>
      </c>
      <c r="B1511">
        <v>35310274.327248998</v>
      </c>
      <c r="C1511">
        <v>93531793</v>
      </c>
      <c r="D1511">
        <v>87220665.793207705</v>
      </c>
      <c r="E1511">
        <v>2000000</v>
      </c>
    </row>
    <row r="1512" spans="1:5" x14ac:dyDescent="0.3">
      <c r="A1512">
        <v>1705</v>
      </c>
      <c r="B1512">
        <v>82963600.875792995</v>
      </c>
      <c r="C1512">
        <v>76907442.799999997</v>
      </c>
      <c r="D1512">
        <v>87381766.700290307</v>
      </c>
      <c r="E1512">
        <v>136000000</v>
      </c>
    </row>
    <row r="1513" spans="1:5" x14ac:dyDescent="0.3">
      <c r="A1513">
        <v>1047</v>
      </c>
      <c r="B1513">
        <v>93228151.319810107</v>
      </c>
      <c r="C1513">
        <v>73321922.400000006</v>
      </c>
      <c r="D1513">
        <v>87412179.702425197</v>
      </c>
      <c r="E1513">
        <v>109449237</v>
      </c>
    </row>
    <row r="1514" spans="1:5" x14ac:dyDescent="0.3">
      <c r="A1514">
        <v>2361</v>
      </c>
      <c r="B1514">
        <v>47713287.079502203</v>
      </c>
      <c r="C1514">
        <v>89914582.599999994</v>
      </c>
      <c r="D1514">
        <v>87920335.701590404</v>
      </c>
      <c r="E1514">
        <v>64350171</v>
      </c>
    </row>
    <row r="1515" spans="1:5" x14ac:dyDescent="0.3">
      <c r="A1515">
        <v>1282</v>
      </c>
      <c r="B1515">
        <v>114803339.035722</v>
      </c>
      <c r="C1515">
        <v>66277484</v>
      </c>
      <c r="D1515">
        <v>87932089.724578097</v>
      </c>
      <c r="E1515">
        <v>52882018</v>
      </c>
    </row>
    <row r="1516" spans="1:5" x14ac:dyDescent="0.3">
      <c r="A1516">
        <v>2283</v>
      </c>
      <c r="B1516">
        <v>197201043.15432799</v>
      </c>
      <c r="C1516">
        <v>37922514.600000001</v>
      </c>
      <c r="D1516">
        <v>88572382.070156798</v>
      </c>
      <c r="E1516">
        <v>71485043</v>
      </c>
    </row>
    <row r="1517" spans="1:5" x14ac:dyDescent="0.3">
      <c r="A1517">
        <v>2264</v>
      </c>
      <c r="B1517">
        <v>140422775.66866499</v>
      </c>
      <c r="C1517">
        <v>58173252.799999997</v>
      </c>
      <c r="D1517">
        <v>88791048.749030396</v>
      </c>
      <c r="E1517">
        <v>106371651</v>
      </c>
    </row>
    <row r="1518" spans="1:5" x14ac:dyDescent="0.3">
      <c r="A1518">
        <v>2354</v>
      </c>
      <c r="B1518">
        <v>138239353.04921901</v>
      </c>
      <c r="C1518">
        <v>59037188</v>
      </c>
      <c r="D1518">
        <v>88878407.7070463</v>
      </c>
      <c r="E1518">
        <v>3324330</v>
      </c>
    </row>
    <row r="1519" spans="1:5" x14ac:dyDescent="0.3">
      <c r="A1519">
        <v>2485</v>
      </c>
      <c r="B1519">
        <v>97814251.567563206</v>
      </c>
      <c r="C1519">
        <v>73759511</v>
      </c>
      <c r="D1519">
        <v>89315985.129898801</v>
      </c>
      <c r="E1519">
        <v>41098065</v>
      </c>
    </row>
    <row r="1520" spans="1:5" x14ac:dyDescent="0.3">
      <c r="A1520">
        <v>2340</v>
      </c>
      <c r="B1520">
        <v>87278595.869079396</v>
      </c>
      <c r="C1520">
        <v>77549307.599999994</v>
      </c>
      <c r="D1520">
        <v>89386321.324743196</v>
      </c>
      <c r="E1520">
        <v>24332324</v>
      </c>
    </row>
    <row r="1521" spans="1:5" x14ac:dyDescent="0.3">
      <c r="A1521">
        <v>2314</v>
      </c>
      <c r="B1521">
        <v>116210036.060405</v>
      </c>
      <c r="C1521">
        <v>67571433.599999994</v>
      </c>
      <c r="D1521">
        <v>89590851.962282494</v>
      </c>
      <c r="E1521">
        <v>38058335</v>
      </c>
    </row>
    <row r="1522" spans="1:5" x14ac:dyDescent="0.3">
      <c r="A1522">
        <v>1726</v>
      </c>
      <c r="B1522">
        <v>109847324.529717</v>
      </c>
      <c r="C1522">
        <v>70088153.799999997</v>
      </c>
      <c r="D1522">
        <v>89844615.393656895</v>
      </c>
      <c r="E1522">
        <v>43848069</v>
      </c>
    </row>
    <row r="1523" spans="1:5" x14ac:dyDescent="0.3">
      <c r="A1523">
        <v>430</v>
      </c>
      <c r="B1523">
        <v>55093699.769823901</v>
      </c>
      <c r="C1523">
        <v>89437341</v>
      </c>
      <c r="D1523">
        <v>89889189.017911702</v>
      </c>
      <c r="E1523">
        <v>194647323</v>
      </c>
    </row>
    <row r="1524" spans="1:5" x14ac:dyDescent="0.3">
      <c r="A1524">
        <v>1814</v>
      </c>
      <c r="B1524">
        <v>58578060.672831297</v>
      </c>
      <c r="C1524">
        <v>88291072.799999997</v>
      </c>
      <c r="D1524">
        <v>89965181.765722007</v>
      </c>
      <c r="E1524">
        <v>15179302</v>
      </c>
    </row>
    <row r="1525" spans="1:5" x14ac:dyDescent="0.3">
      <c r="A1525">
        <v>2450</v>
      </c>
      <c r="B1525">
        <v>99008053.671365604</v>
      </c>
      <c r="C1525">
        <v>74093859.799999997</v>
      </c>
      <c r="D1525">
        <v>90015861.300763696</v>
      </c>
      <c r="E1525">
        <v>36642838</v>
      </c>
    </row>
    <row r="1526" spans="1:5" x14ac:dyDescent="0.3">
      <c r="A1526">
        <v>1324</v>
      </c>
      <c r="B1526">
        <v>131498939.50243901</v>
      </c>
      <c r="C1526">
        <v>62640779</v>
      </c>
      <c r="D1526">
        <v>90016062.411966398</v>
      </c>
      <c r="E1526">
        <v>11263966</v>
      </c>
    </row>
    <row r="1527" spans="1:5" x14ac:dyDescent="0.3">
      <c r="A1527">
        <v>2500</v>
      </c>
      <c r="B1527">
        <v>115542814.759903</v>
      </c>
      <c r="C1527">
        <v>68291075.799999997</v>
      </c>
      <c r="D1527">
        <v>90039820.178601906</v>
      </c>
      <c r="E1527">
        <v>89460381</v>
      </c>
    </row>
    <row r="1528" spans="1:5" x14ac:dyDescent="0.3">
      <c r="A1528">
        <v>2530</v>
      </c>
      <c r="B1528">
        <v>92577944.297072396</v>
      </c>
      <c r="C1528">
        <v>76402770.799999997</v>
      </c>
      <c r="D1528">
        <v>90055013.7363711</v>
      </c>
      <c r="E1528">
        <v>57881056</v>
      </c>
    </row>
    <row r="1529" spans="1:5" x14ac:dyDescent="0.3">
      <c r="A1529">
        <v>863</v>
      </c>
      <c r="B1529">
        <v>82293962.140490502</v>
      </c>
      <c r="C1529">
        <v>80603720.799999997</v>
      </c>
      <c r="D1529">
        <v>90588617.362508401</v>
      </c>
      <c r="E1529">
        <v>114830111</v>
      </c>
    </row>
    <row r="1530" spans="1:5" x14ac:dyDescent="0.3">
      <c r="A1530">
        <v>315</v>
      </c>
      <c r="B1530">
        <v>124685648.40235201</v>
      </c>
      <c r="C1530">
        <v>66513872.399999999</v>
      </c>
      <c r="D1530">
        <v>91379676.472746506</v>
      </c>
      <c r="E1530">
        <v>3351735</v>
      </c>
    </row>
    <row r="1531" spans="1:5" x14ac:dyDescent="0.3">
      <c r="A1531">
        <v>1485</v>
      </c>
      <c r="B1531">
        <v>41085809.124683999</v>
      </c>
      <c r="C1531">
        <v>96023852.599999994</v>
      </c>
      <c r="D1531">
        <v>91417087.110520005</v>
      </c>
      <c r="E1531">
        <v>14054361</v>
      </c>
    </row>
    <row r="1532" spans="1:5" x14ac:dyDescent="0.3">
      <c r="A1532">
        <v>1986</v>
      </c>
      <c r="B1532">
        <v>119416414.44325501</v>
      </c>
      <c r="C1532">
        <v>68597282.599999994</v>
      </c>
      <c r="D1532">
        <v>91589093.352230594</v>
      </c>
      <c r="E1532">
        <v>17800000</v>
      </c>
    </row>
    <row r="1533" spans="1:5" x14ac:dyDescent="0.3">
      <c r="A1533">
        <v>2185</v>
      </c>
      <c r="B1533">
        <v>61347803.7827584</v>
      </c>
      <c r="C1533">
        <v>89086000</v>
      </c>
      <c r="D1533">
        <v>91606763.700141698</v>
      </c>
      <c r="E1533">
        <v>278300000</v>
      </c>
    </row>
    <row r="1534" spans="1:5" x14ac:dyDescent="0.3">
      <c r="A1534">
        <v>1253</v>
      </c>
      <c r="B1534">
        <v>92587072.7378214</v>
      </c>
      <c r="C1534">
        <v>78079453</v>
      </c>
      <c r="D1534">
        <v>91611903.424367696</v>
      </c>
      <c r="E1534">
        <v>43493123</v>
      </c>
    </row>
    <row r="1535" spans="1:5" x14ac:dyDescent="0.3">
      <c r="A1535">
        <v>1998</v>
      </c>
      <c r="B1535">
        <v>145206169.26254901</v>
      </c>
      <c r="C1535">
        <v>59593897.200000003</v>
      </c>
      <c r="D1535">
        <v>91670380.788268894</v>
      </c>
      <c r="E1535">
        <v>17218080</v>
      </c>
    </row>
    <row r="1536" spans="1:5" x14ac:dyDescent="0.3">
      <c r="A1536">
        <v>783</v>
      </c>
      <c r="B1536">
        <v>63876458.083223797</v>
      </c>
      <c r="C1536">
        <v>88291072.799999997</v>
      </c>
      <c r="D1536">
        <v>91696145.345555604</v>
      </c>
      <c r="E1536">
        <v>11642254</v>
      </c>
    </row>
    <row r="1537" spans="1:5" x14ac:dyDescent="0.3">
      <c r="A1537">
        <v>2068</v>
      </c>
      <c r="B1537">
        <v>97262856.528038204</v>
      </c>
      <c r="C1537">
        <v>76694343.400000006</v>
      </c>
      <c r="D1537">
        <v>91855776.606287494</v>
      </c>
      <c r="E1537">
        <v>106303988</v>
      </c>
    </row>
    <row r="1538" spans="1:5" x14ac:dyDescent="0.3">
      <c r="A1538">
        <v>2139</v>
      </c>
      <c r="B1538">
        <v>74478257.242346093</v>
      </c>
      <c r="C1538">
        <v>84837121.599999994</v>
      </c>
      <c r="D1538">
        <v>91958671.1186551</v>
      </c>
      <c r="E1538">
        <v>74134790</v>
      </c>
    </row>
    <row r="1539" spans="1:5" x14ac:dyDescent="0.3">
      <c r="A1539">
        <v>2042</v>
      </c>
      <c r="B1539">
        <v>134916761.98439199</v>
      </c>
      <c r="C1539">
        <v>63548524.600000001</v>
      </c>
      <c r="D1539">
        <v>91973926.375980601</v>
      </c>
      <c r="E1539">
        <v>44806783</v>
      </c>
    </row>
    <row r="1540" spans="1:5" x14ac:dyDescent="0.3">
      <c r="A1540">
        <v>719</v>
      </c>
      <c r="B1540">
        <v>64507927.942489602</v>
      </c>
      <c r="C1540">
        <v>88380268.400000006</v>
      </c>
      <c r="D1540">
        <v>91985108.093998194</v>
      </c>
      <c r="E1540">
        <v>7227038</v>
      </c>
    </row>
    <row r="1541" spans="1:5" x14ac:dyDescent="0.3">
      <c r="A1541">
        <v>2077</v>
      </c>
      <c r="B1541">
        <v>134195402.48786101</v>
      </c>
      <c r="C1541">
        <v>64106014.399999999</v>
      </c>
      <c r="D1541">
        <v>92254929.055732101</v>
      </c>
      <c r="E1541">
        <v>95404397</v>
      </c>
    </row>
    <row r="1542" spans="1:5" x14ac:dyDescent="0.3">
      <c r="A1542">
        <v>194</v>
      </c>
      <c r="B1542">
        <v>99041658.150682598</v>
      </c>
      <c r="C1542">
        <v>76694343.400000006</v>
      </c>
      <c r="D1542">
        <v>92436903.423711002</v>
      </c>
      <c r="E1542">
        <v>28931401</v>
      </c>
    </row>
    <row r="1543" spans="1:5" x14ac:dyDescent="0.3">
      <c r="A1543">
        <v>1407</v>
      </c>
      <c r="B1543">
        <v>124249703.67016999</v>
      </c>
      <c r="C1543">
        <v>67808939.400000006</v>
      </c>
      <c r="D1543">
        <v>92437491.175144404</v>
      </c>
      <c r="E1543">
        <v>90383208</v>
      </c>
    </row>
    <row r="1544" spans="1:5" x14ac:dyDescent="0.3">
      <c r="A1544">
        <v>2492</v>
      </c>
      <c r="B1544">
        <v>152691153.204815</v>
      </c>
      <c r="C1544">
        <v>57904663.600000001</v>
      </c>
      <c r="D1544">
        <v>92550152.964521095</v>
      </c>
      <c r="E1544">
        <v>74608570</v>
      </c>
    </row>
    <row r="1545" spans="1:5" x14ac:dyDescent="0.3">
      <c r="A1545">
        <v>603</v>
      </c>
      <c r="B1545">
        <v>41745675.084083103</v>
      </c>
      <c r="C1545">
        <v>97351071.400000006</v>
      </c>
      <c r="D1545">
        <v>92862695.929759294</v>
      </c>
      <c r="E1545">
        <v>24188922</v>
      </c>
    </row>
    <row r="1546" spans="1:5" x14ac:dyDescent="0.3">
      <c r="A1546">
        <v>1825</v>
      </c>
      <c r="B1546">
        <v>154573317.917705</v>
      </c>
      <c r="C1546">
        <v>57735773.200000003</v>
      </c>
      <c r="D1546">
        <v>93008524.625000194</v>
      </c>
      <c r="E1546">
        <v>75715436</v>
      </c>
    </row>
    <row r="1547" spans="1:5" x14ac:dyDescent="0.3">
      <c r="A1547">
        <v>1652</v>
      </c>
      <c r="B1547">
        <v>102486064.690369</v>
      </c>
      <c r="C1547">
        <v>76461712.400000006</v>
      </c>
      <c r="D1547">
        <v>93346579.543695495</v>
      </c>
      <c r="E1547">
        <v>243240178</v>
      </c>
    </row>
    <row r="1548" spans="1:5" x14ac:dyDescent="0.3">
      <c r="A1548">
        <v>2532</v>
      </c>
      <c r="B1548">
        <v>130380419.201186</v>
      </c>
      <c r="C1548">
        <v>67047429.799999997</v>
      </c>
      <c r="D1548">
        <v>93734621.290040493</v>
      </c>
      <c r="E1548">
        <v>29700000</v>
      </c>
    </row>
    <row r="1549" spans="1:5" x14ac:dyDescent="0.3">
      <c r="A1549">
        <v>2079</v>
      </c>
      <c r="B1549">
        <v>112062104.867386</v>
      </c>
      <c r="C1549">
        <v>73626559.599999994</v>
      </c>
      <c r="D1549">
        <v>93847481.287069604</v>
      </c>
      <c r="E1549">
        <v>44000000</v>
      </c>
    </row>
    <row r="1550" spans="1:5" x14ac:dyDescent="0.3">
      <c r="A1550">
        <v>27</v>
      </c>
      <c r="B1550">
        <v>48915547.071880303</v>
      </c>
      <c r="C1550">
        <v>95972361.799999997</v>
      </c>
      <c r="D1550">
        <v>93927308.329033494</v>
      </c>
      <c r="E1550">
        <v>426480871</v>
      </c>
    </row>
    <row r="1551" spans="1:5" x14ac:dyDescent="0.3">
      <c r="A1551">
        <v>659</v>
      </c>
      <c r="B1551">
        <v>99459238.352956593</v>
      </c>
      <c r="C1551">
        <v>78686533.799999997</v>
      </c>
      <c r="D1551">
        <v>94419637.712626293</v>
      </c>
      <c r="E1551">
        <v>55447968</v>
      </c>
    </row>
    <row r="1552" spans="1:5" x14ac:dyDescent="0.3">
      <c r="A1552">
        <v>234</v>
      </c>
      <c r="B1552">
        <v>106512477.36878601</v>
      </c>
      <c r="C1552">
        <v>76402770.799999997</v>
      </c>
      <c r="D1552">
        <v>94607365.585595295</v>
      </c>
      <c r="E1552">
        <v>83761844</v>
      </c>
    </row>
    <row r="1553" spans="1:5" x14ac:dyDescent="0.3">
      <c r="A1553">
        <v>822</v>
      </c>
      <c r="B1553">
        <v>122258643.61064599</v>
      </c>
      <c r="C1553">
        <v>70903279.599999994</v>
      </c>
      <c r="D1553">
        <v>94654778.171135306</v>
      </c>
      <c r="E1553">
        <v>163403799</v>
      </c>
    </row>
    <row r="1554" spans="1:5" x14ac:dyDescent="0.3">
      <c r="A1554">
        <v>1778</v>
      </c>
      <c r="B1554">
        <v>52699931.779068097</v>
      </c>
      <c r="C1554">
        <v>95449535.400000006</v>
      </c>
      <c r="D1554">
        <v>94679107.952678695</v>
      </c>
      <c r="E1554">
        <v>157100845</v>
      </c>
    </row>
    <row r="1555" spans="1:5" x14ac:dyDescent="0.3">
      <c r="A1555">
        <v>802</v>
      </c>
      <c r="B1555">
        <v>66346455.5241943</v>
      </c>
      <c r="C1555">
        <v>90674373.200000003</v>
      </c>
      <c r="D1555">
        <v>94711866.538308397</v>
      </c>
      <c r="E1555">
        <v>43650785</v>
      </c>
    </row>
    <row r="1556" spans="1:5" x14ac:dyDescent="0.3">
      <c r="A1556">
        <v>865</v>
      </c>
      <c r="B1556">
        <v>78332600.253347397</v>
      </c>
      <c r="C1556">
        <v>86567703</v>
      </c>
      <c r="D1556">
        <v>94821728.262142494</v>
      </c>
      <c r="E1556">
        <v>47042000</v>
      </c>
    </row>
    <row r="1557" spans="1:5" x14ac:dyDescent="0.3">
      <c r="A1557">
        <v>455</v>
      </c>
      <c r="B1557">
        <v>207078423.70688099</v>
      </c>
      <c r="C1557">
        <v>41278242</v>
      </c>
      <c r="D1557">
        <v>94909284.592851594</v>
      </c>
      <c r="E1557">
        <v>40002112</v>
      </c>
    </row>
    <row r="1558" spans="1:5" x14ac:dyDescent="0.3">
      <c r="A1558">
        <v>173</v>
      </c>
      <c r="B1558">
        <v>136050355.231002</v>
      </c>
      <c r="C1558">
        <v>66421114.399999999</v>
      </c>
      <c r="D1558">
        <v>95006511.359920502</v>
      </c>
      <c r="E1558">
        <v>110000000</v>
      </c>
    </row>
    <row r="1559" spans="1:5" x14ac:dyDescent="0.3">
      <c r="A1559">
        <v>1195</v>
      </c>
      <c r="B1559">
        <v>96514548.857602105</v>
      </c>
      <c r="C1559">
        <v>80603720.799999997</v>
      </c>
      <c r="D1559">
        <v>95234421.703818202</v>
      </c>
      <c r="E1559">
        <v>65754228</v>
      </c>
    </row>
    <row r="1560" spans="1:5" x14ac:dyDescent="0.3">
      <c r="A1560">
        <v>248</v>
      </c>
      <c r="B1560">
        <v>31744207.166322701</v>
      </c>
      <c r="C1560">
        <v>103682851.59999999</v>
      </c>
      <c r="D1560">
        <v>95463396.304240793</v>
      </c>
      <c r="E1560">
        <v>254700832</v>
      </c>
    </row>
    <row r="1561" spans="1:5" x14ac:dyDescent="0.3">
      <c r="A1561">
        <v>2224</v>
      </c>
      <c r="B1561">
        <v>59761176.359772302</v>
      </c>
      <c r="C1561">
        <v>94068279.200000003</v>
      </c>
      <c r="D1561">
        <v>95705872.120908901</v>
      </c>
      <c r="E1561">
        <v>252434250</v>
      </c>
    </row>
    <row r="1562" spans="1:5" x14ac:dyDescent="0.3">
      <c r="A1562">
        <v>741</v>
      </c>
      <c r="B1562">
        <v>39732109.079354398</v>
      </c>
      <c r="C1562">
        <v>101480825.59999999</v>
      </c>
      <c r="D1562">
        <v>96032226.337913096</v>
      </c>
      <c r="E1562">
        <v>146497771</v>
      </c>
    </row>
    <row r="1563" spans="1:5" x14ac:dyDescent="0.3">
      <c r="A1563">
        <v>1217</v>
      </c>
      <c r="B1563">
        <v>115311495.164389</v>
      </c>
      <c r="C1563">
        <v>75725521.599999994</v>
      </c>
      <c r="D1563">
        <v>96854308.989144295</v>
      </c>
      <c r="E1563">
        <v>90426405</v>
      </c>
    </row>
    <row r="1564" spans="1:5" x14ac:dyDescent="0.3">
      <c r="A1564">
        <v>2213</v>
      </c>
      <c r="B1564">
        <v>68733086.589118406</v>
      </c>
      <c r="C1564">
        <v>92212618</v>
      </c>
      <c r="D1564">
        <v>96917175.730691999</v>
      </c>
      <c r="E1564">
        <v>130786397</v>
      </c>
    </row>
    <row r="1565" spans="1:5" x14ac:dyDescent="0.3">
      <c r="A1565">
        <v>837</v>
      </c>
      <c r="B1565">
        <v>67966228.583333299</v>
      </c>
      <c r="C1565">
        <v>92727883.599999994</v>
      </c>
      <c r="D1565">
        <v>97144181.902713507</v>
      </c>
      <c r="E1565">
        <v>61489265</v>
      </c>
    </row>
    <row r="1566" spans="1:5" x14ac:dyDescent="0.3">
      <c r="A1566">
        <v>1344</v>
      </c>
      <c r="B1566">
        <v>69387008.762544796</v>
      </c>
      <c r="C1566">
        <v>92427587.200000003</v>
      </c>
      <c r="D1566">
        <v>97330037.405459598</v>
      </c>
      <c r="E1566">
        <v>53208180</v>
      </c>
    </row>
    <row r="1567" spans="1:5" x14ac:dyDescent="0.3">
      <c r="A1567">
        <v>11</v>
      </c>
      <c r="B1567">
        <v>83812485.410163507</v>
      </c>
      <c r="C1567">
        <v>87383703</v>
      </c>
      <c r="D1567">
        <v>97368231.661576897</v>
      </c>
      <c r="E1567">
        <v>117235147</v>
      </c>
    </row>
    <row r="1568" spans="1:5" x14ac:dyDescent="0.3">
      <c r="A1568">
        <v>708</v>
      </c>
      <c r="B1568">
        <v>89410810.644281894</v>
      </c>
      <c r="C1568">
        <v>85473919.799999997</v>
      </c>
      <c r="D1568">
        <v>97427240.678187102</v>
      </c>
      <c r="E1568">
        <v>36160375</v>
      </c>
    </row>
    <row r="1569" spans="1:5" x14ac:dyDescent="0.3">
      <c r="A1569">
        <v>1899</v>
      </c>
      <c r="B1569">
        <v>94345972.792937905</v>
      </c>
      <c r="C1569">
        <v>83770379.599999994</v>
      </c>
      <c r="D1569">
        <v>97460738.070940301</v>
      </c>
      <c r="E1569">
        <v>8212430</v>
      </c>
    </row>
    <row r="1570" spans="1:5" x14ac:dyDescent="0.3">
      <c r="A1570">
        <v>1208</v>
      </c>
      <c r="B1570">
        <v>116513510.383237</v>
      </c>
      <c r="C1570">
        <v>76694343.400000006</v>
      </c>
      <c r="D1570">
        <v>98144882.184886396</v>
      </c>
      <c r="E1570">
        <v>78309131</v>
      </c>
    </row>
    <row r="1571" spans="1:5" x14ac:dyDescent="0.3">
      <c r="A1571">
        <v>629</v>
      </c>
      <c r="B1571">
        <v>94849348.578034997</v>
      </c>
      <c r="C1571">
        <v>84367355.200000003</v>
      </c>
      <c r="D1571">
        <v>98178450.944246799</v>
      </c>
      <c r="E1571">
        <v>78868508</v>
      </c>
    </row>
    <row r="1572" spans="1:5" x14ac:dyDescent="0.3">
      <c r="A1572">
        <v>1239</v>
      </c>
      <c r="B1572">
        <v>92441403.03486</v>
      </c>
      <c r="C1572">
        <v>85547748.400000006</v>
      </c>
      <c r="D1572">
        <v>98485744.654862106</v>
      </c>
      <c r="E1572">
        <v>224803475</v>
      </c>
    </row>
    <row r="1573" spans="1:5" x14ac:dyDescent="0.3">
      <c r="A1573">
        <v>337</v>
      </c>
      <c r="B1573">
        <v>87601845.302812904</v>
      </c>
      <c r="C1573">
        <v>87334873.400000006</v>
      </c>
      <c r="D1573">
        <v>98560945.131600395</v>
      </c>
      <c r="E1573">
        <v>72179579</v>
      </c>
    </row>
    <row r="1574" spans="1:5" x14ac:dyDescent="0.3">
      <c r="A1574">
        <v>647</v>
      </c>
      <c r="B1574">
        <v>90105084.497426897</v>
      </c>
      <c r="C1574">
        <v>86569417</v>
      </c>
      <c r="D1574">
        <v>98669336.577850699</v>
      </c>
      <c r="E1574">
        <v>24719215</v>
      </c>
    </row>
    <row r="1575" spans="1:5" x14ac:dyDescent="0.3">
      <c r="A1575">
        <v>1619</v>
      </c>
      <c r="B1575">
        <v>157774065.344354</v>
      </c>
      <c r="C1575">
        <v>63013384.200000003</v>
      </c>
      <c r="D1575">
        <v>98945353.944537401</v>
      </c>
      <c r="E1575">
        <v>12923936</v>
      </c>
    </row>
    <row r="1576" spans="1:5" x14ac:dyDescent="0.3">
      <c r="A1576">
        <v>1182</v>
      </c>
      <c r="B1576">
        <v>95993780.386692405</v>
      </c>
      <c r="C1576">
        <v>84855793</v>
      </c>
      <c r="D1576">
        <v>99005003.915013596</v>
      </c>
      <c r="E1576">
        <v>62788218</v>
      </c>
    </row>
    <row r="1577" spans="1:5" x14ac:dyDescent="0.3">
      <c r="A1577">
        <v>1797</v>
      </c>
      <c r="B1577">
        <v>83878218.839534894</v>
      </c>
      <c r="C1577">
        <v>89467528.599999994</v>
      </c>
      <c r="D1577">
        <v>99320944.357405007</v>
      </c>
      <c r="E1577">
        <v>77068246</v>
      </c>
    </row>
    <row r="1578" spans="1:5" x14ac:dyDescent="0.3">
      <c r="A1578">
        <v>1436</v>
      </c>
      <c r="B1578">
        <v>76459999.364785001</v>
      </c>
      <c r="C1578">
        <v>92212618</v>
      </c>
      <c r="D1578">
        <v>99441524.805186793</v>
      </c>
      <c r="E1578">
        <v>5000000</v>
      </c>
    </row>
    <row r="1579" spans="1:5" x14ac:dyDescent="0.3">
      <c r="A1579">
        <v>1210</v>
      </c>
      <c r="B1579">
        <v>111526221.270199</v>
      </c>
      <c r="C1579">
        <v>79942206.799999997</v>
      </c>
      <c r="D1579">
        <v>99525595.566016793</v>
      </c>
      <c r="E1579">
        <v>23727301</v>
      </c>
    </row>
    <row r="1580" spans="1:5" x14ac:dyDescent="0.3">
      <c r="A1580">
        <v>93</v>
      </c>
      <c r="B1580">
        <v>18006928.5141389</v>
      </c>
      <c r="C1580">
        <v>112987673.40000001</v>
      </c>
      <c r="D1580">
        <v>99598964.621886298</v>
      </c>
      <c r="E1580">
        <v>18535191</v>
      </c>
    </row>
    <row r="1581" spans="1:5" x14ac:dyDescent="0.3">
      <c r="A1581">
        <v>2395</v>
      </c>
      <c r="B1581">
        <v>92067577.277124703</v>
      </c>
      <c r="C1581">
        <v>87027907.799999997</v>
      </c>
      <c r="D1581">
        <v>99735392.4025888</v>
      </c>
      <c r="E1581">
        <v>3091922</v>
      </c>
    </row>
    <row r="1582" spans="1:5" x14ac:dyDescent="0.3">
      <c r="A1582">
        <v>1065</v>
      </c>
      <c r="B1582">
        <v>86422886.312838897</v>
      </c>
      <c r="C1582">
        <v>89206075.200000003</v>
      </c>
      <c r="D1582">
        <v>99909967.720083803</v>
      </c>
      <c r="E1582">
        <v>296000000</v>
      </c>
    </row>
    <row r="1583" spans="1:5" x14ac:dyDescent="0.3">
      <c r="A1583">
        <v>1370</v>
      </c>
      <c r="B1583">
        <v>141840315.09011501</v>
      </c>
      <c r="C1583">
        <v>69755234.200000003</v>
      </c>
      <c r="D1583">
        <v>99988045.785163298</v>
      </c>
      <c r="E1583">
        <v>127600435</v>
      </c>
    </row>
    <row r="1584" spans="1:5" x14ac:dyDescent="0.3">
      <c r="A1584">
        <v>1902</v>
      </c>
      <c r="B1584">
        <v>126004838.319552</v>
      </c>
      <c r="C1584">
        <v>75382540.200000003</v>
      </c>
      <c r="D1584">
        <v>100029911.420782</v>
      </c>
      <c r="E1584">
        <v>91000000</v>
      </c>
    </row>
    <row r="1585" spans="1:5" x14ac:dyDescent="0.3">
      <c r="A1585">
        <v>1903</v>
      </c>
      <c r="B1585">
        <v>76191065.768953502</v>
      </c>
      <c r="C1585">
        <v>93335343.799999997</v>
      </c>
      <c r="D1585">
        <v>100394179.776934</v>
      </c>
      <c r="E1585">
        <v>572809</v>
      </c>
    </row>
    <row r="1586" spans="1:5" x14ac:dyDescent="0.3">
      <c r="A1586">
        <v>992</v>
      </c>
      <c r="B1586">
        <v>35603777.610134102</v>
      </c>
      <c r="C1586">
        <v>107648979.40000001</v>
      </c>
      <c r="D1586">
        <v>100400010.16883101</v>
      </c>
      <c r="E1586">
        <v>34786960</v>
      </c>
    </row>
    <row r="1587" spans="1:5" x14ac:dyDescent="0.3">
      <c r="A1587">
        <v>1867</v>
      </c>
      <c r="B1587">
        <v>73395229.433963507</v>
      </c>
      <c r="C1587">
        <v>94462235.400000006</v>
      </c>
      <c r="D1587">
        <v>100525167.283447</v>
      </c>
      <c r="E1587">
        <v>28169671</v>
      </c>
    </row>
    <row r="1588" spans="1:5" x14ac:dyDescent="0.3">
      <c r="A1588">
        <v>1212</v>
      </c>
      <c r="B1588">
        <v>89444898.862212405</v>
      </c>
      <c r="C1588">
        <v>89756730.599999994</v>
      </c>
      <c r="D1588">
        <v>101407579.948183</v>
      </c>
      <c r="E1588">
        <v>205298907</v>
      </c>
    </row>
    <row r="1589" spans="1:5" x14ac:dyDescent="0.3">
      <c r="A1589">
        <v>1732</v>
      </c>
      <c r="B1589">
        <v>158499979.651095</v>
      </c>
      <c r="C1589">
        <v>65486847.799999997</v>
      </c>
      <c r="D1589">
        <v>101474851.71715701</v>
      </c>
      <c r="E1589">
        <v>114660784</v>
      </c>
    </row>
    <row r="1590" spans="1:5" x14ac:dyDescent="0.3">
      <c r="A1590">
        <v>899</v>
      </c>
      <c r="B1590">
        <v>128296852.173438</v>
      </c>
      <c r="C1590">
        <v>76402770.799999997</v>
      </c>
      <c r="D1590">
        <v>101724226.869412</v>
      </c>
      <c r="E1590">
        <v>187361754</v>
      </c>
    </row>
    <row r="1591" spans="1:5" x14ac:dyDescent="0.3">
      <c r="A1591">
        <v>2370</v>
      </c>
      <c r="B1591">
        <v>91446381.279612601</v>
      </c>
      <c r="C1591">
        <v>89756730.599999994</v>
      </c>
      <c r="D1591">
        <v>102061455.62074</v>
      </c>
      <c r="E1591">
        <v>145896422</v>
      </c>
    </row>
    <row r="1592" spans="1:5" x14ac:dyDescent="0.3">
      <c r="A1592">
        <v>1615</v>
      </c>
      <c r="B1592">
        <v>111566439.10997599</v>
      </c>
      <c r="C1592">
        <v>82758793.799999997</v>
      </c>
      <c r="D1592">
        <v>102149077.515063</v>
      </c>
      <c r="E1592">
        <v>152427960</v>
      </c>
    </row>
    <row r="1593" spans="1:5" x14ac:dyDescent="0.3">
      <c r="A1593">
        <v>1325</v>
      </c>
      <c r="B1593">
        <v>99144172.179320201</v>
      </c>
      <c r="C1593">
        <v>87142293.200000003</v>
      </c>
      <c r="D1593">
        <v>102153294.983813</v>
      </c>
      <c r="E1593">
        <v>239606210</v>
      </c>
    </row>
    <row r="1594" spans="1:5" x14ac:dyDescent="0.3">
      <c r="A1594">
        <v>2365</v>
      </c>
      <c r="B1594">
        <v>-1916618.7334404299</v>
      </c>
      <c r="C1594">
        <v>123162208.2</v>
      </c>
      <c r="D1594">
        <v>102519534.104803</v>
      </c>
      <c r="E1594">
        <v>34967437</v>
      </c>
    </row>
    <row r="1595" spans="1:5" x14ac:dyDescent="0.3">
      <c r="A1595">
        <v>148</v>
      </c>
      <c r="B1595">
        <v>95783988.134424493</v>
      </c>
      <c r="C1595">
        <v>88759738.799999997</v>
      </c>
      <c r="D1595">
        <v>102554545.80469701</v>
      </c>
      <c r="E1595">
        <v>207283925</v>
      </c>
    </row>
    <row r="1596" spans="1:5" x14ac:dyDescent="0.3">
      <c r="A1596">
        <v>172</v>
      </c>
      <c r="B1596">
        <v>27452748.243213698</v>
      </c>
      <c r="C1596">
        <v>112987673.40000001</v>
      </c>
      <c r="D1596">
        <v>102684873.183715</v>
      </c>
      <c r="E1596">
        <v>3916303</v>
      </c>
    </row>
    <row r="1597" spans="1:5" x14ac:dyDescent="0.3">
      <c r="A1597">
        <v>494</v>
      </c>
      <c r="B1597">
        <v>99177587.677682593</v>
      </c>
      <c r="C1597">
        <v>87759188.799999997</v>
      </c>
      <c r="D1597">
        <v>102735935.220373</v>
      </c>
      <c r="E1597">
        <v>312242626</v>
      </c>
    </row>
    <row r="1598" spans="1:5" x14ac:dyDescent="0.3">
      <c r="A1598">
        <v>534</v>
      </c>
      <c r="B1598">
        <v>99850849.320497304</v>
      </c>
      <c r="C1598">
        <v>87712547.799999997</v>
      </c>
      <c r="D1598">
        <v>102912661.173356</v>
      </c>
      <c r="E1598">
        <v>44527234</v>
      </c>
    </row>
    <row r="1599" spans="1:5" x14ac:dyDescent="0.3">
      <c r="A1599">
        <v>849</v>
      </c>
      <c r="B1599">
        <v>86381410.660755903</v>
      </c>
      <c r="C1599">
        <v>92804202.599999994</v>
      </c>
      <c r="D1599">
        <v>103231073.01102699</v>
      </c>
      <c r="E1599">
        <v>103911669</v>
      </c>
    </row>
    <row r="1600" spans="1:5" x14ac:dyDescent="0.3">
      <c r="A1600">
        <v>960</v>
      </c>
      <c r="B1600">
        <v>177805168.15016699</v>
      </c>
      <c r="C1600">
        <v>60785427.600000001</v>
      </c>
      <c r="D1600">
        <v>103424613.925898</v>
      </c>
      <c r="E1600">
        <v>105178561</v>
      </c>
    </row>
    <row r="1601" spans="1:5" x14ac:dyDescent="0.3">
      <c r="A1601">
        <v>244</v>
      </c>
      <c r="B1601">
        <v>77858240.089116603</v>
      </c>
      <c r="C1601">
        <v>96060371.400000006</v>
      </c>
      <c r="D1601">
        <v>103464326.409995</v>
      </c>
      <c r="E1601">
        <v>276921998</v>
      </c>
    </row>
    <row r="1602" spans="1:5" x14ac:dyDescent="0.3">
      <c r="A1602">
        <v>1311</v>
      </c>
      <c r="B1602">
        <v>71958083.6905545</v>
      </c>
      <c r="C1602">
        <v>98327372.200000003</v>
      </c>
      <c r="D1602">
        <v>103637770.863271</v>
      </c>
      <c r="E1602">
        <v>135130999</v>
      </c>
    </row>
    <row r="1603" spans="1:5" x14ac:dyDescent="0.3">
      <c r="A1603">
        <v>786</v>
      </c>
      <c r="B1603">
        <v>148518111.014653</v>
      </c>
      <c r="C1603">
        <v>71737249.200000003</v>
      </c>
      <c r="D1603">
        <v>104006535.239411</v>
      </c>
      <c r="E1603">
        <v>96618699</v>
      </c>
    </row>
    <row r="1604" spans="1:5" x14ac:dyDescent="0.3">
      <c r="A1604">
        <v>1694</v>
      </c>
      <c r="B1604">
        <v>69156237.497207493</v>
      </c>
      <c r="C1604">
        <v>99745473</v>
      </c>
      <c r="D1604">
        <v>104036680.436868</v>
      </c>
      <c r="E1604">
        <v>59217789</v>
      </c>
    </row>
    <row r="1605" spans="1:5" x14ac:dyDescent="0.3">
      <c r="A1605">
        <v>894</v>
      </c>
      <c r="B1605">
        <v>151813401.75024199</v>
      </c>
      <c r="C1605">
        <v>70641639.799999997</v>
      </c>
      <c r="D1605">
        <v>104067708.898096</v>
      </c>
      <c r="E1605">
        <v>29762011</v>
      </c>
    </row>
    <row r="1606" spans="1:5" x14ac:dyDescent="0.3">
      <c r="A1606">
        <v>508</v>
      </c>
      <c r="B1606">
        <v>154795960.09198201</v>
      </c>
      <c r="C1606">
        <v>69755234.200000003</v>
      </c>
      <c r="D1606">
        <v>104220599.12431</v>
      </c>
      <c r="E1606">
        <v>117487473</v>
      </c>
    </row>
    <row r="1607" spans="1:5" x14ac:dyDescent="0.3">
      <c r="A1607">
        <v>2120</v>
      </c>
      <c r="B1607">
        <v>92311134.567418396</v>
      </c>
      <c r="C1607">
        <v>91879885.200000003</v>
      </c>
      <c r="D1607">
        <v>104311653.7993</v>
      </c>
      <c r="E1607">
        <v>28215918</v>
      </c>
    </row>
    <row r="1608" spans="1:5" x14ac:dyDescent="0.3">
      <c r="A1608">
        <v>380</v>
      </c>
      <c r="B1608">
        <v>154672432.49740201</v>
      </c>
      <c r="C1608">
        <v>69941892.599999994</v>
      </c>
      <c r="D1608">
        <v>104353233.566256</v>
      </c>
      <c r="E1608">
        <v>5989640</v>
      </c>
    </row>
    <row r="1609" spans="1:5" x14ac:dyDescent="0.3">
      <c r="A1609">
        <v>13</v>
      </c>
      <c r="B1609">
        <v>77816617.727341995</v>
      </c>
      <c r="C1609">
        <v>97102845.200000003</v>
      </c>
      <c r="D1609">
        <v>104416867.418814</v>
      </c>
      <c r="E1609">
        <v>356296601</v>
      </c>
    </row>
    <row r="1610" spans="1:5" x14ac:dyDescent="0.3">
      <c r="A1610">
        <v>1739</v>
      </c>
      <c r="B1610">
        <v>80529046.842115402</v>
      </c>
      <c r="C1610">
        <v>96281863.799999997</v>
      </c>
      <c r="D1610">
        <v>104542141.117191</v>
      </c>
      <c r="E1610">
        <v>385284817</v>
      </c>
    </row>
    <row r="1611" spans="1:5" x14ac:dyDescent="0.3">
      <c r="A1611">
        <v>505</v>
      </c>
      <c r="B1611">
        <v>91331052.025607094</v>
      </c>
      <c r="C1611">
        <v>92727883.599999994</v>
      </c>
      <c r="D1611">
        <v>104777368.93932401</v>
      </c>
      <c r="E1611">
        <v>42930462</v>
      </c>
    </row>
    <row r="1612" spans="1:5" x14ac:dyDescent="0.3">
      <c r="A1612">
        <v>268</v>
      </c>
      <c r="B1612">
        <v>161210393.850521</v>
      </c>
      <c r="C1612">
        <v>68291075.799999997</v>
      </c>
      <c r="D1612">
        <v>104959221.284676</v>
      </c>
      <c r="E1612">
        <v>113020255</v>
      </c>
    </row>
    <row r="1613" spans="1:5" x14ac:dyDescent="0.3">
      <c r="A1613">
        <v>858</v>
      </c>
      <c r="B1613">
        <v>104382128.477332</v>
      </c>
      <c r="C1613">
        <v>88466103.799999997</v>
      </c>
      <c r="D1613">
        <v>105091387.534307</v>
      </c>
      <c r="E1613">
        <v>140795793</v>
      </c>
    </row>
    <row r="1614" spans="1:5" x14ac:dyDescent="0.3">
      <c r="A1614">
        <v>1008</v>
      </c>
      <c r="B1614">
        <v>51457849.020734198</v>
      </c>
      <c r="C1614">
        <v>107291235</v>
      </c>
      <c r="D1614">
        <v>105247918.279061</v>
      </c>
      <c r="E1614">
        <v>307166834</v>
      </c>
    </row>
    <row r="1615" spans="1:5" x14ac:dyDescent="0.3">
      <c r="A1615">
        <v>1810</v>
      </c>
      <c r="B1615">
        <v>108177452.72939099</v>
      </c>
      <c r="C1615">
        <v>87464156.599999994</v>
      </c>
      <c r="D1615">
        <v>105402723.789249</v>
      </c>
      <c r="E1615">
        <v>105200903</v>
      </c>
    </row>
    <row r="1616" spans="1:5" x14ac:dyDescent="0.3">
      <c r="A1616">
        <v>1970</v>
      </c>
      <c r="B1616">
        <v>206503564.870213</v>
      </c>
      <c r="C1616">
        <v>53494493.399999999</v>
      </c>
      <c r="D1616">
        <v>106043199.41233499</v>
      </c>
      <c r="E1616">
        <v>173013509</v>
      </c>
    </row>
    <row r="1617" spans="1:5" x14ac:dyDescent="0.3">
      <c r="A1617">
        <v>1637</v>
      </c>
      <c r="B1617">
        <v>139905118.09643599</v>
      </c>
      <c r="C1617">
        <v>76981110.799999997</v>
      </c>
      <c r="D1617">
        <v>106052588.43911999</v>
      </c>
      <c r="E1617">
        <v>14051384</v>
      </c>
    </row>
    <row r="1618" spans="1:5" x14ac:dyDescent="0.3">
      <c r="A1618">
        <v>78</v>
      </c>
      <c r="B1618">
        <v>148006131.66252899</v>
      </c>
      <c r="C1618">
        <v>74178412.200000003</v>
      </c>
      <c r="D1618">
        <v>106101683.098491</v>
      </c>
      <c r="E1618">
        <v>180949000</v>
      </c>
    </row>
    <row r="1619" spans="1:5" x14ac:dyDescent="0.3">
      <c r="A1619">
        <v>976</v>
      </c>
      <c r="B1619">
        <v>97893323.870043099</v>
      </c>
      <c r="C1619">
        <v>91879885.200000003</v>
      </c>
      <c r="D1619">
        <v>106135330.966216</v>
      </c>
      <c r="E1619">
        <v>84500122</v>
      </c>
    </row>
    <row r="1620" spans="1:5" x14ac:dyDescent="0.3">
      <c r="A1620">
        <v>1905</v>
      </c>
      <c r="B1620">
        <v>124042732.44635899</v>
      </c>
      <c r="C1620">
        <v>82996167</v>
      </c>
      <c r="D1620">
        <v>106445020.32545</v>
      </c>
      <c r="E1620">
        <v>132820716</v>
      </c>
    </row>
    <row r="1621" spans="1:5" x14ac:dyDescent="0.3">
      <c r="A1621">
        <v>2140</v>
      </c>
      <c r="B1621">
        <v>63448089.347836599</v>
      </c>
      <c r="C1621">
        <v>104467138.2</v>
      </c>
      <c r="D1621">
        <v>106547775.22454999</v>
      </c>
      <c r="E1621">
        <v>5923044</v>
      </c>
    </row>
    <row r="1622" spans="1:5" x14ac:dyDescent="0.3">
      <c r="A1622">
        <v>1629</v>
      </c>
      <c r="B1622">
        <v>98467090.349748701</v>
      </c>
      <c r="C1622">
        <v>92234484.799999997</v>
      </c>
      <c r="D1622">
        <v>106651412.112187</v>
      </c>
      <c r="E1622">
        <v>117719158</v>
      </c>
    </row>
    <row r="1623" spans="1:5" x14ac:dyDescent="0.3">
      <c r="A1623">
        <v>133</v>
      </c>
      <c r="B1623">
        <v>93405562.463841602</v>
      </c>
      <c r="C1623">
        <v>94047046</v>
      </c>
      <c r="D1623">
        <v>106677669.53621501</v>
      </c>
      <c r="E1623">
        <v>19412993</v>
      </c>
    </row>
    <row r="1624" spans="1:5" x14ac:dyDescent="0.3">
      <c r="A1624">
        <v>1676</v>
      </c>
      <c r="B1624">
        <v>160833011.78622299</v>
      </c>
      <c r="C1624">
        <v>70314257.799999997</v>
      </c>
      <c r="D1624">
        <v>106710967.07610001</v>
      </c>
      <c r="E1624">
        <v>225990978</v>
      </c>
    </row>
    <row r="1625" spans="1:5" x14ac:dyDescent="0.3">
      <c r="A1625">
        <v>1230</v>
      </c>
      <c r="B1625">
        <v>106974211.72972199</v>
      </c>
      <c r="C1625">
        <v>89389767.400000006</v>
      </c>
      <c r="D1625">
        <v>106794238.46125901</v>
      </c>
      <c r="E1625">
        <v>3752426</v>
      </c>
    </row>
    <row r="1626" spans="1:5" x14ac:dyDescent="0.3">
      <c r="A1626">
        <v>742</v>
      </c>
      <c r="B1626">
        <v>50359496.056989901</v>
      </c>
      <c r="C1626">
        <v>109626223.8</v>
      </c>
      <c r="D1626">
        <v>107053100.79403201</v>
      </c>
      <c r="E1626">
        <v>50159144</v>
      </c>
    </row>
    <row r="1627" spans="1:5" x14ac:dyDescent="0.3">
      <c r="A1627">
        <v>186</v>
      </c>
      <c r="B1627">
        <v>86028604.247747406</v>
      </c>
      <c r="C1627">
        <v>97058597</v>
      </c>
      <c r="D1627">
        <v>107058679.85939801</v>
      </c>
      <c r="E1627">
        <v>173965010</v>
      </c>
    </row>
    <row r="1628" spans="1:5" x14ac:dyDescent="0.3">
      <c r="A1628">
        <v>1307</v>
      </c>
      <c r="B1628">
        <v>219730510.68539</v>
      </c>
      <c r="C1628">
        <v>50019694.200000003</v>
      </c>
      <c r="D1628">
        <v>107144027.865466</v>
      </c>
      <c r="E1628">
        <v>182290266</v>
      </c>
    </row>
    <row r="1629" spans="1:5" x14ac:dyDescent="0.3">
      <c r="A1629">
        <v>448</v>
      </c>
      <c r="B1629">
        <v>127415115.600392</v>
      </c>
      <c r="C1629">
        <v>82656625.400000006</v>
      </c>
      <c r="D1629">
        <v>107232084.62429699</v>
      </c>
      <c r="E1629">
        <v>126248813</v>
      </c>
    </row>
    <row r="1630" spans="1:5" x14ac:dyDescent="0.3">
      <c r="A1630">
        <v>1801</v>
      </c>
      <c r="B1630">
        <v>34653161.924046598</v>
      </c>
      <c r="C1630">
        <v>115827696.40000001</v>
      </c>
      <c r="D1630">
        <v>107669280.13257</v>
      </c>
      <c r="E1630">
        <v>8373585</v>
      </c>
    </row>
    <row r="1631" spans="1:5" x14ac:dyDescent="0.3">
      <c r="A1631">
        <v>2516</v>
      </c>
      <c r="B1631">
        <v>66824689.670902804</v>
      </c>
      <c r="C1631">
        <v>104514701.2</v>
      </c>
      <c r="D1631">
        <v>107694976.193845</v>
      </c>
      <c r="E1631">
        <v>125728258</v>
      </c>
    </row>
    <row r="1632" spans="1:5" x14ac:dyDescent="0.3">
      <c r="A1632">
        <v>412</v>
      </c>
      <c r="B1632">
        <v>114788777.949036</v>
      </c>
      <c r="C1632">
        <v>87929026.799999997</v>
      </c>
      <c r="D1632">
        <v>107993445.389467</v>
      </c>
      <c r="E1632">
        <v>108782847</v>
      </c>
    </row>
    <row r="1633" spans="1:5" x14ac:dyDescent="0.3">
      <c r="A1633">
        <v>571</v>
      </c>
      <c r="B1633">
        <v>21420418.7993339</v>
      </c>
      <c r="C1633">
        <v>120909105</v>
      </c>
      <c r="D1633">
        <v>108055523.45660999</v>
      </c>
      <c r="E1633">
        <v>8750000</v>
      </c>
    </row>
    <row r="1634" spans="1:5" x14ac:dyDescent="0.3">
      <c r="A1634">
        <v>1049</v>
      </c>
      <c r="B1634">
        <v>88285262.185139999</v>
      </c>
      <c r="C1634">
        <v>97407993.400000006</v>
      </c>
      <c r="D1634">
        <v>108119732.18892799</v>
      </c>
      <c r="E1634">
        <v>186438883</v>
      </c>
    </row>
    <row r="1635" spans="1:5" x14ac:dyDescent="0.3">
      <c r="A1635">
        <v>500</v>
      </c>
      <c r="B1635">
        <v>60870783.354687303</v>
      </c>
      <c r="C1635">
        <v>107141030.40000001</v>
      </c>
      <c r="D1635">
        <v>108183877.427331</v>
      </c>
      <c r="E1635">
        <v>11176469</v>
      </c>
    </row>
    <row r="1636" spans="1:5" x14ac:dyDescent="0.3">
      <c r="A1636">
        <v>1873</v>
      </c>
      <c r="B1636">
        <v>92450679.516050205</v>
      </c>
      <c r="C1636">
        <v>96023852.599999994</v>
      </c>
      <c r="D1636">
        <v>108197768.709815</v>
      </c>
      <c r="E1636">
        <v>29326868</v>
      </c>
    </row>
    <row r="1637" spans="1:5" x14ac:dyDescent="0.3">
      <c r="A1637">
        <v>850</v>
      </c>
      <c r="B1637">
        <v>187662796.38777399</v>
      </c>
      <c r="C1637">
        <v>62697491.799999997</v>
      </c>
      <c r="D1637">
        <v>108417112.214902</v>
      </c>
      <c r="E1637">
        <v>164433867</v>
      </c>
    </row>
    <row r="1638" spans="1:5" x14ac:dyDescent="0.3">
      <c r="A1638">
        <v>651</v>
      </c>
      <c r="B1638">
        <v>102237686.79013</v>
      </c>
      <c r="C1638">
        <v>93003137.599999994</v>
      </c>
      <c r="D1638">
        <v>108595618.05050699</v>
      </c>
      <c r="E1638">
        <v>25035950</v>
      </c>
    </row>
    <row r="1639" spans="1:5" x14ac:dyDescent="0.3">
      <c r="A1639">
        <v>1815</v>
      </c>
      <c r="B1639">
        <v>24686957.143463202</v>
      </c>
      <c r="C1639">
        <v>120382513.8</v>
      </c>
      <c r="D1639">
        <v>108634655.783888</v>
      </c>
      <c r="E1639">
        <v>22433275</v>
      </c>
    </row>
    <row r="1640" spans="1:5" x14ac:dyDescent="0.3">
      <c r="A1640">
        <v>953</v>
      </c>
      <c r="B1640">
        <v>143991666.79346099</v>
      </c>
      <c r="C1640">
        <v>78378303.599999994</v>
      </c>
      <c r="D1640">
        <v>108682529.895266</v>
      </c>
      <c r="E1640">
        <v>107879496</v>
      </c>
    </row>
    <row r="1641" spans="1:5" x14ac:dyDescent="0.3">
      <c r="A1641">
        <v>2358</v>
      </c>
      <c r="B1641">
        <v>81416147.332963794</v>
      </c>
      <c r="C1641">
        <v>100441656.8</v>
      </c>
      <c r="D1641">
        <v>108687145.972297</v>
      </c>
      <c r="E1641">
        <v>17300889</v>
      </c>
    </row>
    <row r="1642" spans="1:5" x14ac:dyDescent="0.3">
      <c r="A1642">
        <v>2132</v>
      </c>
      <c r="B1642">
        <v>155628467.01165101</v>
      </c>
      <c r="C1642">
        <v>74520949.599999994</v>
      </c>
      <c r="D1642">
        <v>108909322.343052</v>
      </c>
      <c r="E1642">
        <v>192330738</v>
      </c>
    </row>
    <row r="1643" spans="1:5" x14ac:dyDescent="0.3">
      <c r="A1643">
        <v>2363</v>
      </c>
      <c r="B1643">
        <v>126315988.810983</v>
      </c>
      <c r="C1643">
        <v>84938898</v>
      </c>
      <c r="D1643">
        <v>108988158.26744901</v>
      </c>
      <c r="E1643">
        <v>77745568</v>
      </c>
    </row>
    <row r="1644" spans="1:5" x14ac:dyDescent="0.3">
      <c r="A1644">
        <v>1904</v>
      </c>
      <c r="B1644">
        <v>88738146.430120602</v>
      </c>
      <c r="C1644">
        <v>98460109</v>
      </c>
      <c r="D1644">
        <v>109242762.1542</v>
      </c>
      <c r="E1644">
        <v>41744718</v>
      </c>
    </row>
    <row r="1645" spans="1:5" x14ac:dyDescent="0.3">
      <c r="A1645">
        <v>2168</v>
      </c>
      <c r="B1645">
        <v>176776203.89584199</v>
      </c>
      <c r="C1645">
        <v>67494833.200000003</v>
      </c>
      <c r="D1645">
        <v>109306566.397296</v>
      </c>
      <c r="E1645">
        <v>250200000</v>
      </c>
    </row>
    <row r="1646" spans="1:5" x14ac:dyDescent="0.3">
      <c r="A1646">
        <v>588</v>
      </c>
      <c r="B1646">
        <v>150169151.307751</v>
      </c>
      <c r="C1646">
        <v>76981110.799999997</v>
      </c>
      <c r="D1646">
        <v>109405803.81631</v>
      </c>
      <c r="E1646">
        <v>124827316</v>
      </c>
    </row>
    <row r="1647" spans="1:5" x14ac:dyDescent="0.3">
      <c r="A1647">
        <v>943</v>
      </c>
      <c r="B1647">
        <v>214040003.398958</v>
      </c>
      <c r="C1647">
        <v>54556098.399999999</v>
      </c>
      <c r="D1647">
        <v>109489190.54835901</v>
      </c>
      <c r="E1647">
        <v>114178613</v>
      </c>
    </row>
    <row r="1648" spans="1:5" x14ac:dyDescent="0.3">
      <c r="A1648">
        <v>2158</v>
      </c>
      <c r="B1648">
        <v>105635474.005132</v>
      </c>
      <c r="C1648">
        <v>93184572.599999994</v>
      </c>
      <c r="D1648">
        <v>109873809.934349</v>
      </c>
      <c r="E1648">
        <v>88058786</v>
      </c>
    </row>
    <row r="1649" spans="1:5" x14ac:dyDescent="0.3">
      <c r="A1649">
        <v>369</v>
      </c>
      <c r="B1649">
        <v>105332717.30896901</v>
      </c>
      <c r="C1649">
        <v>93335343.799999997</v>
      </c>
      <c r="D1649">
        <v>109914631.63527</v>
      </c>
      <c r="E1649">
        <v>96060858</v>
      </c>
    </row>
    <row r="1650" spans="1:5" x14ac:dyDescent="0.3">
      <c r="A1650">
        <v>1947</v>
      </c>
      <c r="B1650">
        <v>158853959.80981001</v>
      </c>
      <c r="C1650">
        <v>75056773.799999997</v>
      </c>
      <c r="D1650">
        <v>110459665.502528</v>
      </c>
      <c r="E1650">
        <v>264118201</v>
      </c>
    </row>
    <row r="1651" spans="1:5" x14ac:dyDescent="0.3">
      <c r="A1651">
        <v>671</v>
      </c>
      <c r="B1651">
        <v>157889184.98814401</v>
      </c>
      <c r="C1651">
        <v>75725521.599999994</v>
      </c>
      <c r="D1651">
        <v>110764256.599683</v>
      </c>
      <c r="E1651">
        <v>222300000</v>
      </c>
    </row>
    <row r="1652" spans="1:5" x14ac:dyDescent="0.3">
      <c r="A1652">
        <v>890</v>
      </c>
      <c r="B1652">
        <v>73614710.470163301</v>
      </c>
      <c r="C1652">
        <v>105437813.8</v>
      </c>
      <c r="D1652">
        <v>110768764.55681799</v>
      </c>
      <c r="E1652">
        <v>1519796</v>
      </c>
    </row>
    <row r="1653" spans="1:5" x14ac:dyDescent="0.3">
      <c r="A1653">
        <v>2035</v>
      </c>
      <c r="B1653">
        <v>94104237.443068296</v>
      </c>
      <c r="C1653">
        <v>98327372.200000003</v>
      </c>
      <c r="D1653">
        <v>110872823.76885501</v>
      </c>
      <c r="E1653">
        <v>154026136</v>
      </c>
    </row>
    <row r="1654" spans="1:5" x14ac:dyDescent="0.3">
      <c r="A1654">
        <v>1041</v>
      </c>
      <c r="B1654">
        <v>113032932.754326</v>
      </c>
      <c r="C1654">
        <v>91879885.200000003</v>
      </c>
      <c r="D1654">
        <v>111081375.885424</v>
      </c>
      <c r="E1654">
        <v>80547866</v>
      </c>
    </row>
    <row r="1655" spans="1:5" x14ac:dyDescent="0.3">
      <c r="A1655">
        <v>825</v>
      </c>
      <c r="B1655">
        <v>109162503.452362</v>
      </c>
      <c r="C1655">
        <v>93335343.799999997</v>
      </c>
      <c r="D1655">
        <v>111165806.24889199</v>
      </c>
      <c r="E1655">
        <v>318000141</v>
      </c>
    </row>
    <row r="1656" spans="1:5" x14ac:dyDescent="0.3">
      <c r="A1656">
        <v>2008</v>
      </c>
      <c r="B1656">
        <v>194456313.46056801</v>
      </c>
      <c r="C1656">
        <v>63611148.399999999</v>
      </c>
      <c r="D1656">
        <v>111483279.209153</v>
      </c>
      <c r="E1656">
        <v>154937680</v>
      </c>
    </row>
    <row r="1657" spans="1:5" x14ac:dyDescent="0.3">
      <c r="A1657">
        <v>1266</v>
      </c>
      <c r="B1657">
        <v>157645037.78581801</v>
      </c>
      <c r="C1657">
        <v>76907442.799999997</v>
      </c>
      <c r="D1657">
        <v>111779870.007403</v>
      </c>
      <c r="E1657">
        <v>202466756</v>
      </c>
    </row>
    <row r="1658" spans="1:5" x14ac:dyDescent="0.3">
      <c r="A1658">
        <v>145</v>
      </c>
      <c r="B1658">
        <v>50112595.101181597</v>
      </c>
      <c r="C1658">
        <v>115512520.2</v>
      </c>
      <c r="D1658">
        <v>112427712.78583799</v>
      </c>
      <c r="E1658">
        <v>12000000</v>
      </c>
    </row>
    <row r="1659" spans="1:5" x14ac:dyDescent="0.3">
      <c r="A1659">
        <v>1670</v>
      </c>
      <c r="B1659">
        <v>146052635.13766199</v>
      </c>
      <c r="C1659">
        <v>81715879.200000003</v>
      </c>
      <c r="D1659">
        <v>112449021.626947</v>
      </c>
      <c r="E1659">
        <v>30199105</v>
      </c>
    </row>
    <row r="1660" spans="1:5" x14ac:dyDescent="0.3">
      <c r="A1660">
        <v>952</v>
      </c>
      <c r="B1660">
        <v>122752500.947992</v>
      </c>
      <c r="C1660">
        <v>90086822.400000006</v>
      </c>
      <c r="D1660">
        <v>112594950.7713</v>
      </c>
      <c r="E1660">
        <v>141069860</v>
      </c>
    </row>
    <row r="1661" spans="1:5" x14ac:dyDescent="0.3">
      <c r="A1661">
        <v>2505</v>
      </c>
      <c r="B1661">
        <v>117315555.874562</v>
      </c>
      <c r="C1661">
        <v>92645275.799999997</v>
      </c>
      <c r="D1661">
        <v>113189835.40544599</v>
      </c>
      <c r="E1661">
        <v>114908830</v>
      </c>
    </row>
    <row r="1662" spans="1:5" x14ac:dyDescent="0.3">
      <c r="A1662">
        <v>422</v>
      </c>
      <c r="B1662">
        <v>170535369.535368</v>
      </c>
      <c r="C1662">
        <v>74025676.799999997</v>
      </c>
      <c r="D1662">
        <v>113320336.554314</v>
      </c>
      <c r="E1662">
        <v>52034889</v>
      </c>
    </row>
    <row r="1663" spans="1:5" x14ac:dyDescent="0.3">
      <c r="A1663">
        <v>348</v>
      </c>
      <c r="B1663">
        <v>85276047.590365604</v>
      </c>
      <c r="C1663">
        <v>104514701.2</v>
      </c>
      <c r="D1663">
        <v>113722955.237927</v>
      </c>
      <c r="E1663">
        <v>40485039</v>
      </c>
    </row>
    <row r="1664" spans="1:5" x14ac:dyDescent="0.3">
      <c r="A1664">
        <v>138</v>
      </c>
      <c r="B1664">
        <v>76204876.118194297</v>
      </c>
      <c r="C1664">
        <v>107765129.40000001</v>
      </c>
      <c r="D1664">
        <v>113771858.860783</v>
      </c>
      <c r="E1664">
        <v>62771059</v>
      </c>
    </row>
    <row r="1665" spans="1:5" x14ac:dyDescent="0.3">
      <c r="A1665">
        <v>749</v>
      </c>
      <c r="B1665">
        <v>166700294.184816</v>
      </c>
      <c r="C1665">
        <v>75933690</v>
      </c>
      <c r="D1665">
        <v>113835733.27696399</v>
      </c>
      <c r="E1665">
        <v>149217355</v>
      </c>
    </row>
    <row r="1666" spans="1:5" x14ac:dyDescent="0.3">
      <c r="A1666">
        <v>1513</v>
      </c>
      <c r="B1666">
        <v>80763964.006725296</v>
      </c>
      <c r="C1666">
        <v>106586206</v>
      </c>
      <c r="D1666">
        <v>114168696.249819</v>
      </c>
      <c r="E1666">
        <v>104931801</v>
      </c>
    </row>
    <row r="1667" spans="1:5" x14ac:dyDescent="0.3">
      <c r="A1667">
        <v>1813</v>
      </c>
      <c r="B1667">
        <v>70737765.961032495</v>
      </c>
      <c r="C1667">
        <v>110328368</v>
      </c>
      <c r="D1667">
        <v>114361323.49683</v>
      </c>
      <c r="E1667">
        <v>4905000</v>
      </c>
    </row>
    <row r="1668" spans="1:5" x14ac:dyDescent="0.3">
      <c r="A1668">
        <v>1969</v>
      </c>
      <c r="B1668">
        <v>154127155.15869299</v>
      </c>
      <c r="C1668">
        <v>81106810</v>
      </c>
      <c r="D1668">
        <v>114522462.26510499</v>
      </c>
      <c r="E1668">
        <v>132274484</v>
      </c>
    </row>
    <row r="1669" spans="1:5" x14ac:dyDescent="0.3">
      <c r="A1669">
        <v>744</v>
      </c>
      <c r="B1669">
        <v>93221465.258151293</v>
      </c>
      <c r="C1669">
        <v>103796314.59999999</v>
      </c>
      <c r="D1669">
        <v>115652906.03991</v>
      </c>
      <c r="E1669">
        <v>38502340</v>
      </c>
    </row>
    <row r="1670" spans="1:5" x14ac:dyDescent="0.3">
      <c r="A1670">
        <v>544</v>
      </c>
      <c r="B1670">
        <v>110031534.693314</v>
      </c>
      <c r="C1670">
        <v>98327372.200000003</v>
      </c>
      <c r="D1670">
        <v>116076203.079603</v>
      </c>
      <c r="E1670">
        <v>94000000</v>
      </c>
    </row>
    <row r="1671" spans="1:5" x14ac:dyDescent="0.3">
      <c r="A1671">
        <v>812</v>
      </c>
      <c r="B1671">
        <v>111616681.293138</v>
      </c>
      <c r="C1671">
        <v>97847874.200000003</v>
      </c>
      <c r="D1671">
        <v>116149676.78595699</v>
      </c>
      <c r="E1671">
        <v>142851197</v>
      </c>
    </row>
    <row r="1672" spans="1:5" x14ac:dyDescent="0.3">
      <c r="A1672">
        <v>217</v>
      </c>
      <c r="B1672">
        <v>197054020.91767099</v>
      </c>
      <c r="C1672">
        <v>68241121.400000006</v>
      </c>
      <c r="D1672">
        <v>116622883.140791</v>
      </c>
      <c r="E1672">
        <v>10017322</v>
      </c>
    </row>
    <row r="1673" spans="1:5" x14ac:dyDescent="0.3">
      <c r="A1673">
        <v>593</v>
      </c>
      <c r="B1673">
        <v>246909986.160395</v>
      </c>
      <c r="C1673">
        <v>50763302.200000003</v>
      </c>
      <c r="D1673">
        <v>116712602.71308801</v>
      </c>
      <c r="E1673">
        <v>59908565</v>
      </c>
    </row>
    <row r="1674" spans="1:5" x14ac:dyDescent="0.3">
      <c r="A1674">
        <v>1719</v>
      </c>
      <c r="B1674">
        <v>50428468.388852499</v>
      </c>
      <c r="C1674">
        <v>120583540.2</v>
      </c>
      <c r="D1674">
        <v>117230602.75436699</v>
      </c>
      <c r="E1674">
        <v>112892319</v>
      </c>
    </row>
    <row r="1675" spans="1:5" x14ac:dyDescent="0.3">
      <c r="A1675">
        <v>2443</v>
      </c>
      <c r="B1675">
        <v>43083606.806316197</v>
      </c>
      <c r="C1675">
        <v>123818445.59999999</v>
      </c>
      <c r="D1675">
        <v>117829098.225959</v>
      </c>
      <c r="E1675">
        <v>51973029</v>
      </c>
    </row>
    <row r="1676" spans="1:5" x14ac:dyDescent="0.3">
      <c r="A1676">
        <v>1642</v>
      </c>
      <c r="B1676">
        <v>162857817.17902699</v>
      </c>
      <c r="C1676">
        <v>81623864.400000006</v>
      </c>
      <c r="D1676">
        <v>117853925.078456</v>
      </c>
      <c r="E1676">
        <v>26155781</v>
      </c>
    </row>
    <row r="1677" spans="1:5" x14ac:dyDescent="0.3">
      <c r="A1677">
        <v>525</v>
      </c>
      <c r="B1677">
        <v>65322765.806794599</v>
      </c>
      <c r="C1677">
        <v>116295170</v>
      </c>
      <c r="D1677">
        <v>118122150.36542</v>
      </c>
      <c r="E1677">
        <v>146900000</v>
      </c>
    </row>
    <row r="1678" spans="1:5" x14ac:dyDescent="0.3">
      <c r="A1678">
        <v>71</v>
      </c>
      <c r="B1678">
        <v>130714189.24601901</v>
      </c>
      <c r="C1678">
        <v>93335343.799999997</v>
      </c>
      <c r="D1678">
        <v>118206649.03649899</v>
      </c>
      <c r="E1678">
        <v>40400657</v>
      </c>
    </row>
    <row r="1679" spans="1:5" x14ac:dyDescent="0.3">
      <c r="A1679">
        <v>2319</v>
      </c>
      <c r="B1679">
        <v>99830295.1074377</v>
      </c>
      <c r="C1679">
        <v>104467138.2</v>
      </c>
      <c r="D1679">
        <v>118433684.91497099</v>
      </c>
      <c r="E1679">
        <v>278019771</v>
      </c>
    </row>
    <row r="1680" spans="1:5" x14ac:dyDescent="0.3">
      <c r="A1680">
        <v>1911</v>
      </c>
      <c r="B1680">
        <v>96142346.269326597</v>
      </c>
      <c r="C1680">
        <v>106419516.59999999</v>
      </c>
      <c r="D1680">
        <v>119038263.801312</v>
      </c>
      <c r="E1680">
        <v>102984862</v>
      </c>
    </row>
    <row r="1681" spans="1:5" x14ac:dyDescent="0.3">
      <c r="A1681">
        <v>73</v>
      </c>
      <c r="B1681">
        <v>88922360.646776199</v>
      </c>
      <c r="C1681">
        <v>109626223.8</v>
      </c>
      <c r="D1681">
        <v>119651422.318206</v>
      </c>
      <c r="E1681">
        <v>152022101</v>
      </c>
    </row>
    <row r="1682" spans="1:5" x14ac:dyDescent="0.3">
      <c r="A1682">
        <v>841</v>
      </c>
      <c r="B1682">
        <v>120597139.22392701</v>
      </c>
      <c r="C1682">
        <v>98471810.200000003</v>
      </c>
      <c r="D1682">
        <v>119661802.061013</v>
      </c>
      <c r="E1682">
        <v>134095253</v>
      </c>
    </row>
    <row r="1683" spans="1:5" x14ac:dyDescent="0.3">
      <c r="A1683">
        <v>625</v>
      </c>
      <c r="B1683">
        <v>150749118.791767</v>
      </c>
      <c r="C1683">
        <v>88095011.599999994</v>
      </c>
      <c r="D1683">
        <v>119895364.225906</v>
      </c>
      <c r="E1683">
        <v>158733820</v>
      </c>
    </row>
    <row r="1684" spans="1:5" x14ac:dyDescent="0.3">
      <c r="A1684">
        <v>1932</v>
      </c>
      <c r="B1684">
        <v>210612055.54107699</v>
      </c>
      <c r="C1684">
        <v>67160905.400000006</v>
      </c>
      <c r="D1684">
        <v>120051117.181463</v>
      </c>
      <c r="E1684">
        <v>7103973</v>
      </c>
    </row>
    <row r="1685" spans="1:5" x14ac:dyDescent="0.3">
      <c r="A1685">
        <v>1636</v>
      </c>
      <c r="B1685">
        <v>100919065.946624</v>
      </c>
      <c r="C1685">
        <v>106567150.40000001</v>
      </c>
      <c r="D1685">
        <v>120735620.85911199</v>
      </c>
      <c r="E1685">
        <v>123494610</v>
      </c>
    </row>
    <row r="1686" spans="1:5" x14ac:dyDescent="0.3">
      <c r="A1686">
        <v>2199</v>
      </c>
      <c r="B1686">
        <v>89458344.909930795</v>
      </c>
      <c r="C1686">
        <v>110923608.40000001</v>
      </c>
      <c r="D1686">
        <v>121028909.925238</v>
      </c>
      <c r="E1686">
        <v>40263020</v>
      </c>
    </row>
    <row r="1687" spans="1:5" x14ac:dyDescent="0.3">
      <c r="A1687">
        <v>211</v>
      </c>
      <c r="B1687">
        <v>64747231.367647499</v>
      </c>
      <c r="C1687">
        <v>119899722.8</v>
      </c>
      <c r="D1687">
        <v>121274735.855553</v>
      </c>
      <c r="E1687">
        <v>18755936</v>
      </c>
    </row>
    <row r="1688" spans="1:5" x14ac:dyDescent="0.3">
      <c r="A1688">
        <v>1983</v>
      </c>
      <c r="B1688">
        <v>58113997.691250198</v>
      </c>
      <c r="C1688">
        <v>122355707.59999999</v>
      </c>
      <c r="D1688">
        <v>121383832.80687401</v>
      </c>
      <c r="E1688">
        <v>72527595</v>
      </c>
    </row>
    <row r="1689" spans="1:5" x14ac:dyDescent="0.3">
      <c r="A1689">
        <v>838</v>
      </c>
      <c r="B1689">
        <v>96406637.152248695</v>
      </c>
      <c r="C1689">
        <v>109066128</v>
      </c>
      <c r="D1689">
        <v>121577420.277918</v>
      </c>
      <c r="E1689">
        <v>46216641</v>
      </c>
    </row>
    <row r="1690" spans="1:5" x14ac:dyDescent="0.3">
      <c r="A1690">
        <v>350</v>
      </c>
      <c r="B1690">
        <v>103936031.38474301</v>
      </c>
      <c r="C1690">
        <v>106586206</v>
      </c>
      <c r="D1690">
        <v>121738910.71167301</v>
      </c>
      <c r="E1690">
        <v>183316455</v>
      </c>
    </row>
    <row r="1691" spans="1:5" x14ac:dyDescent="0.3">
      <c r="A1691">
        <v>2471</v>
      </c>
      <c r="B1691">
        <v>253505984.431086</v>
      </c>
      <c r="C1691">
        <v>54001914.399999999</v>
      </c>
      <c r="D1691">
        <v>121868952.336412</v>
      </c>
      <c r="E1691">
        <v>78000586</v>
      </c>
    </row>
    <row r="1692" spans="1:5" x14ac:dyDescent="0.3">
      <c r="A1692">
        <v>2228</v>
      </c>
      <c r="B1692">
        <v>133999261.81171601</v>
      </c>
      <c r="C1692">
        <v>96138126</v>
      </c>
      <c r="D1692">
        <v>121877417.081972</v>
      </c>
      <c r="E1692">
        <v>32709423</v>
      </c>
    </row>
    <row r="1693" spans="1:5" x14ac:dyDescent="0.3">
      <c r="A1693">
        <v>221</v>
      </c>
      <c r="B1693">
        <v>128949436.618848</v>
      </c>
      <c r="C1693">
        <v>98173687.200000003</v>
      </c>
      <c r="D1693">
        <v>122114168.59288099</v>
      </c>
      <c r="E1693">
        <v>203427584</v>
      </c>
    </row>
    <row r="1694" spans="1:5" x14ac:dyDescent="0.3">
      <c r="A1694">
        <v>378</v>
      </c>
      <c r="B1694">
        <v>135262040.376288</v>
      </c>
      <c r="C1694">
        <v>96393234</v>
      </c>
      <c r="D1694">
        <v>122526389.15751</v>
      </c>
      <c r="E1694">
        <v>254134910</v>
      </c>
    </row>
    <row r="1695" spans="1:5" x14ac:dyDescent="0.3">
      <c r="A1695">
        <v>1030</v>
      </c>
      <c r="B1695">
        <v>115593711.14601</v>
      </c>
      <c r="C1695">
        <v>103629822.8</v>
      </c>
      <c r="D1695">
        <v>122807521.801176</v>
      </c>
      <c r="E1695">
        <v>75450437</v>
      </c>
    </row>
    <row r="1696" spans="1:5" x14ac:dyDescent="0.3">
      <c r="A1696">
        <v>1440</v>
      </c>
      <c r="B1696">
        <v>78038184.983658999</v>
      </c>
      <c r="C1696">
        <v>117043092.40000001</v>
      </c>
      <c r="D1696">
        <v>122969378.888677</v>
      </c>
      <c r="E1696">
        <v>7286388</v>
      </c>
    </row>
    <row r="1697" spans="1:5" x14ac:dyDescent="0.3">
      <c r="A1697">
        <v>612</v>
      </c>
      <c r="B1697">
        <v>130265460.159528</v>
      </c>
      <c r="C1697">
        <v>100327858.59999999</v>
      </c>
      <c r="D1697">
        <v>124540540.41727901</v>
      </c>
      <c r="E1697">
        <v>71561644</v>
      </c>
    </row>
    <row r="1698" spans="1:5" x14ac:dyDescent="0.3">
      <c r="A1698">
        <v>39</v>
      </c>
      <c r="B1698">
        <v>142178550.949195</v>
      </c>
      <c r="C1698">
        <v>96147561.200000003</v>
      </c>
      <c r="D1698">
        <v>124558299.871868</v>
      </c>
      <c r="E1698">
        <v>155760117</v>
      </c>
    </row>
    <row r="1699" spans="1:5" x14ac:dyDescent="0.3">
      <c r="A1699">
        <v>2163</v>
      </c>
      <c r="B1699">
        <v>88679737.164131194</v>
      </c>
      <c r="C1699">
        <v>115684675.2</v>
      </c>
      <c r="D1699">
        <v>125186980.725012</v>
      </c>
      <c r="E1699">
        <v>87000000</v>
      </c>
    </row>
    <row r="1700" spans="1:5" x14ac:dyDescent="0.3">
      <c r="A1700">
        <v>2348</v>
      </c>
      <c r="B1700">
        <v>66748096.608371601</v>
      </c>
      <c r="C1700">
        <v>123708303</v>
      </c>
      <c r="D1700">
        <v>125458107.5406</v>
      </c>
      <c r="E1700">
        <v>152500343</v>
      </c>
    </row>
    <row r="1701" spans="1:5" x14ac:dyDescent="0.3">
      <c r="A1701">
        <v>872</v>
      </c>
      <c r="B1701">
        <v>100318035.10096399</v>
      </c>
      <c r="C1701">
        <v>112110743</v>
      </c>
      <c r="D1701">
        <v>125676930.76378401</v>
      </c>
      <c r="E1701">
        <v>27635305</v>
      </c>
    </row>
    <row r="1702" spans="1:5" x14ac:dyDescent="0.3">
      <c r="A1702">
        <v>180</v>
      </c>
      <c r="B1702">
        <v>239479708.109209</v>
      </c>
      <c r="C1702">
        <v>63090881.200000003</v>
      </c>
      <c r="D1702">
        <v>125710057.30312701</v>
      </c>
      <c r="E1702">
        <v>108103450</v>
      </c>
    </row>
    <row r="1703" spans="1:5" x14ac:dyDescent="0.3">
      <c r="A1703">
        <v>1139</v>
      </c>
      <c r="B1703">
        <v>223123691.953096</v>
      </c>
      <c r="C1703">
        <v>68951427.200000003</v>
      </c>
      <c r="D1703">
        <v>125798026.012283</v>
      </c>
      <c r="E1703">
        <v>169852759</v>
      </c>
    </row>
    <row r="1704" spans="1:5" x14ac:dyDescent="0.3">
      <c r="A1704">
        <v>718</v>
      </c>
      <c r="B1704">
        <v>237796335.29287899</v>
      </c>
      <c r="C1704">
        <v>64075915</v>
      </c>
      <c r="D1704">
        <v>126073011.553021</v>
      </c>
      <c r="E1704">
        <v>136766062</v>
      </c>
    </row>
    <row r="1705" spans="1:5" x14ac:dyDescent="0.3">
      <c r="A1705">
        <v>1588</v>
      </c>
      <c r="B1705">
        <v>156021583.66147199</v>
      </c>
      <c r="C1705">
        <v>93030809.599999994</v>
      </c>
      <c r="D1705">
        <v>126192230.889645</v>
      </c>
      <c r="E1705">
        <v>68514844</v>
      </c>
    </row>
    <row r="1706" spans="1:5" x14ac:dyDescent="0.3">
      <c r="A1706">
        <v>2457</v>
      </c>
      <c r="B1706">
        <v>145587723.14362901</v>
      </c>
      <c r="C1706">
        <v>96891718.599999994</v>
      </c>
      <c r="D1706">
        <v>126361728.338998</v>
      </c>
      <c r="E1706">
        <v>71069884</v>
      </c>
    </row>
    <row r="1707" spans="1:5" x14ac:dyDescent="0.3">
      <c r="A1707">
        <v>2152</v>
      </c>
      <c r="B1707">
        <v>175296146.324451</v>
      </c>
      <c r="C1707">
        <v>86737873</v>
      </c>
      <c r="D1707">
        <v>126657009.854601</v>
      </c>
      <c r="E1707">
        <v>54249294</v>
      </c>
    </row>
    <row r="1708" spans="1:5" x14ac:dyDescent="0.3">
      <c r="A1708">
        <v>2110</v>
      </c>
      <c r="B1708">
        <v>144308741.402877</v>
      </c>
      <c r="C1708">
        <v>98055251.200000003</v>
      </c>
      <c r="D1708">
        <v>127022223.668403</v>
      </c>
      <c r="E1708">
        <v>40120144</v>
      </c>
    </row>
    <row r="1709" spans="1:5" x14ac:dyDescent="0.3">
      <c r="A1709">
        <v>1847</v>
      </c>
      <c r="B1709">
        <v>151732817.426034</v>
      </c>
      <c r="C1709">
        <v>95644841.200000003</v>
      </c>
      <c r="D1709">
        <v>127213729.09450901</v>
      </c>
      <c r="E1709">
        <v>27642707</v>
      </c>
    </row>
    <row r="1710" spans="1:5" x14ac:dyDescent="0.3">
      <c r="A1710">
        <v>2237</v>
      </c>
      <c r="B1710">
        <v>169854374.623853</v>
      </c>
      <c r="C1710">
        <v>89437341</v>
      </c>
      <c r="D1710">
        <v>127381006.48328701</v>
      </c>
      <c r="E1710">
        <v>67112664</v>
      </c>
    </row>
    <row r="1711" spans="1:5" x14ac:dyDescent="0.3">
      <c r="A1711">
        <v>2322</v>
      </c>
      <c r="B1711">
        <v>104497585.67095201</v>
      </c>
      <c r="C1711">
        <v>113027442</v>
      </c>
      <c r="D1711">
        <v>127891945.79751</v>
      </c>
      <c r="E1711">
        <v>97552050</v>
      </c>
    </row>
    <row r="1712" spans="1:5" x14ac:dyDescent="0.3">
      <c r="A1712">
        <v>771</v>
      </c>
      <c r="B1712">
        <v>97812824.737823501</v>
      </c>
      <c r="C1712">
        <v>115827696.40000001</v>
      </c>
      <c r="D1712">
        <v>128303269.540534</v>
      </c>
      <c r="E1712">
        <v>128499205</v>
      </c>
    </row>
    <row r="1713" spans="1:5" x14ac:dyDescent="0.3">
      <c r="A1713">
        <v>1274</v>
      </c>
      <c r="B1713">
        <v>79752322.5753932</v>
      </c>
      <c r="C1713">
        <v>122654588.40000001</v>
      </c>
      <c r="D1713">
        <v>128729975.522073</v>
      </c>
      <c r="E1713">
        <v>16374328</v>
      </c>
    </row>
    <row r="1714" spans="1:5" x14ac:dyDescent="0.3">
      <c r="A1714">
        <v>1870</v>
      </c>
      <c r="B1714">
        <v>141972870.73726499</v>
      </c>
      <c r="C1714">
        <v>100965437.59999999</v>
      </c>
      <c r="D1714">
        <v>128956193.35356601</v>
      </c>
      <c r="E1714">
        <v>261317921</v>
      </c>
    </row>
    <row r="1715" spans="1:5" x14ac:dyDescent="0.3">
      <c r="A1715">
        <v>583</v>
      </c>
      <c r="B1715">
        <v>89766901.304325998</v>
      </c>
      <c r="C1715">
        <v>119899722.8</v>
      </c>
      <c r="D1715">
        <v>129448554.10386001</v>
      </c>
      <c r="E1715">
        <v>180622424</v>
      </c>
    </row>
    <row r="1716" spans="1:5" x14ac:dyDescent="0.3">
      <c r="A1716">
        <v>868</v>
      </c>
      <c r="B1716">
        <v>177612990.26394299</v>
      </c>
      <c r="C1716">
        <v>89369658</v>
      </c>
      <c r="D1716">
        <v>129852985.821604</v>
      </c>
      <c r="E1716">
        <v>108000000</v>
      </c>
    </row>
    <row r="1717" spans="1:5" x14ac:dyDescent="0.3">
      <c r="A1717">
        <v>1392</v>
      </c>
      <c r="B1717">
        <v>63306499.743771099</v>
      </c>
      <c r="C1717">
        <v>129817518.40000001</v>
      </c>
      <c r="D1717">
        <v>129995621.95777801</v>
      </c>
      <c r="E1717">
        <v>35739755</v>
      </c>
    </row>
    <row r="1718" spans="1:5" x14ac:dyDescent="0.3">
      <c r="A1718">
        <v>1760</v>
      </c>
      <c r="B1718">
        <v>117397949.162398</v>
      </c>
      <c r="C1718">
        <v>111110342.2</v>
      </c>
      <c r="D1718">
        <v>130329718.372769</v>
      </c>
      <c r="E1718">
        <v>98185582</v>
      </c>
    </row>
    <row r="1719" spans="1:5" x14ac:dyDescent="0.3">
      <c r="A1719">
        <v>1245</v>
      </c>
      <c r="B1719">
        <v>64760956.2538931</v>
      </c>
      <c r="C1719">
        <v>129824832.59999999</v>
      </c>
      <c r="D1719">
        <v>130477565.24507301</v>
      </c>
      <c r="E1719">
        <v>153698625</v>
      </c>
    </row>
    <row r="1720" spans="1:5" x14ac:dyDescent="0.3">
      <c r="A1720">
        <v>444</v>
      </c>
      <c r="B1720">
        <v>202852496.666242</v>
      </c>
      <c r="C1720">
        <v>81667430.400000006</v>
      </c>
      <c r="D1720">
        <v>130960390.24158201</v>
      </c>
      <c r="E1720">
        <v>60000000</v>
      </c>
    </row>
    <row r="1721" spans="1:5" x14ac:dyDescent="0.3">
      <c r="A1721">
        <v>1091</v>
      </c>
      <c r="B1721">
        <v>99660175.4298857</v>
      </c>
      <c r="C1721">
        <v>118183188.59999999</v>
      </c>
      <c r="D1721">
        <v>131089802.77628601</v>
      </c>
      <c r="E1721">
        <v>67642693</v>
      </c>
    </row>
    <row r="1722" spans="1:5" x14ac:dyDescent="0.3">
      <c r="A1722">
        <v>2103</v>
      </c>
      <c r="B1722">
        <v>79358234.244245604</v>
      </c>
      <c r="C1722">
        <v>125399104.8</v>
      </c>
      <c r="D1722">
        <v>131144778.274353</v>
      </c>
      <c r="E1722">
        <v>51148651</v>
      </c>
    </row>
    <row r="1723" spans="1:5" x14ac:dyDescent="0.3">
      <c r="A1723">
        <v>232</v>
      </c>
      <c r="B1723">
        <v>164149290.71966001</v>
      </c>
      <c r="C1723">
        <v>95579085.200000003</v>
      </c>
      <c r="D1723">
        <v>131209196.33279601</v>
      </c>
      <c r="E1723">
        <v>162966177</v>
      </c>
    </row>
    <row r="1724" spans="1:5" x14ac:dyDescent="0.3">
      <c r="A1724">
        <v>333</v>
      </c>
      <c r="B1724">
        <v>171764738.58210799</v>
      </c>
      <c r="C1724">
        <v>93002548</v>
      </c>
      <c r="D1724">
        <v>131309259.54585899</v>
      </c>
      <c r="E1724">
        <v>195745823</v>
      </c>
    </row>
    <row r="1725" spans="1:5" x14ac:dyDescent="0.3">
      <c r="A1725">
        <v>12</v>
      </c>
      <c r="B1725">
        <v>86919241.180354506</v>
      </c>
      <c r="C1725">
        <v>123090091.59999999</v>
      </c>
      <c r="D1725">
        <v>131474990.477745</v>
      </c>
      <c r="E1725">
        <v>22642033</v>
      </c>
    </row>
    <row r="1726" spans="1:5" x14ac:dyDescent="0.3">
      <c r="A1726">
        <v>2209</v>
      </c>
      <c r="B1726">
        <v>211986674.90529901</v>
      </c>
      <c r="C1726">
        <v>79365360.599999994</v>
      </c>
      <c r="D1726">
        <v>131810985.69478001</v>
      </c>
      <c r="E1726">
        <v>176885658</v>
      </c>
    </row>
    <row r="1727" spans="1:5" x14ac:dyDescent="0.3">
      <c r="A1727">
        <v>1462</v>
      </c>
      <c r="B1727">
        <v>177205334.34202</v>
      </c>
      <c r="C1727">
        <v>91879885.200000003</v>
      </c>
      <c r="D1727">
        <v>132046222.682473</v>
      </c>
      <c r="E1727">
        <v>124914842</v>
      </c>
    </row>
    <row r="1728" spans="1:5" x14ac:dyDescent="0.3">
      <c r="A1728">
        <v>1138</v>
      </c>
      <c r="B1728">
        <v>93247473.500981301</v>
      </c>
      <c r="C1728">
        <v>121517849.8</v>
      </c>
      <c r="D1728">
        <v>132085281.98651201</v>
      </c>
      <c r="E1728">
        <v>149295601</v>
      </c>
    </row>
    <row r="1729" spans="1:5" x14ac:dyDescent="0.3">
      <c r="A1729">
        <v>116</v>
      </c>
      <c r="B1729">
        <v>141049115.44273299</v>
      </c>
      <c r="C1729">
        <v>104671502.2</v>
      </c>
      <c r="D1729">
        <v>132089095.21007399</v>
      </c>
      <c r="E1729">
        <v>211780824</v>
      </c>
    </row>
    <row r="1730" spans="1:5" x14ac:dyDescent="0.3">
      <c r="A1730">
        <v>2512</v>
      </c>
      <c r="B1730">
        <v>133084434.299886</v>
      </c>
      <c r="C1730">
        <v>107574485.2</v>
      </c>
      <c r="D1730">
        <v>132177480.859262</v>
      </c>
      <c r="E1730">
        <v>35431113</v>
      </c>
    </row>
    <row r="1731" spans="1:5" x14ac:dyDescent="0.3">
      <c r="A1731">
        <v>1921</v>
      </c>
      <c r="B1731">
        <v>189621681.23818201</v>
      </c>
      <c r="C1731">
        <v>87703680.400000006</v>
      </c>
      <c r="D1731">
        <v>132232186.656451</v>
      </c>
      <c r="E1731">
        <v>374111707</v>
      </c>
    </row>
    <row r="1732" spans="1:5" x14ac:dyDescent="0.3">
      <c r="A1732">
        <v>2378</v>
      </c>
      <c r="B1732">
        <v>240297597.096746</v>
      </c>
      <c r="C1732">
        <v>70088153.799999997</v>
      </c>
      <c r="D1732">
        <v>132462156.756257</v>
      </c>
      <c r="E1732">
        <v>134748021</v>
      </c>
    </row>
    <row r="1733" spans="1:5" x14ac:dyDescent="0.3">
      <c r="A1733">
        <v>1703</v>
      </c>
      <c r="B1733">
        <v>180328281.72641301</v>
      </c>
      <c r="C1733">
        <v>91879885.200000003</v>
      </c>
      <c r="D1733">
        <v>133066476.122412</v>
      </c>
      <c r="E1733">
        <v>141220678</v>
      </c>
    </row>
    <row r="1734" spans="1:5" x14ac:dyDescent="0.3">
      <c r="A1734">
        <v>2330</v>
      </c>
      <c r="B1734">
        <v>104632971.781598</v>
      </c>
      <c r="C1734">
        <v>118585104.2</v>
      </c>
      <c r="D1734">
        <v>133086879.301566</v>
      </c>
      <c r="E1734">
        <v>55495563</v>
      </c>
    </row>
    <row r="1735" spans="1:5" x14ac:dyDescent="0.3">
      <c r="A1735">
        <v>1605</v>
      </c>
      <c r="B1735">
        <v>63477438.869506203</v>
      </c>
      <c r="C1735">
        <v>133514021.59999999</v>
      </c>
      <c r="D1735">
        <v>133477294.491216</v>
      </c>
      <c r="E1735">
        <v>3000000</v>
      </c>
    </row>
    <row r="1736" spans="1:5" x14ac:dyDescent="0.3">
      <c r="A1736">
        <v>2522</v>
      </c>
      <c r="B1736">
        <v>90112847.5437828</v>
      </c>
      <c r="C1736">
        <v>124151092.40000001</v>
      </c>
      <c r="D1736">
        <v>133501637.12018999</v>
      </c>
      <c r="E1736">
        <v>7600000</v>
      </c>
    </row>
    <row r="1737" spans="1:5" x14ac:dyDescent="0.3">
      <c r="A1737">
        <v>523</v>
      </c>
      <c r="B1737">
        <v>192133557.84189501</v>
      </c>
      <c r="C1737">
        <v>88247720.799999997</v>
      </c>
      <c r="D1737">
        <v>133557009.05363999</v>
      </c>
      <c r="E1737">
        <v>137298489</v>
      </c>
    </row>
    <row r="1738" spans="1:5" x14ac:dyDescent="0.3">
      <c r="A1738">
        <v>2305</v>
      </c>
      <c r="B1738">
        <v>181260280.80117601</v>
      </c>
      <c r="C1738">
        <v>92386778.799999997</v>
      </c>
      <c r="D1738">
        <v>133840732.612891</v>
      </c>
      <c r="E1738">
        <v>57059003</v>
      </c>
    </row>
    <row r="1739" spans="1:5" x14ac:dyDescent="0.3">
      <c r="A1739">
        <v>761</v>
      </c>
      <c r="B1739">
        <v>101426100.46444</v>
      </c>
      <c r="C1739">
        <v>121238783.59999999</v>
      </c>
      <c r="D1739">
        <v>134498572.50698701</v>
      </c>
      <c r="E1739">
        <v>114194847</v>
      </c>
    </row>
    <row r="1740" spans="1:5" x14ac:dyDescent="0.3">
      <c r="A1740">
        <v>539</v>
      </c>
      <c r="B1740">
        <v>117419822.70561799</v>
      </c>
      <c r="C1740">
        <v>115827696.40000001</v>
      </c>
      <c r="D1740">
        <v>134708791.20366099</v>
      </c>
      <c r="E1740">
        <v>73956241</v>
      </c>
    </row>
    <row r="1741" spans="1:5" x14ac:dyDescent="0.3">
      <c r="A1741">
        <v>168</v>
      </c>
      <c r="B1741">
        <v>143882301.86791301</v>
      </c>
      <c r="C1741">
        <v>106505092.59999999</v>
      </c>
      <c r="D1741">
        <v>134714011.087264</v>
      </c>
      <c r="E1741">
        <v>77920346</v>
      </c>
    </row>
    <row r="1742" spans="1:5" x14ac:dyDescent="0.3">
      <c r="A1742">
        <v>1326</v>
      </c>
      <c r="B1742">
        <v>67654761.412019104</v>
      </c>
      <c r="C1742">
        <v>133431704.59999999</v>
      </c>
      <c r="D1742">
        <v>134765718.39398599</v>
      </c>
      <c r="E1742">
        <v>93600000</v>
      </c>
    </row>
    <row r="1743" spans="1:5" x14ac:dyDescent="0.3">
      <c r="A1743">
        <v>1228</v>
      </c>
      <c r="B1743">
        <v>76085374.713536695</v>
      </c>
      <c r="C1743">
        <v>130722025.8</v>
      </c>
      <c r="D1743">
        <v>135008700.30811301</v>
      </c>
      <c r="E1743">
        <v>65884703</v>
      </c>
    </row>
    <row r="1744" spans="1:5" x14ac:dyDescent="0.3">
      <c r="A1744">
        <v>2414</v>
      </c>
      <c r="B1744">
        <v>119696259.00673901</v>
      </c>
      <c r="C1744">
        <v>115570842.59999999</v>
      </c>
      <c r="D1744">
        <v>135214447.39454499</v>
      </c>
      <c r="E1744">
        <v>153518974</v>
      </c>
    </row>
    <row r="1745" spans="1:5" x14ac:dyDescent="0.3">
      <c r="A1745">
        <v>2301</v>
      </c>
      <c r="B1745">
        <v>182923481.33568001</v>
      </c>
      <c r="C1745">
        <v>93664500.400000006</v>
      </c>
      <c r="D1745">
        <v>135568253.73305401</v>
      </c>
      <c r="E1745">
        <v>165333180</v>
      </c>
    </row>
    <row r="1746" spans="1:5" x14ac:dyDescent="0.3">
      <c r="A1746">
        <v>2049</v>
      </c>
      <c r="B1746">
        <v>111006208.877951</v>
      </c>
      <c r="C1746">
        <v>119130798</v>
      </c>
      <c r="D1746">
        <v>135674723.846183</v>
      </c>
      <c r="E1746">
        <v>141047179</v>
      </c>
    </row>
    <row r="1747" spans="1:5" x14ac:dyDescent="0.3">
      <c r="A1747">
        <v>830</v>
      </c>
      <c r="B1747">
        <v>196563483.085448</v>
      </c>
      <c r="C1747">
        <v>89279409.599999994</v>
      </c>
      <c r="D1747">
        <v>135960390.10708401</v>
      </c>
      <c r="E1747">
        <v>39459427</v>
      </c>
    </row>
    <row r="1748" spans="1:5" x14ac:dyDescent="0.3">
      <c r="A1748">
        <v>934</v>
      </c>
      <c r="B1748">
        <v>110017572.584599</v>
      </c>
      <c r="C1748">
        <v>119899722.8</v>
      </c>
      <c r="D1748">
        <v>136064361.06174901</v>
      </c>
      <c r="E1748">
        <v>112343513</v>
      </c>
    </row>
    <row r="1749" spans="1:5" x14ac:dyDescent="0.3">
      <c r="A1749">
        <v>426</v>
      </c>
      <c r="B1749">
        <v>170610982.753775</v>
      </c>
      <c r="C1749">
        <v>99922418.400000006</v>
      </c>
      <c r="D1749">
        <v>137345496.70347801</v>
      </c>
      <c r="E1749">
        <v>102367405</v>
      </c>
    </row>
    <row r="1750" spans="1:5" x14ac:dyDescent="0.3">
      <c r="A1750">
        <v>601</v>
      </c>
      <c r="B1750">
        <v>189942635.16384199</v>
      </c>
      <c r="C1750">
        <v>93211101.200000003</v>
      </c>
      <c r="D1750">
        <v>137441181.882173</v>
      </c>
      <c r="E1750">
        <v>10166502</v>
      </c>
    </row>
    <row r="1751" spans="1:5" x14ac:dyDescent="0.3">
      <c r="A1751">
        <v>2148</v>
      </c>
      <c r="B1751">
        <v>159180656.854927</v>
      </c>
      <c r="C1751">
        <v>104068054</v>
      </c>
      <c r="D1751">
        <v>137453330.76005101</v>
      </c>
      <c r="E1751">
        <v>86658558</v>
      </c>
    </row>
    <row r="1752" spans="1:5" x14ac:dyDescent="0.3">
      <c r="A1752">
        <v>299</v>
      </c>
      <c r="B1752">
        <v>76879932.896853</v>
      </c>
      <c r="C1752">
        <v>133197915.59999999</v>
      </c>
      <c r="D1752">
        <v>137562872.28108999</v>
      </c>
      <c r="E1752">
        <v>116019547</v>
      </c>
    </row>
    <row r="1753" spans="1:5" x14ac:dyDescent="0.3">
      <c r="A1753">
        <v>2549</v>
      </c>
      <c r="B1753">
        <v>113494447.828438</v>
      </c>
      <c r="C1753">
        <v>120753388.2</v>
      </c>
      <c r="D1753">
        <v>137991397.12068</v>
      </c>
      <c r="E1753">
        <v>171963386</v>
      </c>
    </row>
    <row r="1754" spans="1:5" x14ac:dyDescent="0.3">
      <c r="A1754">
        <v>163</v>
      </c>
      <c r="B1754">
        <v>107614265.04459</v>
      </c>
      <c r="C1754">
        <v>123381619</v>
      </c>
      <c r="D1754">
        <v>138506145.86989301</v>
      </c>
      <c r="E1754">
        <v>79700000</v>
      </c>
    </row>
    <row r="1755" spans="1:5" x14ac:dyDescent="0.3">
      <c r="A1755">
        <v>57</v>
      </c>
      <c r="B1755">
        <v>221047991.25474</v>
      </c>
      <c r="C1755">
        <v>83609885.799999997</v>
      </c>
      <c r="D1755">
        <v>138704999.31299201</v>
      </c>
      <c r="E1755">
        <v>158468292</v>
      </c>
    </row>
    <row r="1756" spans="1:5" x14ac:dyDescent="0.3">
      <c r="A1756">
        <v>2459</v>
      </c>
      <c r="B1756">
        <v>166853577.86708799</v>
      </c>
      <c r="C1756">
        <v>102947624.8</v>
      </c>
      <c r="D1756">
        <v>138921654.97271401</v>
      </c>
      <c r="E1756">
        <v>178051587</v>
      </c>
    </row>
    <row r="1757" spans="1:5" x14ac:dyDescent="0.3">
      <c r="A1757">
        <v>517</v>
      </c>
      <c r="B1757">
        <v>143513104.488336</v>
      </c>
      <c r="C1757">
        <v>111380735.8</v>
      </c>
      <c r="D1757">
        <v>139112021.05269799</v>
      </c>
      <c r="E1757">
        <v>117270765</v>
      </c>
    </row>
    <row r="1758" spans="1:5" x14ac:dyDescent="0.3">
      <c r="A1758">
        <v>1426</v>
      </c>
      <c r="B1758">
        <v>129595004.183882</v>
      </c>
      <c r="C1758">
        <v>116469293.40000001</v>
      </c>
      <c r="D1758">
        <v>139280986.65818</v>
      </c>
      <c r="E1758">
        <v>159330280</v>
      </c>
    </row>
    <row r="1759" spans="1:5" x14ac:dyDescent="0.3">
      <c r="A1759">
        <v>1833</v>
      </c>
      <c r="B1759">
        <v>160991048.23797399</v>
      </c>
      <c r="C1759">
        <v>106053177.8</v>
      </c>
      <c r="D1759">
        <v>139884541.3044</v>
      </c>
      <c r="E1759">
        <v>101134059</v>
      </c>
    </row>
    <row r="1760" spans="1:5" x14ac:dyDescent="0.3">
      <c r="A1760">
        <v>686</v>
      </c>
      <c r="B1760">
        <v>111336719.316053</v>
      </c>
      <c r="C1760">
        <v>123708303</v>
      </c>
      <c r="D1760">
        <v>140025018.250346</v>
      </c>
      <c r="E1760">
        <v>363889678</v>
      </c>
    </row>
    <row r="1761" spans="1:5" x14ac:dyDescent="0.3">
      <c r="A1761">
        <v>391</v>
      </c>
      <c r="B1761">
        <v>63051123.453889303</v>
      </c>
      <c r="C1761">
        <v>141253356.19999999</v>
      </c>
      <c r="D1761">
        <v>140510642.384213</v>
      </c>
      <c r="E1761">
        <v>126297830</v>
      </c>
    </row>
    <row r="1762" spans="1:5" x14ac:dyDescent="0.3">
      <c r="A1762">
        <v>2266</v>
      </c>
      <c r="B1762">
        <v>203287222.906131</v>
      </c>
      <c r="C1762">
        <v>91884086.400000006</v>
      </c>
      <c r="D1762">
        <v>140570956.742513</v>
      </c>
      <c r="E1762">
        <v>346079773</v>
      </c>
    </row>
    <row r="1763" spans="1:5" x14ac:dyDescent="0.3">
      <c r="A1763">
        <v>1742</v>
      </c>
      <c r="B1763">
        <v>124370597.373859</v>
      </c>
      <c r="C1763">
        <v>119899722.8</v>
      </c>
      <c r="D1763">
        <v>140753432.34997001</v>
      </c>
      <c r="E1763">
        <v>285176741</v>
      </c>
    </row>
    <row r="1764" spans="1:5" x14ac:dyDescent="0.3">
      <c r="A1764">
        <v>1583</v>
      </c>
      <c r="B1764">
        <v>81155532.959536806</v>
      </c>
      <c r="C1764">
        <v>135636940</v>
      </c>
      <c r="D1764">
        <v>141220119.682789</v>
      </c>
      <c r="E1764">
        <v>100489151</v>
      </c>
    </row>
    <row r="1765" spans="1:5" x14ac:dyDescent="0.3">
      <c r="A1765">
        <v>1578</v>
      </c>
      <c r="B1765">
        <v>150619212.91176501</v>
      </c>
      <c r="C1765">
        <v>111380735.8</v>
      </c>
      <c r="D1765">
        <v>141433556.02309901</v>
      </c>
      <c r="E1765">
        <v>181466833</v>
      </c>
    </row>
    <row r="1766" spans="1:5" x14ac:dyDescent="0.3">
      <c r="A1766">
        <v>2032</v>
      </c>
      <c r="B1766">
        <v>166313476.20222601</v>
      </c>
      <c r="C1766">
        <v>106611537</v>
      </c>
      <c r="D1766">
        <v>142140829.01662901</v>
      </c>
      <c r="E1766">
        <v>37000000</v>
      </c>
    </row>
    <row r="1767" spans="1:5" x14ac:dyDescent="0.3">
      <c r="A1767">
        <v>305</v>
      </c>
      <c r="B1767">
        <v>131109115.97188</v>
      </c>
      <c r="C1767">
        <v>119240000.40000001</v>
      </c>
      <c r="D1767">
        <v>142343462.95685399</v>
      </c>
      <c r="E1767">
        <v>14567883</v>
      </c>
    </row>
    <row r="1768" spans="1:5" x14ac:dyDescent="0.3">
      <c r="A1768">
        <v>2408</v>
      </c>
      <c r="B1768">
        <v>184799014.84314501</v>
      </c>
      <c r="C1768">
        <v>100666775.2</v>
      </c>
      <c r="D1768">
        <v>142670517.00365201</v>
      </c>
      <c r="E1768">
        <v>266728738</v>
      </c>
    </row>
    <row r="1769" spans="1:5" x14ac:dyDescent="0.3">
      <c r="A1769">
        <v>56</v>
      </c>
      <c r="B1769">
        <v>32297187.772855099</v>
      </c>
      <c r="C1769">
        <v>154595936.59999999</v>
      </c>
      <c r="D1769">
        <v>142829036.74712101</v>
      </c>
      <c r="E1769">
        <v>13129846</v>
      </c>
    </row>
    <row r="1770" spans="1:5" x14ac:dyDescent="0.3">
      <c r="A1770">
        <v>2060</v>
      </c>
      <c r="B1770">
        <v>172654389.480892</v>
      </c>
      <c r="C1770">
        <v>105438320.2</v>
      </c>
      <c r="D1770">
        <v>143125069.81018901</v>
      </c>
      <c r="E1770">
        <v>320170008</v>
      </c>
    </row>
    <row r="1771" spans="1:5" x14ac:dyDescent="0.3">
      <c r="A1771">
        <v>1944</v>
      </c>
      <c r="B1771">
        <v>222769704.56026599</v>
      </c>
      <c r="C1771">
        <v>87942164.599999994</v>
      </c>
      <c r="D1771">
        <v>143282524.13483101</v>
      </c>
      <c r="E1771">
        <v>20497844</v>
      </c>
    </row>
    <row r="1772" spans="1:5" x14ac:dyDescent="0.3">
      <c r="A1772">
        <v>1358</v>
      </c>
      <c r="B1772">
        <v>162584938.45399299</v>
      </c>
      <c r="C1772">
        <v>109346539</v>
      </c>
      <c r="D1772">
        <v>143457463.817307</v>
      </c>
      <c r="E1772">
        <v>159773545</v>
      </c>
    </row>
    <row r="1773" spans="1:5" x14ac:dyDescent="0.3">
      <c r="A1773">
        <v>1471</v>
      </c>
      <c r="B1773">
        <v>168450441.10571799</v>
      </c>
      <c r="C1773">
        <v>107435466</v>
      </c>
      <c r="D1773">
        <v>143602563.18916401</v>
      </c>
      <c r="E1773">
        <v>244527583</v>
      </c>
    </row>
    <row r="1774" spans="1:5" x14ac:dyDescent="0.3">
      <c r="A1774">
        <v>930</v>
      </c>
      <c r="B1774">
        <v>222173544.96000901</v>
      </c>
      <c r="C1774">
        <v>88686533.799999997</v>
      </c>
      <c r="D1774">
        <v>143777624.27224401</v>
      </c>
      <c r="E1774">
        <v>194168700</v>
      </c>
    </row>
    <row r="1775" spans="1:5" x14ac:dyDescent="0.3">
      <c r="A1775">
        <v>2205</v>
      </c>
      <c r="B1775">
        <v>203250120.09063101</v>
      </c>
      <c r="C1775">
        <v>95644841.200000003</v>
      </c>
      <c r="D1775">
        <v>144044209.65996599</v>
      </c>
      <c r="E1775">
        <v>250649836</v>
      </c>
    </row>
    <row r="1776" spans="1:5" x14ac:dyDescent="0.3">
      <c r="A1776">
        <v>40</v>
      </c>
      <c r="B1776">
        <v>146990625.20603499</v>
      </c>
      <c r="C1776">
        <v>115684675.2</v>
      </c>
      <c r="D1776">
        <v>144236896.329741</v>
      </c>
      <c r="E1776">
        <v>120000000</v>
      </c>
    </row>
    <row r="1777" spans="1:5" x14ac:dyDescent="0.3">
      <c r="A1777">
        <v>2372</v>
      </c>
      <c r="B1777">
        <v>254461440.549366</v>
      </c>
      <c r="C1777">
        <v>77828885</v>
      </c>
      <c r="D1777">
        <v>144263340.95245299</v>
      </c>
      <c r="E1777">
        <v>77628265</v>
      </c>
    </row>
    <row r="1778" spans="1:5" x14ac:dyDescent="0.3">
      <c r="A1778">
        <v>214</v>
      </c>
      <c r="B1778">
        <v>196402815.756787</v>
      </c>
      <c r="C1778">
        <v>98592780</v>
      </c>
      <c r="D1778">
        <v>144539301.413077</v>
      </c>
      <c r="E1778">
        <v>147080413</v>
      </c>
    </row>
    <row r="1779" spans="1:5" x14ac:dyDescent="0.3">
      <c r="A1779">
        <v>463</v>
      </c>
      <c r="B1779">
        <v>168291360.84731701</v>
      </c>
      <c r="C1779">
        <v>109066128</v>
      </c>
      <c r="D1779">
        <v>145061849.441066</v>
      </c>
      <c r="E1779">
        <v>104399548</v>
      </c>
    </row>
    <row r="1780" spans="1:5" x14ac:dyDescent="0.3">
      <c r="A1780">
        <v>1866</v>
      </c>
      <c r="B1780">
        <v>154857317.37737101</v>
      </c>
      <c r="C1780">
        <v>113914166.59999999</v>
      </c>
      <c r="D1780">
        <v>145166047.28433701</v>
      </c>
      <c r="E1780">
        <v>182379278</v>
      </c>
    </row>
    <row r="1781" spans="1:5" x14ac:dyDescent="0.3">
      <c r="A1781">
        <v>1353</v>
      </c>
      <c r="B1781">
        <v>173569997.57732701</v>
      </c>
      <c r="C1781">
        <v>107555753.40000001</v>
      </c>
      <c r="D1781">
        <v>145386579.583794</v>
      </c>
      <c r="E1781">
        <v>215529201</v>
      </c>
    </row>
    <row r="1782" spans="1:5" x14ac:dyDescent="0.3">
      <c r="A1782">
        <v>1005</v>
      </c>
      <c r="B1782">
        <v>203255949.338808</v>
      </c>
      <c r="C1782">
        <v>97208120.400000006</v>
      </c>
      <c r="D1782">
        <v>145494922.429021</v>
      </c>
      <c r="E1782">
        <v>222231186</v>
      </c>
    </row>
    <row r="1783" spans="1:5" x14ac:dyDescent="0.3">
      <c r="A1783">
        <v>2230</v>
      </c>
      <c r="B1783">
        <v>253982617.24008501</v>
      </c>
      <c r="C1783">
        <v>79370295.799999997</v>
      </c>
      <c r="D1783">
        <v>145535452.73090699</v>
      </c>
      <c r="E1783">
        <v>130482868</v>
      </c>
    </row>
    <row r="1784" spans="1:5" x14ac:dyDescent="0.3">
      <c r="A1784">
        <v>735</v>
      </c>
      <c r="B1784">
        <v>236594390.69638199</v>
      </c>
      <c r="C1784">
        <v>86072478.599999994</v>
      </c>
      <c r="D1784">
        <v>146066210.864665</v>
      </c>
      <c r="E1784">
        <v>108539911</v>
      </c>
    </row>
    <row r="1785" spans="1:5" x14ac:dyDescent="0.3">
      <c r="A1785">
        <v>182</v>
      </c>
      <c r="B1785">
        <v>124359370.364898</v>
      </c>
      <c r="C1785">
        <v>125756222.59999999</v>
      </c>
      <c r="D1785">
        <v>146177423.254004</v>
      </c>
      <c r="E1785">
        <v>470654000</v>
      </c>
    </row>
    <row r="1786" spans="1:5" x14ac:dyDescent="0.3">
      <c r="A1786">
        <v>1206</v>
      </c>
      <c r="B1786">
        <v>142210151.638881</v>
      </c>
      <c r="C1786">
        <v>119485329.2</v>
      </c>
      <c r="D1786">
        <v>146197488.071408</v>
      </c>
      <c r="E1786">
        <v>107196498</v>
      </c>
    </row>
    <row r="1787" spans="1:5" x14ac:dyDescent="0.3">
      <c r="A1787">
        <v>1729</v>
      </c>
      <c r="B1787">
        <v>156116008.88653001</v>
      </c>
      <c r="C1787">
        <v>114829055.40000001</v>
      </c>
      <c r="D1787">
        <v>146425152.61329201</v>
      </c>
      <c r="E1787">
        <v>300228084</v>
      </c>
    </row>
    <row r="1788" spans="1:5" x14ac:dyDescent="0.3">
      <c r="A1788">
        <v>1172</v>
      </c>
      <c r="B1788">
        <v>86869898.076614097</v>
      </c>
      <c r="C1788">
        <v>139941473.59999999</v>
      </c>
      <c r="D1788">
        <v>147076313.066508</v>
      </c>
      <c r="E1788">
        <v>205703818</v>
      </c>
    </row>
    <row r="1789" spans="1:5" x14ac:dyDescent="0.3">
      <c r="A1789">
        <v>198</v>
      </c>
      <c r="B1789">
        <v>252865300.54058501</v>
      </c>
      <c r="C1789">
        <v>82112569.799999997</v>
      </c>
      <c r="D1789">
        <v>147711901.69413599</v>
      </c>
      <c r="E1789">
        <v>72178895</v>
      </c>
    </row>
    <row r="1790" spans="1:5" x14ac:dyDescent="0.3">
      <c r="A1790">
        <v>446</v>
      </c>
      <c r="B1790">
        <v>79281953.139082804</v>
      </c>
      <c r="C1790">
        <v>143536246</v>
      </c>
      <c r="D1790">
        <v>147928910.06211901</v>
      </c>
      <c r="E1790">
        <v>36000000</v>
      </c>
    </row>
    <row r="1791" spans="1:5" x14ac:dyDescent="0.3">
      <c r="A1791">
        <v>1736</v>
      </c>
      <c r="B1791">
        <v>127821964.436252</v>
      </c>
      <c r="C1791">
        <v>126544406.59999999</v>
      </c>
      <c r="D1791">
        <v>148039107.17850801</v>
      </c>
      <c r="E1791">
        <v>139804348</v>
      </c>
    </row>
    <row r="1792" spans="1:5" x14ac:dyDescent="0.3">
      <c r="A1792">
        <v>1227</v>
      </c>
      <c r="B1792">
        <v>114268543.17298099</v>
      </c>
      <c r="C1792">
        <v>131588958.40000001</v>
      </c>
      <c r="D1792">
        <v>148286428.37004501</v>
      </c>
      <c r="E1792">
        <v>87784194</v>
      </c>
    </row>
    <row r="1793" spans="1:5" x14ac:dyDescent="0.3">
      <c r="A1793">
        <v>1246</v>
      </c>
      <c r="B1793">
        <v>110410518.36053599</v>
      </c>
      <c r="C1793">
        <v>133431704.59999999</v>
      </c>
      <c r="D1793">
        <v>148733839.76610801</v>
      </c>
      <c r="E1793">
        <v>255273813</v>
      </c>
    </row>
    <row r="1794" spans="1:5" x14ac:dyDescent="0.3">
      <c r="A1794">
        <v>2536</v>
      </c>
      <c r="B1794">
        <v>240293808.83162001</v>
      </c>
      <c r="C1794">
        <v>88095011.599999994</v>
      </c>
      <c r="D1794">
        <v>149149228.219282</v>
      </c>
      <c r="E1794">
        <v>116643346</v>
      </c>
    </row>
    <row r="1795" spans="1:5" x14ac:dyDescent="0.3">
      <c r="A1795">
        <v>1270</v>
      </c>
      <c r="B1795">
        <v>159267839.73694801</v>
      </c>
      <c r="C1795">
        <v>116792308</v>
      </c>
      <c r="D1795">
        <v>149274335.95990601</v>
      </c>
      <c r="E1795">
        <v>408247917</v>
      </c>
    </row>
    <row r="1796" spans="1:5" x14ac:dyDescent="0.3">
      <c r="A1796">
        <v>1724</v>
      </c>
      <c r="B1796">
        <v>150030352.258845</v>
      </c>
      <c r="C1796">
        <v>120497011</v>
      </c>
      <c r="D1796">
        <v>149689915.475447</v>
      </c>
      <c r="E1796">
        <v>355237933</v>
      </c>
    </row>
    <row r="1797" spans="1:5" x14ac:dyDescent="0.3">
      <c r="A1797">
        <v>431</v>
      </c>
      <c r="B1797">
        <v>111350786.95437001</v>
      </c>
      <c r="C1797">
        <v>134216787.8</v>
      </c>
      <c r="D1797">
        <v>149768617.09240901</v>
      </c>
      <c r="E1797">
        <v>101646581</v>
      </c>
    </row>
    <row r="1798" spans="1:5" x14ac:dyDescent="0.3">
      <c r="A1798">
        <v>95</v>
      </c>
      <c r="B1798">
        <v>186399498.89373401</v>
      </c>
      <c r="C1798">
        <v>107967251.40000001</v>
      </c>
      <c r="D1798">
        <v>149959288.46246499</v>
      </c>
      <c r="E1798">
        <v>67631903</v>
      </c>
    </row>
    <row r="1799" spans="1:5" x14ac:dyDescent="0.3">
      <c r="A1799">
        <v>591</v>
      </c>
      <c r="B1799">
        <v>113873236.583812</v>
      </c>
      <c r="C1799">
        <v>133665536.8</v>
      </c>
      <c r="D1799">
        <v>150081804.75530601</v>
      </c>
      <c r="E1799">
        <v>235483004</v>
      </c>
    </row>
    <row r="1800" spans="1:5" x14ac:dyDescent="0.3">
      <c r="A1800">
        <v>2462</v>
      </c>
      <c r="B1800">
        <v>165595929.27833</v>
      </c>
      <c r="C1800">
        <v>116469293.40000001</v>
      </c>
      <c r="D1800">
        <v>151042333.59991401</v>
      </c>
      <c r="E1800">
        <v>152368585</v>
      </c>
    </row>
    <row r="1801" spans="1:5" x14ac:dyDescent="0.3">
      <c r="A1801">
        <v>276</v>
      </c>
      <c r="B1801">
        <v>185598878.42969701</v>
      </c>
      <c r="C1801">
        <v>109626223.8</v>
      </c>
      <c r="D1801">
        <v>151235223.67276999</v>
      </c>
      <c r="E1801">
        <v>161626121</v>
      </c>
    </row>
    <row r="1802" spans="1:5" x14ac:dyDescent="0.3">
      <c r="A1802">
        <v>355</v>
      </c>
      <c r="B1802">
        <v>133025483.148809</v>
      </c>
      <c r="C1802">
        <v>129349071.8</v>
      </c>
      <c r="D1802">
        <v>152338368.42280599</v>
      </c>
      <c r="E1802">
        <v>149705852</v>
      </c>
    </row>
    <row r="1803" spans="1:5" x14ac:dyDescent="0.3">
      <c r="A1803">
        <v>1816</v>
      </c>
      <c r="B1803">
        <v>103526474.716383</v>
      </c>
      <c r="C1803">
        <v>139941473.59999999</v>
      </c>
      <c r="D1803">
        <v>152517944.808135</v>
      </c>
      <c r="E1803">
        <v>33395426</v>
      </c>
    </row>
    <row r="1804" spans="1:5" x14ac:dyDescent="0.3">
      <c r="A1804">
        <v>2246</v>
      </c>
      <c r="B1804">
        <v>169201602.13098499</v>
      </c>
      <c r="C1804">
        <v>116870118.40000001</v>
      </c>
      <c r="D1804">
        <v>152591766.03398699</v>
      </c>
      <c r="E1804">
        <v>156974557</v>
      </c>
    </row>
    <row r="1805" spans="1:5" x14ac:dyDescent="0.3">
      <c r="A1805">
        <v>2241</v>
      </c>
      <c r="B1805">
        <v>148834985.35240999</v>
      </c>
      <c r="C1805">
        <v>124063426.8</v>
      </c>
      <c r="D1805">
        <v>152604659.94665599</v>
      </c>
      <c r="E1805">
        <v>100076342</v>
      </c>
    </row>
    <row r="1806" spans="1:5" x14ac:dyDescent="0.3">
      <c r="A1806">
        <v>2349</v>
      </c>
      <c r="B1806">
        <v>123616265.44615</v>
      </c>
      <c r="C1806">
        <v>133431704.59999999</v>
      </c>
      <c r="D1806">
        <v>153048100.37722301</v>
      </c>
      <c r="E1806">
        <v>136150434</v>
      </c>
    </row>
    <row r="1807" spans="1:5" x14ac:dyDescent="0.3">
      <c r="A1807">
        <v>2136</v>
      </c>
      <c r="B1807">
        <v>217381309.75627199</v>
      </c>
      <c r="C1807">
        <v>100942571.2</v>
      </c>
      <c r="D1807">
        <v>153570613.10160601</v>
      </c>
      <c r="E1807">
        <v>201596308</v>
      </c>
    </row>
    <row r="1808" spans="1:5" x14ac:dyDescent="0.3">
      <c r="A1808">
        <v>1006</v>
      </c>
      <c r="B1808">
        <v>242767506.48252499</v>
      </c>
      <c r="C1808">
        <v>92212618</v>
      </c>
      <c r="D1808">
        <v>153773470.02867699</v>
      </c>
      <c r="E1808">
        <v>263920180</v>
      </c>
    </row>
    <row r="1809" spans="1:5" x14ac:dyDescent="0.3">
      <c r="A1809">
        <v>1499</v>
      </c>
      <c r="B1809">
        <v>147880456.288407</v>
      </c>
      <c r="C1809">
        <v>125669037.59999999</v>
      </c>
      <c r="D1809">
        <v>153780859.67420301</v>
      </c>
      <c r="E1809">
        <v>7900000</v>
      </c>
    </row>
    <row r="1810" spans="1:5" x14ac:dyDescent="0.3">
      <c r="A1810">
        <v>1795</v>
      </c>
      <c r="B1810">
        <v>234868361.01296601</v>
      </c>
      <c r="C1810">
        <v>95306612</v>
      </c>
      <c r="D1810">
        <v>154060290.15561199</v>
      </c>
      <c r="E1810">
        <v>161025640</v>
      </c>
    </row>
    <row r="1811" spans="1:5" x14ac:dyDescent="0.3">
      <c r="A1811">
        <v>1099</v>
      </c>
      <c r="B1811">
        <v>68517080.100514203</v>
      </c>
      <c r="C1811">
        <v>154595936.59999999</v>
      </c>
      <c r="D1811">
        <v>154661919.33944899</v>
      </c>
      <c r="E1811">
        <v>21049053</v>
      </c>
    </row>
    <row r="1812" spans="1:5" x14ac:dyDescent="0.3">
      <c r="A1812">
        <v>768</v>
      </c>
      <c r="B1812">
        <v>257790502.310449</v>
      </c>
      <c r="C1812">
        <v>89837706.599999994</v>
      </c>
      <c r="D1812">
        <v>156480408.999558</v>
      </c>
      <c r="E1812">
        <v>202026112</v>
      </c>
    </row>
    <row r="1813" spans="1:5" x14ac:dyDescent="0.3">
      <c r="A1813">
        <v>1290</v>
      </c>
      <c r="B1813">
        <v>226898106.21853301</v>
      </c>
      <c r="C1813">
        <v>100942571.2</v>
      </c>
      <c r="D1813">
        <v>156679709.45601499</v>
      </c>
      <c r="E1813">
        <v>243637091</v>
      </c>
    </row>
    <row r="1814" spans="1:5" x14ac:dyDescent="0.3">
      <c r="A1814">
        <v>288</v>
      </c>
      <c r="B1814">
        <v>262010365.33184701</v>
      </c>
      <c r="C1814">
        <v>88862061.599999994</v>
      </c>
      <c r="D1814">
        <v>156954816.465657</v>
      </c>
      <c r="E1814">
        <v>117698894</v>
      </c>
    </row>
    <row r="1815" spans="1:5" x14ac:dyDescent="0.3">
      <c r="A1815">
        <v>2525</v>
      </c>
      <c r="B1815">
        <v>58386947.951410197</v>
      </c>
      <c r="C1815">
        <v>160992193.19999999</v>
      </c>
      <c r="D1815">
        <v>157280340.79244301</v>
      </c>
      <c r="E1815">
        <v>411006740</v>
      </c>
    </row>
    <row r="1816" spans="1:5" x14ac:dyDescent="0.3">
      <c r="A1816">
        <v>804</v>
      </c>
      <c r="B1816">
        <v>160363525.28870401</v>
      </c>
      <c r="C1816">
        <v>125294544.59999999</v>
      </c>
      <c r="D1816">
        <v>157511953.650529</v>
      </c>
      <c r="E1816">
        <v>300400432</v>
      </c>
    </row>
    <row r="1817" spans="1:5" x14ac:dyDescent="0.3">
      <c r="A1817">
        <v>97</v>
      </c>
      <c r="B1817">
        <v>201295039.332708</v>
      </c>
      <c r="C1817">
        <v>111186079.2</v>
      </c>
      <c r="D1817">
        <v>157808727.02178299</v>
      </c>
      <c r="E1817">
        <v>93820758</v>
      </c>
    </row>
    <row r="1818" spans="1:5" x14ac:dyDescent="0.3">
      <c r="A1818">
        <v>1631</v>
      </c>
      <c r="B1818">
        <v>166924883.33201101</v>
      </c>
      <c r="C1818">
        <v>123407604.40000001</v>
      </c>
      <c r="D1818">
        <v>157906751.65763199</v>
      </c>
      <c r="E1818">
        <v>162091208</v>
      </c>
    </row>
    <row r="1819" spans="1:5" x14ac:dyDescent="0.3">
      <c r="A1819">
        <v>2026</v>
      </c>
      <c r="B1819">
        <v>60027387.1998225</v>
      </c>
      <c r="C1819">
        <v>161353932</v>
      </c>
      <c r="D1819">
        <v>158151515.76439899</v>
      </c>
      <c r="E1819">
        <v>141195658</v>
      </c>
    </row>
    <row r="1820" spans="1:5" x14ac:dyDescent="0.3">
      <c r="A1820">
        <v>803</v>
      </c>
      <c r="B1820">
        <v>240028020.66195199</v>
      </c>
      <c r="C1820">
        <v>97906544.400000006</v>
      </c>
      <c r="D1820">
        <v>158155481.55324599</v>
      </c>
      <c r="E1820">
        <v>278731369</v>
      </c>
    </row>
    <row r="1821" spans="1:5" x14ac:dyDescent="0.3">
      <c r="A1821">
        <v>1369</v>
      </c>
      <c r="B1821">
        <v>118024410.420665</v>
      </c>
      <c r="C1821">
        <v>140988662.59999999</v>
      </c>
      <c r="D1821">
        <v>158224866.65248999</v>
      </c>
      <c r="E1821">
        <v>80049764</v>
      </c>
    </row>
    <row r="1822" spans="1:5" x14ac:dyDescent="0.3">
      <c r="A1822">
        <v>272</v>
      </c>
      <c r="B1822">
        <v>35003378.194077097</v>
      </c>
      <c r="C1822">
        <v>171537456</v>
      </c>
      <c r="D1822">
        <v>159414117.358834</v>
      </c>
      <c r="E1822">
        <v>68706993</v>
      </c>
    </row>
    <row r="1823" spans="1:5" x14ac:dyDescent="0.3">
      <c r="A1823">
        <v>386</v>
      </c>
      <c r="B1823">
        <v>125871332.673317</v>
      </c>
      <c r="C1823">
        <v>139911359</v>
      </c>
      <c r="D1823">
        <v>159790004.05605099</v>
      </c>
      <c r="E1823">
        <v>88923251</v>
      </c>
    </row>
    <row r="1824" spans="1:5" x14ac:dyDescent="0.3">
      <c r="A1824">
        <v>2418</v>
      </c>
      <c r="B1824">
        <v>186899720.267667</v>
      </c>
      <c r="C1824">
        <v>118956570.2</v>
      </c>
      <c r="D1824">
        <v>160307336.65505701</v>
      </c>
      <c r="E1824">
        <v>260696994</v>
      </c>
    </row>
    <row r="1825" spans="1:5" x14ac:dyDescent="0.3">
      <c r="A1825">
        <v>762</v>
      </c>
      <c r="B1825">
        <v>54828498.651452102</v>
      </c>
      <c r="C1825">
        <v>165968403</v>
      </c>
      <c r="D1825">
        <v>160729638.54192901</v>
      </c>
      <c r="E1825">
        <v>18432000</v>
      </c>
    </row>
    <row r="1826" spans="1:5" x14ac:dyDescent="0.3">
      <c r="A1826">
        <v>1585</v>
      </c>
      <c r="B1826">
        <v>175425466.444704</v>
      </c>
      <c r="C1826">
        <v>123753438.40000001</v>
      </c>
      <c r="D1826">
        <v>161004365.86540601</v>
      </c>
      <c r="E1826">
        <v>215394738</v>
      </c>
    </row>
    <row r="1827" spans="1:5" x14ac:dyDescent="0.3">
      <c r="A1827">
        <v>1800</v>
      </c>
      <c r="B1827">
        <v>195238034.51755399</v>
      </c>
      <c r="C1827">
        <v>116982916.59999999</v>
      </c>
      <c r="D1827">
        <v>161202294.762288</v>
      </c>
      <c r="E1827">
        <v>93375151</v>
      </c>
    </row>
    <row r="1828" spans="1:5" x14ac:dyDescent="0.3">
      <c r="A1828">
        <v>1804</v>
      </c>
      <c r="B1828">
        <v>97170600.687216997</v>
      </c>
      <c r="C1828">
        <v>151789854.19999999</v>
      </c>
      <c r="D1828">
        <v>161422293.36924601</v>
      </c>
      <c r="E1828">
        <v>99965753</v>
      </c>
    </row>
    <row r="1829" spans="1:5" x14ac:dyDescent="0.3">
      <c r="A1829">
        <v>1662</v>
      </c>
      <c r="B1829">
        <v>191794553.03600401</v>
      </c>
      <c r="C1829">
        <v>118495676</v>
      </c>
      <c r="D1829">
        <v>161479312.09693599</v>
      </c>
      <c r="E1829">
        <v>208076205</v>
      </c>
    </row>
    <row r="1830" spans="1:5" x14ac:dyDescent="0.3">
      <c r="A1830">
        <v>1334</v>
      </c>
      <c r="B1830">
        <v>256629018.32619601</v>
      </c>
      <c r="C1830">
        <v>96610143.799999997</v>
      </c>
      <c r="D1830">
        <v>162377483.96991399</v>
      </c>
      <c r="E1830">
        <v>121059225</v>
      </c>
    </row>
    <row r="1831" spans="1:5" x14ac:dyDescent="0.3">
      <c r="A1831">
        <v>1146</v>
      </c>
      <c r="B1831">
        <v>234572911.31699899</v>
      </c>
      <c r="C1831">
        <v>104410601.59999999</v>
      </c>
      <c r="D1831">
        <v>162401119.712713</v>
      </c>
      <c r="E1831">
        <v>162242962</v>
      </c>
    </row>
    <row r="1832" spans="1:5" x14ac:dyDescent="0.3">
      <c r="A1832">
        <v>29</v>
      </c>
      <c r="B1832">
        <v>221535533.204561</v>
      </c>
      <c r="C1832">
        <v>109066128</v>
      </c>
      <c r="D1832">
        <v>162456490.88642099</v>
      </c>
      <c r="E1832">
        <v>146936910</v>
      </c>
    </row>
    <row r="1833" spans="1:5" x14ac:dyDescent="0.3">
      <c r="A1833">
        <v>1951</v>
      </c>
      <c r="B1833">
        <v>107108705.011457</v>
      </c>
      <c r="C1833">
        <v>149728299.19999999</v>
      </c>
      <c r="D1833">
        <v>162758431.15646899</v>
      </c>
      <c r="E1833">
        <v>390493908</v>
      </c>
    </row>
    <row r="1834" spans="1:5" x14ac:dyDescent="0.3">
      <c r="A1834">
        <v>646</v>
      </c>
      <c r="B1834">
        <v>219742090.64151499</v>
      </c>
      <c r="C1834">
        <v>111937938.8</v>
      </c>
      <c r="D1834">
        <v>164532103.938968</v>
      </c>
      <c r="E1834">
        <v>133718711</v>
      </c>
    </row>
    <row r="1835" spans="1:5" x14ac:dyDescent="0.3">
      <c r="A1835">
        <v>2054</v>
      </c>
      <c r="B1835">
        <v>102821279.80513699</v>
      </c>
      <c r="C1835">
        <v>153259298.80000001</v>
      </c>
      <c r="D1835">
        <v>164630190.66289699</v>
      </c>
      <c r="E1835">
        <v>73648228</v>
      </c>
    </row>
    <row r="1836" spans="1:5" x14ac:dyDescent="0.3">
      <c r="A1836">
        <v>1100</v>
      </c>
      <c r="B1836">
        <v>138961961.653532</v>
      </c>
      <c r="C1836">
        <v>140640094.19999999</v>
      </c>
      <c r="D1836">
        <v>164742029.78268999</v>
      </c>
      <c r="E1836">
        <v>87987055</v>
      </c>
    </row>
    <row r="1837" spans="1:5" x14ac:dyDescent="0.3">
      <c r="A1837">
        <v>901</v>
      </c>
      <c r="B1837">
        <v>161230526.18625501</v>
      </c>
      <c r="C1837">
        <v>133197915.59999999</v>
      </c>
      <c r="D1837">
        <v>165119847.27034399</v>
      </c>
      <c r="E1837">
        <v>191185897</v>
      </c>
    </row>
    <row r="1838" spans="1:5" x14ac:dyDescent="0.3">
      <c r="A1838">
        <v>1023</v>
      </c>
      <c r="B1838">
        <v>119376476.46142501</v>
      </c>
      <c r="C1838">
        <v>149182734.59999999</v>
      </c>
      <c r="D1838">
        <v>166260643.437042</v>
      </c>
      <c r="E1838">
        <v>127666415</v>
      </c>
    </row>
    <row r="1839" spans="1:5" x14ac:dyDescent="0.3">
      <c r="A1839">
        <v>2327</v>
      </c>
      <c r="B1839">
        <v>233754308.555805</v>
      </c>
      <c r="C1839">
        <v>109066128</v>
      </c>
      <c r="D1839">
        <v>166448312.08912799</v>
      </c>
      <c r="E1839">
        <v>162360636</v>
      </c>
    </row>
    <row r="1840" spans="1:5" x14ac:dyDescent="0.3">
      <c r="A1840">
        <v>947</v>
      </c>
      <c r="B1840">
        <v>94090853.319188893</v>
      </c>
      <c r="C1840">
        <v>158399224.19999999</v>
      </c>
      <c r="D1840">
        <v>166541553.330984</v>
      </c>
      <c r="E1840">
        <v>60845711</v>
      </c>
    </row>
    <row r="1841" spans="1:5" x14ac:dyDescent="0.3">
      <c r="A1841">
        <v>2421</v>
      </c>
      <c r="B1841">
        <v>165736644.78253999</v>
      </c>
      <c r="C1841">
        <v>133431704.59999999</v>
      </c>
      <c r="D1841">
        <v>166808646.62410599</v>
      </c>
      <c r="E1841">
        <v>20300000</v>
      </c>
    </row>
    <row r="1842" spans="1:5" x14ac:dyDescent="0.3">
      <c r="A1842">
        <v>950</v>
      </c>
      <c r="B1842">
        <v>76802148.001706406</v>
      </c>
      <c r="C1842">
        <v>165326646.40000001</v>
      </c>
      <c r="D1842">
        <v>167313570.90797901</v>
      </c>
      <c r="E1842">
        <v>185438673</v>
      </c>
    </row>
    <row r="1843" spans="1:5" x14ac:dyDescent="0.3">
      <c r="A1843">
        <v>860</v>
      </c>
      <c r="B1843">
        <v>115748443.971664</v>
      </c>
      <c r="C1843">
        <v>152553403.59999999</v>
      </c>
      <c r="D1843">
        <v>168199233.27733901</v>
      </c>
      <c r="E1843">
        <v>115350426</v>
      </c>
    </row>
    <row r="1844" spans="1:5" x14ac:dyDescent="0.3">
      <c r="A1844">
        <v>18</v>
      </c>
      <c r="B1844">
        <v>110842339.260089</v>
      </c>
      <c r="C1844">
        <v>154302222.40000001</v>
      </c>
      <c r="D1844">
        <v>168217191.90709701</v>
      </c>
      <c r="E1844">
        <v>85167639</v>
      </c>
    </row>
    <row r="1845" spans="1:5" x14ac:dyDescent="0.3">
      <c r="A1845">
        <v>1783</v>
      </c>
      <c r="B1845">
        <v>196770319.07687801</v>
      </c>
      <c r="C1845">
        <v>124108113.8</v>
      </c>
      <c r="D1845">
        <v>168306341.51281199</v>
      </c>
      <c r="E1845">
        <v>161451538</v>
      </c>
    </row>
    <row r="1846" spans="1:5" x14ac:dyDescent="0.3">
      <c r="A1846">
        <v>669</v>
      </c>
      <c r="B1846">
        <v>237170167.90253201</v>
      </c>
      <c r="C1846">
        <v>110159630.2</v>
      </c>
      <c r="D1846">
        <v>168577689.31373399</v>
      </c>
      <c r="E1846">
        <v>95311434</v>
      </c>
    </row>
    <row r="1847" spans="1:5" x14ac:dyDescent="0.3">
      <c r="A1847">
        <v>575</v>
      </c>
      <c r="B1847">
        <v>117412755.62105399</v>
      </c>
      <c r="C1847">
        <v>152467666.40000001</v>
      </c>
      <c r="D1847">
        <v>168663497.60445601</v>
      </c>
      <c r="E1847">
        <v>183293131</v>
      </c>
    </row>
    <row r="1848" spans="1:5" x14ac:dyDescent="0.3">
      <c r="A1848">
        <v>1180</v>
      </c>
      <c r="B1848">
        <v>254958870.72470501</v>
      </c>
      <c r="C1848">
        <v>103990763.8</v>
      </c>
      <c r="D1848">
        <v>168672029.46109101</v>
      </c>
      <c r="E1848">
        <v>149044513</v>
      </c>
    </row>
    <row r="1849" spans="1:5" x14ac:dyDescent="0.3">
      <c r="A1849">
        <v>451</v>
      </c>
      <c r="B1849">
        <v>186905730.56866899</v>
      </c>
      <c r="C1849">
        <v>128045041.40000001</v>
      </c>
      <c r="D1849">
        <v>168732269.82472801</v>
      </c>
      <c r="E1849">
        <v>335062621</v>
      </c>
    </row>
    <row r="1850" spans="1:5" x14ac:dyDescent="0.3">
      <c r="A1850">
        <v>92</v>
      </c>
      <c r="B1850">
        <v>224654080.268978</v>
      </c>
      <c r="C1850">
        <v>115665120.59999999</v>
      </c>
      <c r="D1850">
        <v>169591089.38661</v>
      </c>
      <c r="E1850">
        <v>210000000</v>
      </c>
    </row>
    <row r="1851" spans="1:5" x14ac:dyDescent="0.3">
      <c r="A1851">
        <v>1924</v>
      </c>
      <c r="B1851">
        <v>146671232.681355</v>
      </c>
      <c r="C1851">
        <v>143264175</v>
      </c>
      <c r="D1851">
        <v>169692548.35829601</v>
      </c>
      <c r="E1851">
        <v>287553595</v>
      </c>
    </row>
    <row r="1852" spans="1:5" x14ac:dyDescent="0.3">
      <c r="A1852">
        <v>1946</v>
      </c>
      <c r="B1852">
        <v>209442940.924665</v>
      </c>
      <c r="C1852">
        <v>121573537</v>
      </c>
      <c r="D1852">
        <v>170097449.51095399</v>
      </c>
      <c r="E1852">
        <v>297138014</v>
      </c>
    </row>
    <row r="1853" spans="1:5" x14ac:dyDescent="0.3">
      <c r="A1853">
        <v>1283</v>
      </c>
      <c r="B1853">
        <v>171290400.23740801</v>
      </c>
      <c r="C1853">
        <v>135911923.40000001</v>
      </c>
      <c r="D1853">
        <v>170921639.82714701</v>
      </c>
      <c r="E1853">
        <v>84785914</v>
      </c>
    </row>
    <row r="1854" spans="1:5" x14ac:dyDescent="0.3">
      <c r="A1854">
        <v>1991</v>
      </c>
      <c r="B1854">
        <v>85147542.473369598</v>
      </c>
      <c r="C1854">
        <v>167292656</v>
      </c>
      <c r="D1854">
        <v>171862024.20690301</v>
      </c>
      <c r="E1854">
        <v>441306145</v>
      </c>
    </row>
    <row r="1855" spans="1:5" x14ac:dyDescent="0.3">
      <c r="A1855">
        <v>1591</v>
      </c>
      <c r="B1855">
        <v>124775850.706728</v>
      </c>
      <c r="C1855">
        <v>153816344.59999999</v>
      </c>
      <c r="D1855">
        <v>172318910.50502601</v>
      </c>
      <c r="E1855">
        <v>251171807</v>
      </c>
    </row>
    <row r="1856" spans="1:5" x14ac:dyDescent="0.3">
      <c r="A1856">
        <v>540</v>
      </c>
      <c r="B1856">
        <v>142646540.510144</v>
      </c>
      <c r="C1856">
        <v>147557540.19999999</v>
      </c>
      <c r="D1856">
        <v>172356683.138403</v>
      </c>
      <c r="E1856">
        <v>97437106</v>
      </c>
    </row>
    <row r="1857" spans="1:5" x14ac:dyDescent="0.3">
      <c r="A1857">
        <v>192</v>
      </c>
      <c r="B1857">
        <v>179696503.09695899</v>
      </c>
      <c r="C1857">
        <v>135204254.80000001</v>
      </c>
      <c r="D1857">
        <v>173012027.67065099</v>
      </c>
      <c r="E1857">
        <v>352927224</v>
      </c>
    </row>
    <row r="1858" spans="1:5" x14ac:dyDescent="0.3">
      <c r="A1858">
        <v>205</v>
      </c>
      <c r="B1858">
        <v>82815862.675757304</v>
      </c>
      <c r="C1858">
        <v>170357687.40000001</v>
      </c>
      <c r="D1858">
        <v>173940869.53498101</v>
      </c>
      <c r="E1858">
        <v>505000000</v>
      </c>
    </row>
    <row r="1859" spans="1:5" x14ac:dyDescent="0.3">
      <c r="A1859">
        <v>1916</v>
      </c>
      <c r="B1859">
        <v>198923330.30254301</v>
      </c>
      <c r="C1859">
        <v>129723647</v>
      </c>
      <c r="D1859">
        <v>174214057.846172</v>
      </c>
      <c r="E1859">
        <v>113493481</v>
      </c>
    </row>
    <row r="1860" spans="1:5" x14ac:dyDescent="0.3">
      <c r="A1860">
        <v>1333</v>
      </c>
      <c r="B1860">
        <v>140584190.01625201</v>
      </c>
      <c r="C1860">
        <v>150393391.19999999</v>
      </c>
      <c r="D1860">
        <v>174311118.47934699</v>
      </c>
      <c r="E1860">
        <v>96188903</v>
      </c>
    </row>
    <row r="1861" spans="1:5" x14ac:dyDescent="0.3">
      <c r="A1861">
        <v>326</v>
      </c>
      <c r="B1861">
        <v>213209425.52091199</v>
      </c>
      <c r="C1861">
        <v>125331260.2</v>
      </c>
      <c r="D1861">
        <v>174810508.417739</v>
      </c>
      <c r="E1861">
        <v>170877916</v>
      </c>
    </row>
    <row r="1862" spans="1:5" x14ac:dyDescent="0.3">
      <c r="A1862">
        <v>336</v>
      </c>
      <c r="B1862">
        <v>186094379.78898999</v>
      </c>
      <c r="C1862">
        <v>135474891.59999999</v>
      </c>
      <c r="D1862">
        <v>175353005.861247</v>
      </c>
      <c r="E1862">
        <v>129832389</v>
      </c>
    </row>
    <row r="1863" spans="1:5" x14ac:dyDescent="0.3">
      <c r="A1863">
        <v>370</v>
      </c>
      <c r="B1863">
        <v>149341301.07105601</v>
      </c>
      <c r="C1863">
        <v>148948729.40000001</v>
      </c>
      <c r="D1863">
        <v>175833152.17266801</v>
      </c>
      <c r="E1863">
        <v>147845033</v>
      </c>
    </row>
    <row r="1864" spans="1:5" x14ac:dyDescent="0.3">
      <c r="A1864">
        <v>1480</v>
      </c>
      <c r="B1864">
        <v>146479351.449873</v>
      </c>
      <c r="C1864">
        <v>150070741.40000001</v>
      </c>
      <c r="D1864">
        <v>175938018.46153399</v>
      </c>
      <c r="E1864">
        <v>83719388</v>
      </c>
    </row>
    <row r="1865" spans="1:5" x14ac:dyDescent="0.3">
      <c r="A1865">
        <v>1562</v>
      </c>
      <c r="B1865">
        <v>82401190.183551997</v>
      </c>
      <c r="C1865">
        <v>172803813.19999999</v>
      </c>
      <c r="D1865">
        <v>176072406.52538899</v>
      </c>
      <c r="E1865">
        <v>72070731</v>
      </c>
    </row>
    <row r="1866" spans="1:5" x14ac:dyDescent="0.3">
      <c r="A1866">
        <v>2544</v>
      </c>
      <c r="B1866">
        <v>166116243.486983</v>
      </c>
      <c r="C1866">
        <v>143552770.40000001</v>
      </c>
      <c r="D1866">
        <v>176312612.571152</v>
      </c>
      <c r="E1866">
        <v>219417255</v>
      </c>
    </row>
    <row r="1867" spans="1:5" x14ac:dyDescent="0.3">
      <c r="A1867">
        <v>520</v>
      </c>
      <c r="B1867">
        <v>158923079.45211399</v>
      </c>
      <c r="C1867">
        <v>147460319.19999999</v>
      </c>
      <c r="D1867">
        <v>177584056.19259399</v>
      </c>
      <c r="E1867">
        <v>177841558</v>
      </c>
    </row>
    <row r="1868" spans="1:5" x14ac:dyDescent="0.3">
      <c r="A1868">
        <v>1169</v>
      </c>
      <c r="B1868">
        <v>248935212.979222</v>
      </c>
      <c r="C1868">
        <v>116469293.40000001</v>
      </c>
      <c r="D1868">
        <v>178268918.10879099</v>
      </c>
      <c r="E1868">
        <v>178127760</v>
      </c>
    </row>
    <row r="1869" spans="1:5" x14ac:dyDescent="0.3">
      <c r="A1869">
        <v>2494</v>
      </c>
      <c r="B1869">
        <v>209155860.73004201</v>
      </c>
      <c r="C1869">
        <v>131825997.40000001</v>
      </c>
      <c r="D1869">
        <v>179505387.59281501</v>
      </c>
      <c r="E1869">
        <v>102000000</v>
      </c>
    </row>
    <row r="1870" spans="1:5" x14ac:dyDescent="0.3">
      <c r="A1870">
        <v>1278</v>
      </c>
      <c r="B1870">
        <v>238846239.19786301</v>
      </c>
      <c r="C1870">
        <v>122062277.8</v>
      </c>
      <c r="D1870">
        <v>180156333.076592</v>
      </c>
      <c r="E1870">
        <v>118063304</v>
      </c>
    </row>
    <row r="1871" spans="1:5" x14ac:dyDescent="0.3">
      <c r="A1871">
        <v>727</v>
      </c>
      <c r="B1871">
        <v>216215473.448385</v>
      </c>
      <c r="C1871">
        <v>130111288</v>
      </c>
      <c r="D1871">
        <v>180222582.485605</v>
      </c>
      <c r="E1871">
        <v>383257136</v>
      </c>
    </row>
    <row r="1872" spans="1:5" x14ac:dyDescent="0.3">
      <c r="A1872">
        <v>2153</v>
      </c>
      <c r="B1872">
        <v>220657841.50049499</v>
      </c>
      <c r="C1872">
        <v>128994340.59999999</v>
      </c>
      <c r="D1872">
        <v>180638725.826767</v>
      </c>
      <c r="E1872">
        <v>214104620</v>
      </c>
    </row>
    <row r="1873" spans="1:5" x14ac:dyDescent="0.3">
      <c r="A1873">
        <v>1627</v>
      </c>
      <c r="B1873">
        <v>116311831.86885101</v>
      </c>
      <c r="C1873">
        <v>165990595.40000001</v>
      </c>
      <c r="D1873">
        <v>180836545.667191</v>
      </c>
      <c r="E1873">
        <v>195312802</v>
      </c>
    </row>
    <row r="1874" spans="1:5" x14ac:dyDescent="0.3">
      <c r="A1874">
        <v>699</v>
      </c>
      <c r="B1874">
        <v>238200443.90611801</v>
      </c>
      <c r="C1874">
        <v>123170945</v>
      </c>
      <c r="D1874">
        <v>180972839.79614499</v>
      </c>
      <c r="E1874">
        <v>103951461</v>
      </c>
    </row>
    <row r="1875" spans="1:5" x14ac:dyDescent="0.3">
      <c r="A1875">
        <v>1163</v>
      </c>
      <c r="B1875">
        <v>157097748.23599201</v>
      </c>
      <c r="C1875">
        <v>152553403.59999999</v>
      </c>
      <c r="D1875">
        <v>181707872.62413999</v>
      </c>
      <c r="E1875">
        <v>165335153</v>
      </c>
    </row>
    <row r="1876" spans="1:5" x14ac:dyDescent="0.3">
      <c r="A1876">
        <v>261</v>
      </c>
      <c r="B1876">
        <v>252571462.67554</v>
      </c>
      <c r="C1876">
        <v>119528562.59999999</v>
      </c>
      <c r="D1876">
        <v>182292119.996425</v>
      </c>
      <c r="E1876">
        <v>193772504</v>
      </c>
    </row>
    <row r="1877" spans="1:5" x14ac:dyDescent="0.3">
      <c r="A1877">
        <v>303</v>
      </c>
      <c r="B1877">
        <v>307047291.09982598</v>
      </c>
      <c r="C1877">
        <v>101379617.59999999</v>
      </c>
      <c r="D1877">
        <v>183269146.20146</v>
      </c>
      <c r="E1877">
        <v>119269486</v>
      </c>
    </row>
    <row r="1878" spans="1:5" x14ac:dyDescent="0.3">
      <c r="A1878">
        <v>621</v>
      </c>
      <c r="B1878">
        <v>164798746.28758901</v>
      </c>
      <c r="C1878">
        <v>151810974.40000001</v>
      </c>
      <c r="D1878">
        <v>183535690.50659201</v>
      </c>
      <c r="E1878">
        <v>58662452</v>
      </c>
    </row>
    <row r="1879" spans="1:5" x14ac:dyDescent="0.3">
      <c r="A1879">
        <v>2143</v>
      </c>
      <c r="B1879">
        <v>132331921.133237</v>
      </c>
      <c r="C1879">
        <v>163358356.40000001</v>
      </c>
      <c r="D1879">
        <v>183630745.92731199</v>
      </c>
      <c r="E1879">
        <v>30002758</v>
      </c>
    </row>
    <row r="1880" spans="1:5" x14ac:dyDescent="0.3">
      <c r="A1880">
        <v>557</v>
      </c>
      <c r="B1880">
        <v>129135744.98307399</v>
      </c>
      <c r="C1880">
        <v>164535044.19999999</v>
      </c>
      <c r="D1880">
        <v>183677094.02579099</v>
      </c>
      <c r="E1880">
        <v>132511035</v>
      </c>
    </row>
    <row r="1881" spans="1:5" x14ac:dyDescent="0.3">
      <c r="A1881">
        <v>472</v>
      </c>
      <c r="B1881">
        <v>186314486.00422499</v>
      </c>
      <c r="C1881">
        <v>144546703.80000001</v>
      </c>
      <c r="D1881">
        <v>183832444.09471101</v>
      </c>
      <c r="E1881">
        <v>196482882</v>
      </c>
    </row>
    <row r="1882" spans="1:5" x14ac:dyDescent="0.3">
      <c r="A1882">
        <v>1609</v>
      </c>
      <c r="B1882">
        <v>217017361.59996799</v>
      </c>
      <c r="C1882">
        <v>134634752.19999999</v>
      </c>
      <c r="D1882">
        <v>184676790.28278899</v>
      </c>
      <c r="E1882">
        <v>266000000</v>
      </c>
    </row>
    <row r="1883" spans="1:5" x14ac:dyDescent="0.3">
      <c r="A1883">
        <v>104</v>
      </c>
      <c r="B1883">
        <v>243868125.02788201</v>
      </c>
      <c r="C1883">
        <v>127511563</v>
      </c>
      <c r="D1883">
        <v>186847223.84665701</v>
      </c>
      <c r="E1883">
        <v>347325802</v>
      </c>
    </row>
    <row r="1884" spans="1:5" x14ac:dyDescent="0.3">
      <c r="A1884">
        <v>2029</v>
      </c>
      <c r="B1884">
        <v>169429041.51291901</v>
      </c>
      <c r="C1884">
        <v>153816344.59999999</v>
      </c>
      <c r="D1884">
        <v>186906915.33404699</v>
      </c>
      <c r="E1884">
        <v>204594016</v>
      </c>
    </row>
    <row r="1885" spans="1:5" x14ac:dyDescent="0.3">
      <c r="A1885">
        <v>250</v>
      </c>
      <c r="B1885">
        <v>170486581.74388999</v>
      </c>
      <c r="C1885">
        <v>153816344.59999999</v>
      </c>
      <c r="D1885">
        <v>187252409.165905</v>
      </c>
      <c r="E1885">
        <v>163442937</v>
      </c>
    </row>
    <row r="1886" spans="1:5" x14ac:dyDescent="0.3">
      <c r="A1886">
        <v>855</v>
      </c>
      <c r="B1886">
        <v>178447504.108042</v>
      </c>
      <c r="C1886">
        <v>151555304.59999999</v>
      </c>
      <c r="D1886">
        <v>187757732.38622299</v>
      </c>
      <c r="E1886">
        <v>151493655</v>
      </c>
    </row>
    <row r="1887" spans="1:5" x14ac:dyDescent="0.3">
      <c r="A1887">
        <v>1002</v>
      </c>
      <c r="B1887">
        <v>192933840.34110501</v>
      </c>
      <c r="C1887">
        <v>147460319.19999999</v>
      </c>
      <c r="D1887">
        <v>188695225.07279199</v>
      </c>
      <c r="E1887">
        <v>96105964</v>
      </c>
    </row>
    <row r="1888" spans="1:5" x14ac:dyDescent="0.3">
      <c r="A1888">
        <v>1746</v>
      </c>
      <c r="B1888">
        <v>167606875.164215</v>
      </c>
      <c r="C1888">
        <v>157790652.19999999</v>
      </c>
      <c r="D1888">
        <v>189994911.13186899</v>
      </c>
      <c r="E1888">
        <v>161834276</v>
      </c>
    </row>
    <row r="1889" spans="1:5" x14ac:dyDescent="0.3">
      <c r="A1889">
        <v>694</v>
      </c>
      <c r="B1889">
        <v>184610144.414195</v>
      </c>
      <c r="C1889">
        <v>151810974.40000001</v>
      </c>
      <c r="D1889">
        <v>190007988.819942</v>
      </c>
      <c r="E1889">
        <v>233755553</v>
      </c>
    </row>
    <row r="1890" spans="1:5" x14ac:dyDescent="0.3">
      <c r="A1890">
        <v>390</v>
      </c>
      <c r="B1890">
        <v>216365402.91355401</v>
      </c>
      <c r="C1890">
        <v>143938445.59999999</v>
      </c>
      <c r="D1890">
        <v>193086230.41782299</v>
      </c>
      <c r="E1890">
        <v>171120329</v>
      </c>
    </row>
    <row r="1891" spans="1:5" x14ac:dyDescent="0.3">
      <c r="A1891">
        <v>2236</v>
      </c>
      <c r="B1891">
        <v>179132650.41038901</v>
      </c>
      <c r="C1891">
        <v>157078281.40000001</v>
      </c>
      <c r="D1891">
        <v>193100124.60536599</v>
      </c>
      <c r="E1891">
        <v>188441614</v>
      </c>
    </row>
    <row r="1892" spans="1:5" x14ac:dyDescent="0.3">
      <c r="A1892">
        <v>636</v>
      </c>
      <c r="B1892">
        <v>148644260.57603499</v>
      </c>
      <c r="C1892">
        <v>168628692.40000001</v>
      </c>
      <c r="D1892">
        <v>193844333.51338601</v>
      </c>
      <c r="E1892">
        <v>113244290</v>
      </c>
    </row>
    <row r="1893" spans="1:5" x14ac:dyDescent="0.3">
      <c r="A1893">
        <v>905</v>
      </c>
      <c r="B1893">
        <v>263749115.88798401</v>
      </c>
      <c r="C1893">
        <v>129568619.2</v>
      </c>
      <c r="D1893">
        <v>195248686.45805299</v>
      </c>
      <c r="E1893">
        <v>311312624</v>
      </c>
    </row>
    <row r="1894" spans="1:5" x14ac:dyDescent="0.3">
      <c r="A1894">
        <v>1016</v>
      </c>
      <c r="B1894">
        <v>217064676.392041</v>
      </c>
      <c r="C1894">
        <v>149182734.59999999</v>
      </c>
      <c r="D1894">
        <v>198174956.98546201</v>
      </c>
      <c r="E1894">
        <v>94882889</v>
      </c>
    </row>
    <row r="1895" spans="1:5" x14ac:dyDescent="0.3">
      <c r="A1895">
        <v>1134</v>
      </c>
      <c r="B1895">
        <v>42826033.640733197</v>
      </c>
      <c r="C1895">
        <v>211279933.59999999</v>
      </c>
      <c r="D1895">
        <v>198802087.41068199</v>
      </c>
      <c r="E1895">
        <v>68349884</v>
      </c>
    </row>
    <row r="1896" spans="1:5" x14ac:dyDescent="0.3">
      <c r="A1896">
        <v>1183</v>
      </c>
      <c r="B1896">
        <v>309516179.06265801</v>
      </c>
      <c r="C1896">
        <v>119022642.8</v>
      </c>
      <c r="D1896">
        <v>200426839.29522601</v>
      </c>
      <c r="E1896">
        <v>346864462</v>
      </c>
    </row>
    <row r="1897" spans="1:5" x14ac:dyDescent="0.3">
      <c r="A1897">
        <v>2092</v>
      </c>
      <c r="B1897">
        <v>180668496.474379</v>
      </c>
      <c r="C1897">
        <v>164662811.80000001</v>
      </c>
      <c r="D1897">
        <v>200631033.49816301</v>
      </c>
      <c r="E1897">
        <v>78382433</v>
      </c>
    </row>
    <row r="1898" spans="1:5" x14ac:dyDescent="0.3">
      <c r="A1898">
        <v>1731</v>
      </c>
      <c r="B1898">
        <v>333383025.87879598</v>
      </c>
      <c r="C1898">
        <v>112897873</v>
      </c>
      <c r="D1898">
        <v>202547750.502783</v>
      </c>
      <c r="E1898">
        <v>371940071</v>
      </c>
    </row>
    <row r="1899" spans="1:5" x14ac:dyDescent="0.3">
      <c r="A1899">
        <v>174</v>
      </c>
      <c r="B1899">
        <v>195126031.81526199</v>
      </c>
      <c r="C1899">
        <v>162430369.40000001</v>
      </c>
      <c r="D1899">
        <v>203285275.70164299</v>
      </c>
      <c r="E1899">
        <v>527068851</v>
      </c>
    </row>
    <row r="1900" spans="1:5" x14ac:dyDescent="0.3">
      <c r="A1900">
        <v>754</v>
      </c>
      <c r="B1900">
        <v>65962542.108230397</v>
      </c>
      <c r="C1900">
        <v>209004431.80000001</v>
      </c>
      <c r="D1900">
        <v>204251806.315038</v>
      </c>
      <c r="E1900">
        <v>368744044</v>
      </c>
    </row>
    <row r="1901" spans="1:5" x14ac:dyDescent="0.3">
      <c r="A1901">
        <v>274</v>
      </c>
      <c r="B1901">
        <v>216045718.84773999</v>
      </c>
      <c r="C1901">
        <v>156272576.59999999</v>
      </c>
      <c r="D1901">
        <v>204412757.62305099</v>
      </c>
      <c r="E1901">
        <v>183018522</v>
      </c>
    </row>
    <row r="1902" spans="1:5" x14ac:dyDescent="0.3">
      <c r="A1902">
        <v>1865</v>
      </c>
      <c r="B1902">
        <v>221806842.17187601</v>
      </c>
      <c r="C1902">
        <v>154820516.80000001</v>
      </c>
      <c r="D1902">
        <v>204949158.76481399</v>
      </c>
      <c r="E1902">
        <v>280000000</v>
      </c>
    </row>
    <row r="1903" spans="1:5" x14ac:dyDescent="0.3">
      <c r="A1903">
        <v>298</v>
      </c>
      <c r="B1903">
        <v>255706331.06943199</v>
      </c>
      <c r="C1903">
        <v>143406741.80000001</v>
      </c>
      <c r="D1903">
        <v>205445972.06225201</v>
      </c>
      <c r="E1903">
        <v>121790373</v>
      </c>
    </row>
    <row r="1904" spans="1:5" x14ac:dyDescent="0.3">
      <c r="A1904">
        <v>1635</v>
      </c>
      <c r="B1904">
        <v>257018599.50707099</v>
      </c>
      <c r="C1904">
        <v>143264175</v>
      </c>
      <c r="D1904">
        <v>205742557.127213</v>
      </c>
      <c r="E1904">
        <v>59468275</v>
      </c>
    </row>
    <row r="1905" spans="1:5" x14ac:dyDescent="0.3">
      <c r="A1905">
        <v>1521</v>
      </c>
      <c r="B1905">
        <v>60073055.901902698</v>
      </c>
      <c r="C1905">
        <v>213835836.19999999</v>
      </c>
      <c r="D1905">
        <v>206805362.30971301</v>
      </c>
      <c r="E1905">
        <v>34725000</v>
      </c>
    </row>
    <row r="1906" spans="1:5" x14ac:dyDescent="0.3">
      <c r="A1906">
        <v>2454</v>
      </c>
      <c r="B1906">
        <v>159950955.21451199</v>
      </c>
      <c r="C1906">
        <v>179613532.59999999</v>
      </c>
      <c r="D1906">
        <v>207718659.253425</v>
      </c>
      <c r="E1906">
        <v>28128670</v>
      </c>
    </row>
    <row r="1907" spans="1:5" x14ac:dyDescent="0.3">
      <c r="A1907">
        <v>1688</v>
      </c>
      <c r="B1907">
        <v>137653879.86561</v>
      </c>
      <c r="C1907">
        <v>188980563.59999999</v>
      </c>
      <c r="D1907">
        <v>209115432.855333</v>
      </c>
      <c r="E1907">
        <v>69411370</v>
      </c>
    </row>
    <row r="1908" spans="1:5" x14ac:dyDescent="0.3">
      <c r="A1908">
        <v>2107</v>
      </c>
      <c r="B1908">
        <v>238351442.154405</v>
      </c>
      <c r="C1908">
        <v>155891945.40000001</v>
      </c>
      <c r="D1908">
        <v>211347181.66069099</v>
      </c>
      <c r="E1908">
        <v>93945766</v>
      </c>
    </row>
    <row r="1909" spans="1:5" x14ac:dyDescent="0.3">
      <c r="A1909">
        <v>282</v>
      </c>
      <c r="B1909">
        <v>311782252.05157298</v>
      </c>
      <c r="C1909">
        <v>132855644</v>
      </c>
      <c r="D1909">
        <v>213987237.892369</v>
      </c>
      <c r="E1909">
        <v>384335608</v>
      </c>
    </row>
    <row r="1910" spans="1:5" x14ac:dyDescent="0.3">
      <c r="A1910">
        <v>262</v>
      </c>
      <c r="B1910">
        <v>216560035.02333501</v>
      </c>
      <c r="C1910">
        <v>166894620.40000001</v>
      </c>
      <c r="D1910">
        <v>214425029.16835701</v>
      </c>
      <c r="E1910">
        <v>100086793</v>
      </c>
    </row>
    <row r="1911" spans="1:5" x14ac:dyDescent="0.3">
      <c r="A1911">
        <v>1234</v>
      </c>
      <c r="B1911">
        <v>276583587.71735001</v>
      </c>
      <c r="C1911">
        <v>146255691.59999999</v>
      </c>
      <c r="D1911">
        <v>214906817.75144401</v>
      </c>
      <c r="E1911">
        <v>102000000</v>
      </c>
    </row>
    <row r="1912" spans="1:5" x14ac:dyDescent="0.3">
      <c r="A1912">
        <v>1240</v>
      </c>
      <c r="B1912">
        <v>140193988.75222701</v>
      </c>
      <c r="C1912">
        <v>195580258.80000001</v>
      </c>
      <c r="D1912">
        <v>216061709.25012299</v>
      </c>
      <c r="E1912">
        <v>57120318</v>
      </c>
    </row>
    <row r="1913" spans="1:5" x14ac:dyDescent="0.3">
      <c r="A1913">
        <v>2207</v>
      </c>
      <c r="B1913">
        <v>242382729.07154399</v>
      </c>
      <c r="C1913">
        <v>159864674.40000001</v>
      </c>
      <c r="D1913">
        <v>216346012.38482499</v>
      </c>
      <c r="E1913">
        <v>162000000</v>
      </c>
    </row>
    <row r="1914" spans="1:5" x14ac:dyDescent="0.3">
      <c r="A1914">
        <v>2063</v>
      </c>
      <c r="B1914">
        <v>313801744.47017199</v>
      </c>
      <c r="C1914">
        <v>138065514.19999999</v>
      </c>
      <c r="D1914">
        <v>219475375.803166</v>
      </c>
      <c r="E1914">
        <v>325756637</v>
      </c>
    </row>
    <row r="1915" spans="1:5" x14ac:dyDescent="0.3">
      <c r="A1915">
        <v>2135</v>
      </c>
      <c r="B1915">
        <v>296881562.96385401</v>
      </c>
      <c r="C1915">
        <v>144725280.40000001</v>
      </c>
      <c r="D1915">
        <v>220119731.579211</v>
      </c>
      <c r="E1915">
        <v>132900000</v>
      </c>
    </row>
    <row r="1916" spans="1:5" x14ac:dyDescent="0.3">
      <c r="A1916">
        <v>156</v>
      </c>
      <c r="B1916">
        <v>214688363.110881</v>
      </c>
      <c r="C1916">
        <v>173760051.40000001</v>
      </c>
      <c r="D1916">
        <v>220176273.15263599</v>
      </c>
      <c r="E1916">
        <v>237681299</v>
      </c>
    </row>
    <row r="1917" spans="1:5" x14ac:dyDescent="0.3">
      <c r="A1917">
        <v>1373</v>
      </c>
      <c r="B1917">
        <v>228933971.554075</v>
      </c>
      <c r="C1917">
        <v>169922143</v>
      </c>
      <c r="D1917">
        <v>221273373.69433099</v>
      </c>
      <c r="E1917">
        <v>252712101</v>
      </c>
    </row>
    <row r="1918" spans="1:5" x14ac:dyDescent="0.3">
      <c r="A1918">
        <v>596</v>
      </c>
      <c r="B1918">
        <v>284375054.82144499</v>
      </c>
      <c r="C1918">
        <v>150393391.19999999</v>
      </c>
      <c r="D1918">
        <v>221286973.782758</v>
      </c>
      <c r="E1918">
        <v>206172544</v>
      </c>
    </row>
    <row r="1919" spans="1:5" x14ac:dyDescent="0.3">
      <c r="A1919">
        <v>1980</v>
      </c>
      <c r="B1919">
        <v>260494127.729568</v>
      </c>
      <c r="C1919">
        <v>159103551</v>
      </c>
      <c r="D1919">
        <v>221557537.92033699</v>
      </c>
      <c r="E1919">
        <v>100853753</v>
      </c>
    </row>
    <row r="1920" spans="1:5" x14ac:dyDescent="0.3">
      <c r="A1920">
        <v>212</v>
      </c>
      <c r="B1920">
        <v>132979642.38698</v>
      </c>
      <c r="C1920">
        <v>207272325.40000001</v>
      </c>
      <c r="D1920">
        <v>224540730.66480601</v>
      </c>
      <c r="E1920">
        <v>351583407</v>
      </c>
    </row>
    <row r="1921" spans="1:5" x14ac:dyDescent="0.3">
      <c r="A1921">
        <v>784</v>
      </c>
      <c r="B1921">
        <v>133676380.17011</v>
      </c>
      <c r="C1921">
        <v>207272325.40000001</v>
      </c>
      <c r="D1921">
        <v>224768351.89324099</v>
      </c>
      <c r="E1921">
        <v>35348597</v>
      </c>
    </row>
    <row r="1922" spans="1:5" x14ac:dyDescent="0.3">
      <c r="A1922">
        <v>86</v>
      </c>
      <c r="B1922">
        <v>183036671.79328299</v>
      </c>
      <c r="C1922">
        <v>190763680.40000001</v>
      </c>
      <c r="D1922">
        <v>225594343.63617501</v>
      </c>
      <c r="E1922">
        <v>313542341</v>
      </c>
    </row>
    <row r="1923" spans="1:5" x14ac:dyDescent="0.3">
      <c r="A1923">
        <v>967</v>
      </c>
      <c r="B1923">
        <v>284114534.69291902</v>
      </c>
      <c r="C1923">
        <v>155520721.59999999</v>
      </c>
      <c r="D1923">
        <v>225953745.590139</v>
      </c>
      <c r="E1923">
        <v>230884728</v>
      </c>
    </row>
    <row r="1924" spans="1:5" x14ac:dyDescent="0.3">
      <c r="A1924">
        <v>1820</v>
      </c>
      <c r="B1924">
        <v>58519351.438428998</v>
      </c>
      <c r="C1924">
        <v>235614446.80000001</v>
      </c>
      <c r="D1924">
        <v>226481649.75694299</v>
      </c>
      <c r="E1924">
        <v>13670688</v>
      </c>
    </row>
    <row r="1925" spans="1:5" x14ac:dyDescent="0.3">
      <c r="A1925">
        <v>1529</v>
      </c>
      <c r="B1925">
        <v>314992517.69783503</v>
      </c>
      <c r="C1925">
        <v>145627745.80000001</v>
      </c>
      <c r="D1925">
        <v>226872884.91414899</v>
      </c>
      <c r="E1925">
        <v>163794509</v>
      </c>
    </row>
    <row r="1926" spans="1:5" x14ac:dyDescent="0.3">
      <c r="A1926">
        <v>1790</v>
      </c>
      <c r="B1926">
        <v>189457957.075223</v>
      </c>
      <c r="C1926">
        <v>190283969.19999999</v>
      </c>
      <c r="D1926">
        <v>227247565.40127301</v>
      </c>
      <c r="E1926">
        <v>242295562</v>
      </c>
    </row>
    <row r="1927" spans="1:5" x14ac:dyDescent="0.3">
      <c r="A1927">
        <v>1292</v>
      </c>
      <c r="B1927">
        <v>105061087.85114001</v>
      </c>
      <c r="C1927">
        <v>221027739.40000001</v>
      </c>
      <c r="D1927">
        <v>228168035.75609601</v>
      </c>
      <c r="E1927">
        <v>63781810</v>
      </c>
    </row>
    <row r="1928" spans="1:5" x14ac:dyDescent="0.3">
      <c r="A1928">
        <v>2373</v>
      </c>
      <c r="B1928">
        <v>313805493.08909702</v>
      </c>
      <c r="C1928">
        <v>148285774.19999999</v>
      </c>
      <c r="D1928">
        <v>228948483.87209699</v>
      </c>
      <c r="E1928">
        <v>217022588</v>
      </c>
    </row>
    <row r="1929" spans="1:5" x14ac:dyDescent="0.3">
      <c r="A1929">
        <v>1315</v>
      </c>
      <c r="B1929">
        <v>253819816.516626</v>
      </c>
      <c r="C1929">
        <v>172488923.59999999</v>
      </c>
      <c r="D1929">
        <v>231782300.48108101</v>
      </c>
      <c r="E1929">
        <v>142400065</v>
      </c>
    </row>
    <row r="1930" spans="1:5" x14ac:dyDescent="0.3">
      <c r="A1930">
        <v>1890</v>
      </c>
      <c r="B1930">
        <v>232978697.24876001</v>
      </c>
      <c r="C1930">
        <v>180208523.40000001</v>
      </c>
      <c r="D1930">
        <v>232127930.28986001</v>
      </c>
      <c r="E1930">
        <v>363164265</v>
      </c>
    </row>
    <row r="1931" spans="1:5" x14ac:dyDescent="0.3">
      <c r="A1931">
        <v>1460</v>
      </c>
      <c r="B1931">
        <v>296732194.39474398</v>
      </c>
      <c r="C1931">
        <v>159864674.40000001</v>
      </c>
      <c r="D1931">
        <v>234101748.27457899</v>
      </c>
      <c r="E1931">
        <v>167977596</v>
      </c>
    </row>
    <row r="1932" spans="1:5" x14ac:dyDescent="0.3">
      <c r="A1932">
        <v>2460</v>
      </c>
      <c r="B1932">
        <v>286934379.12948698</v>
      </c>
      <c r="C1932">
        <v>164244328.40000001</v>
      </c>
      <c r="D1932">
        <v>234959798.96077001</v>
      </c>
      <c r="E1932">
        <v>354248063</v>
      </c>
    </row>
    <row r="1933" spans="1:5" x14ac:dyDescent="0.3">
      <c r="A1933">
        <v>351</v>
      </c>
      <c r="B1933">
        <v>227424473.173967</v>
      </c>
      <c r="C1933">
        <v>187573491</v>
      </c>
      <c r="D1933">
        <v>237139058.494813</v>
      </c>
      <c r="E1933">
        <v>148336445</v>
      </c>
    </row>
    <row r="1934" spans="1:5" x14ac:dyDescent="0.3">
      <c r="A1934">
        <v>1224</v>
      </c>
      <c r="B1934">
        <v>-5185844.5671998197</v>
      </c>
      <c r="C1934">
        <v>270506973.60000002</v>
      </c>
      <c r="D1934">
        <v>238006965.19009399</v>
      </c>
      <c r="E1934">
        <v>3000000</v>
      </c>
    </row>
    <row r="1935" spans="1:5" x14ac:dyDescent="0.3">
      <c r="A1935">
        <v>931</v>
      </c>
      <c r="B1935">
        <v>196485558.102061</v>
      </c>
      <c r="C1935">
        <v>202418782.80000001</v>
      </c>
      <c r="D1935">
        <v>240789696.53303301</v>
      </c>
      <c r="E1935">
        <v>352194034</v>
      </c>
    </row>
    <row r="1936" spans="1:5" x14ac:dyDescent="0.3">
      <c r="A1936">
        <v>1046</v>
      </c>
      <c r="B1936">
        <v>359157395.36627901</v>
      </c>
      <c r="C1936">
        <v>145597559.80000001</v>
      </c>
      <c r="D1936">
        <v>241273384.31145301</v>
      </c>
      <c r="E1936">
        <v>215283742</v>
      </c>
    </row>
    <row r="1937" spans="1:5" x14ac:dyDescent="0.3">
      <c r="A1937">
        <v>2041</v>
      </c>
      <c r="B1937">
        <v>224553853.644025</v>
      </c>
      <c r="C1937">
        <v>194025688.19999999</v>
      </c>
      <c r="D1937">
        <v>242180975.76749501</v>
      </c>
      <c r="E1937">
        <v>223664608</v>
      </c>
    </row>
    <row r="1938" spans="1:5" x14ac:dyDescent="0.3">
      <c r="A1938">
        <v>1555</v>
      </c>
      <c r="B1938">
        <v>305182817.62140697</v>
      </c>
      <c r="C1938">
        <v>167754355</v>
      </c>
      <c r="D1938">
        <v>244174490.674997</v>
      </c>
      <c r="E1938">
        <v>117831631</v>
      </c>
    </row>
    <row r="1939" spans="1:5" x14ac:dyDescent="0.3">
      <c r="A1939">
        <v>657</v>
      </c>
      <c r="B1939">
        <v>334861451.25055999</v>
      </c>
      <c r="C1939">
        <v>157392270</v>
      </c>
      <c r="D1939">
        <v>244267048.96290201</v>
      </c>
      <c r="E1939">
        <v>331957105</v>
      </c>
    </row>
    <row r="1940" spans="1:5" x14ac:dyDescent="0.3">
      <c r="A1940">
        <v>2</v>
      </c>
      <c r="B1940">
        <v>161685457.044487</v>
      </c>
      <c r="C1940">
        <v>219232493</v>
      </c>
      <c r="D1940">
        <v>245003183.10279</v>
      </c>
      <c r="E1940">
        <v>95149435</v>
      </c>
    </row>
    <row r="1941" spans="1:5" x14ac:dyDescent="0.3">
      <c r="A1941">
        <v>685</v>
      </c>
      <c r="B1941">
        <v>255503783.79352799</v>
      </c>
      <c r="C1941">
        <v>189657438.40000001</v>
      </c>
      <c r="D1941">
        <v>248243798.905949</v>
      </c>
      <c r="E1941">
        <v>220021259</v>
      </c>
    </row>
    <row r="1942" spans="1:5" x14ac:dyDescent="0.3">
      <c r="A1942">
        <v>1993</v>
      </c>
      <c r="B1942">
        <v>154114088.12452</v>
      </c>
      <c r="C1942">
        <v>225870388</v>
      </c>
      <c r="D1942">
        <v>248681485.940016</v>
      </c>
      <c r="E1942">
        <v>333000000</v>
      </c>
    </row>
    <row r="1943" spans="1:5" x14ac:dyDescent="0.3">
      <c r="A1943">
        <v>453</v>
      </c>
      <c r="B1943">
        <v>351271692.64486098</v>
      </c>
      <c r="C1943">
        <v>156987614.80000001</v>
      </c>
      <c r="D1943">
        <v>249253179.64219999</v>
      </c>
      <c r="E1943">
        <v>128388320</v>
      </c>
    </row>
    <row r="1944" spans="1:5" x14ac:dyDescent="0.3">
      <c r="A1944">
        <v>1042</v>
      </c>
      <c r="B1944">
        <v>265956427.853903</v>
      </c>
      <c r="C1944">
        <v>190640827.80000001</v>
      </c>
      <c r="D1944">
        <v>252570013.532765</v>
      </c>
      <c r="E1944">
        <v>142337240</v>
      </c>
    </row>
    <row r="1945" spans="1:5" x14ac:dyDescent="0.3">
      <c r="A1945">
        <v>2520</v>
      </c>
      <c r="B1945">
        <v>184076908.401972</v>
      </c>
      <c r="C1945">
        <v>220651457</v>
      </c>
      <c r="D1945">
        <v>253633434.30965599</v>
      </c>
      <c r="E1945">
        <v>441809770</v>
      </c>
    </row>
    <row r="1946" spans="1:5" x14ac:dyDescent="0.3">
      <c r="A1946">
        <v>2453</v>
      </c>
      <c r="B1946">
        <v>174336756.099893</v>
      </c>
      <c r="C1946">
        <v>228096749.59999999</v>
      </c>
      <c r="D1946">
        <v>257351481.03556401</v>
      </c>
      <c r="E1946">
        <v>83080890</v>
      </c>
    </row>
    <row r="1947" spans="1:5" x14ac:dyDescent="0.3">
      <c r="A1947">
        <v>2083</v>
      </c>
      <c r="B1947">
        <v>255851882.46624801</v>
      </c>
      <c r="C1947">
        <v>201701376.40000001</v>
      </c>
      <c r="D1947">
        <v>259519544.17850101</v>
      </c>
      <c r="E1947">
        <v>268426634</v>
      </c>
    </row>
    <row r="1948" spans="1:5" x14ac:dyDescent="0.3">
      <c r="A1948">
        <v>2242</v>
      </c>
      <c r="B1948">
        <v>322767818.988433</v>
      </c>
      <c r="C1948">
        <v>178280592.59999999</v>
      </c>
      <c r="D1948">
        <v>259674890.63025799</v>
      </c>
      <c r="E1948">
        <v>121214377</v>
      </c>
    </row>
    <row r="1949" spans="1:5" x14ac:dyDescent="0.3">
      <c r="A1949">
        <v>2223</v>
      </c>
      <c r="B1949">
        <v>475050661.43384701</v>
      </c>
      <c r="C1949">
        <v>127045281.59999999</v>
      </c>
      <c r="D1949">
        <v>261941423.27279899</v>
      </c>
      <c r="E1949">
        <v>90024292</v>
      </c>
    </row>
    <row r="1950" spans="1:5" x14ac:dyDescent="0.3">
      <c r="A1950">
        <v>121</v>
      </c>
      <c r="B1950">
        <v>301699781.50650001</v>
      </c>
      <c r="C1950">
        <v>188177599.59999999</v>
      </c>
      <c r="D1950">
        <v>261964354.21047199</v>
      </c>
      <c r="E1950">
        <v>407711549</v>
      </c>
    </row>
    <row r="1951" spans="1:5" x14ac:dyDescent="0.3">
      <c r="A1951">
        <v>1287</v>
      </c>
      <c r="B1951">
        <v>298938246.22605699</v>
      </c>
      <c r="C1951">
        <v>190451202.59999999</v>
      </c>
      <c r="D1951">
        <v>263169291.40005401</v>
      </c>
      <c r="E1951">
        <v>243843127</v>
      </c>
    </row>
    <row r="1952" spans="1:5" x14ac:dyDescent="0.3">
      <c r="A1952">
        <v>616</v>
      </c>
      <c r="B1952">
        <v>320766478.61649603</v>
      </c>
      <c r="C1952">
        <v>186274388.59999999</v>
      </c>
      <c r="D1952">
        <v>266429513.176278</v>
      </c>
      <c r="E1952">
        <v>500188435</v>
      </c>
    </row>
    <row r="1953" spans="1:5" x14ac:dyDescent="0.3">
      <c r="A1953">
        <v>293</v>
      </c>
      <c r="B1953">
        <v>192757900.867291</v>
      </c>
      <c r="C1953">
        <v>231726666.40000001</v>
      </c>
      <c r="D1953">
        <v>266733706.40801501</v>
      </c>
      <c r="E1953">
        <v>50549107</v>
      </c>
    </row>
    <row r="1954" spans="1:5" x14ac:dyDescent="0.3">
      <c r="A1954">
        <v>1177</v>
      </c>
      <c r="B1954">
        <v>174073422.46053499</v>
      </c>
      <c r="C1954">
        <v>240920182.80000001</v>
      </c>
      <c r="D1954">
        <v>269149890.82180601</v>
      </c>
      <c r="E1954">
        <v>151165787</v>
      </c>
    </row>
    <row r="1955" spans="1:5" x14ac:dyDescent="0.3">
      <c r="A1955">
        <v>1062</v>
      </c>
      <c r="B1955">
        <v>220638965.625644</v>
      </c>
      <c r="C1955">
        <v>227355391.19999999</v>
      </c>
      <c r="D1955">
        <v>271791140.59478199</v>
      </c>
      <c r="E1955">
        <v>96889998</v>
      </c>
    </row>
    <row r="1956" spans="1:5" x14ac:dyDescent="0.3">
      <c r="A1956">
        <v>452</v>
      </c>
      <c r="B1956">
        <v>204084847.82185501</v>
      </c>
      <c r="C1956">
        <v>233854394</v>
      </c>
      <c r="D1956">
        <v>272406096.27275801</v>
      </c>
      <c r="E1956">
        <v>474171806</v>
      </c>
    </row>
    <row r="1957" spans="1:5" x14ac:dyDescent="0.3">
      <c r="A1957">
        <v>676</v>
      </c>
      <c r="B1957">
        <v>269184470.27776498</v>
      </c>
      <c r="C1957">
        <v>213112923.80000001</v>
      </c>
      <c r="D1957">
        <v>274451182.12635702</v>
      </c>
      <c r="E1957">
        <v>177238796</v>
      </c>
    </row>
    <row r="1958" spans="1:5" x14ac:dyDescent="0.3">
      <c r="A1958">
        <v>1120</v>
      </c>
      <c r="B1958">
        <v>251957178.509783</v>
      </c>
      <c r="C1958">
        <v>226778173.59999999</v>
      </c>
      <c r="D1958">
        <v>281487714.70448798</v>
      </c>
      <c r="E1958">
        <v>470490832</v>
      </c>
    </row>
    <row r="1959" spans="1:5" x14ac:dyDescent="0.3">
      <c r="A1959">
        <v>1798</v>
      </c>
      <c r="B1959">
        <v>428316953.21248102</v>
      </c>
      <c r="C1959">
        <v>165791425.59999999</v>
      </c>
      <c r="D1959">
        <v>282582687.37585801</v>
      </c>
      <c r="E1959">
        <v>164508066</v>
      </c>
    </row>
    <row r="1960" spans="1:5" x14ac:dyDescent="0.3">
      <c r="A1960">
        <v>48</v>
      </c>
      <c r="B1960">
        <v>334361577.42406702</v>
      </c>
      <c r="C1960">
        <v>198924526.40000001</v>
      </c>
      <c r="D1960">
        <v>282594807.18848401</v>
      </c>
      <c r="E1960">
        <v>238207122</v>
      </c>
    </row>
    <row r="1961" spans="1:5" x14ac:dyDescent="0.3">
      <c r="A1961">
        <v>1279</v>
      </c>
      <c r="B1961">
        <v>172844334.33443999</v>
      </c>
      <c r="C1961">
        <v>260366239.40000001</v>
      </c>
      <c r="D1961">
        <v>286770475.84790599</v>
      </c>
      <c r="E1961">
        <v>373554033</v>
      </c>
    </row>
    <row r="1962" spans="1:5" x14ac:dyDescent="0.3">
      <c r="A1962">
        <v>1580</v>
      </c>
      <c r="B1962">
        <v>348094889.95164698</v>
      </c>
      <c r="C1962">
        <v>200447483.19999999</v>
      </c>
      <c r="D1962">
        <v>288492859.73275203</v>
      </c>
      <c r="E1962">
        <v>407778013</v>
      </c>
    </row>
    <row r="1963" spans="1:5" x14ac:dyDescent="0.3">
      <c r="A1963">
        <v>304</v>
      </c>
      <c r="B1963">
        <v>191973487.76235399</v>
      </c>
      <c r="C1963">
        <v>258713204.59999999</v>
      </c>
      <c r="D1963">
        <v>291487896.11885899</v>
      </c>
      <c r="E1963">
        <v>788241776</v>
      </c>
    </row>
    <row r="1964" spans="1:5" x14ac:dyDescent="0.3">
      <c r="A1964">
        <v>1489</v>
      </c>
      <c r="B1964">
        <v>390860659.295452</v>
      </c>
      <c r="C1964">
        <v>190000244.19999999</v>
      </c>
      <c r="D1964">
        <v>292782010.19390202</v>
      </c>
      <c r="E1964">
        <v>276572938</v>
      </c>
    </row>
    <row r="1965" spans="1:5" x14ac:dyDescent="0.3">
      <c r="A1965">
        <v>1472</v>
      </c>
      <c r="B1965">
        <v>215652653.10337901</v>
      </c>
      <c r="C1965">
        <v>261927464.19999999</v>
      </c>
      <c r="D1965">
        <v>302202673.351906</v>
      </c>
      <c r="E1965">
        <v>920100000</v>
      </c>
    </row>
    <row r="1966" spans="1:5" x14ac:dyDescent="0.3">
      <c r="A1966">
        <v>2413</v>
      </c>
      <c r="B1966">
        <v>297729112.27377802</v>
      </c>
      <c r="C1966">
        <v>233948123</v>
      </c>
      <c r="D1966">
        <v>303086139.255283</v>
      </c>
      <c r="E1966">
        <v>250288523</v>
      </c>
    </row>
    <row r="1967" spans="1:5" x14ac:dyDescent="0.3">
      <c r="A1967">
        <v>2218</v>
      </c>
      <c r="B1967">
        <v>95734009.988465607</v>
      </c>
      <c r="C1967">
        <v>305995288.39999998</v>
      </c>
      <c r="D1967">
        <v>303866736.08422703</v>
      </c>
      <c r="E1967">
        <v>611899420</v>
      </c>
    </row>
    <row r="1968" spans="1:5" x14ac:dyDescent="0.3">
      <c r="A1968">
        <v>2436</v>
      </c>
      <c r="B1968">
        <v>375832769.900545</v>
      </c>
      <c r="C1968">
        <v>216604224.19999999</v>
      </c>
      <c r="D1968">
        <v>312528372.18992698</v>
      </c>
      <c r="E1968">
        <v>457363168</v>
      </c>
    </row>
    <row r="1969" spans="1:5" x14ac:dyDescent="0.3">
      <c r="A1969">
        <v>2164</v>
      </c>
      <c r="B1969">
        <v>312554073.18716699</v>
      </c>
      <c r="C1969">
        <v>241375664.59999999</v>
      </c>
      <c r="D1969">
        <v>314813051.322954</v>
      </c>
      <c r="E1969">
        <v>585349010</v>
      </c>
    </row>
    <row r="1970" spans="1:5" x14ac:dyDescent="0.3">
      <c r="A1970">
        <v>533</v>
      </c>
      <c r="B1970">
        <v>307519629.60440099</v>
      </c>
      <c r="C1970">
        <v>244700200.40000001</v>
      </c>
      <c r="D1970">
        <v>316249417.62035799</v>
      </c>
      <c r="E1970">
        <v>330579719</v>
      </c>
    </row>
    <row r="1971" spans="1:5" x14ac:dyDescent="0.3">
      <c r="A1971">
        <v>2326</v>
      </c>
      <c r="B1971">
        <v>292028381.140818</v>
      </c>
      <c r="C1971">
        <v>269090771</v>
      </c>
      <c r="D1971">
        <v>333793069.28834802</v>
      </c>
      <c r="E1971">
        <v>631442092</v>
      </c>
    </row>
    <row r="1972" spans="1:5" x14ac:dyDescent="0.3">
      <c r="A1972">
        <v>105</v>
      </c>
      <c r="B1972">
        <v>409930598.39089</v>
      </c>
      <c r="C1972">
        <v>230129686.80000001</v>
      </c>
      <c r="D1972">
        <v>336203048.86140102</v>
      </c>
      <c r="E1972">
        <v>448000000</v>
      </c>
    </row>
    <row r="1973" spans="1:5" x14ac:dyDescent="0.3">
      <c r="A1973">
        <v>1511</v>
      </c>
      <c r="B1973">
        <v>398858434.79285699</v>
      </c>
      <c r="C1973">
        <v>242334337.59999999</v>
      </c>
      <c r="D1973">
        <v>343896788.34621</v>
      </c>
      <c r="E1973">
        <v>616801808</v>
      </c>
    </row>
    <row r="1974" spans="1:5" x14ac:dyDescent="0.3">
      <c r="A1974">
        <v>2446</v>
      </c>
      <c r="B1974">
        <v>351703079.20882303</v>
      </c>
      <c r="C1974">
        <v>259316013.40000001</v>
      </c>
      <c r="D1974">
        <v>344229532.90639198</v>
      </c>
      <c r="E1974">
        <v>205366737</v>
      </c>
    </row>
    <row r="1975" spans="1:5" x14ac:dyDescent="0.3">
      <c r="A1975">
        <v>275</v>
      </c>
      <c r="B1975">
        <v>359415769.16807997</v>
      </c>
      <c r="C1975">
        <v>259041279.80000001</v>
      </c>
      <c r="D1975">
        <v>346494619.163562</v>
      </c>
      <c r="E1975">
        <v>532950503</v>
      </c>
    </row>
    <row r="1976" spans="1:5" x14ac:dyDescent="0.3">
      <c r="A1976">
        <v>1634</v>
      </c>
      <c r="B1976">
        <v>474749981.51697898</v>
      </c>
      <c r="C1976">
        <v>221285526.59999999</v>
      </c>
      <c r="D1976">
        <v>349182713.479725</v>
      </c>
      <c r="E1976">
        <v>173000000</v>
      </c>
    </row>
    <row r="1977" spans="1:5" x14ac:dyDescent="0.3">
      <c r="A1977">
        <v>706</v>
      </c>
      <c r="B1977">
        <v>422815116.74370801</v>
      </c>
      <c r="C1977">
        <v>250474312.19999999</v>
      </c>
      <c r="D1977">
        <v>359267259.517488</v>
      </c>
      <c r="E1977">
        <v>374218673</v>
      </c>
    </row>
    <row r="1978" spans="1:5" x14ac:dyDescent="0.3">
      <c r="A1978">
        <v>2022</v>
      </c>
      <c r="B1978">
        <v>301470391.89727098</v>
      </c>
      <c r="C1978">
        <v>298132710.19999999</v>
      </c>
      <c r="D1978">
        <v>363793082.21788597</v>
      </c>
      <c r="E1978">
        <v>886686817</v>
      </c>
    </row>
    <row r="1979" spans="1:5" x14ac:dyDescent="0.3">
      <c r="A1979">
        <v>2069</v>
      </c>
      <c r="B1979">
        <v>314116193.79563802</v>
      </c>
      <c r="C1979">
        <v>296174830.39999998</v>
      </c>
      <c r="D1979">
        <v>366109896.72643399</v>
      </c>
      <c r="E1979">
        <v>698491347</v>
      </c>
    </row>
    <row r="1980" spans="1:5" x14ac:dyDescent="0.3">
      <c r="A1980">
        <v>1057</v>
      </c>
      <c r="B1980">
        <v>217108517.99735001</v>
      </c>
      <c r="C1980">
        <v>330658150.80000001</v>
      </c>
      <c r="D1980">
        <v>366376193.31902701</v>
      </c>
      <c r="E1980">
        <v>716392705</v>
      </c>
    </row>
    <row r="1981" spans="1:5" x14ac:dyDescent="0.3">
      <c r="A1981">
        <v>1454</v>
      </c>
      <c r="B1981">
        <v>338358641.73325503</v>
      </c>
      <c r="C1981">
        <v>288825849</v>
      </c>
      <c r="D1981">
        <v>367218946.26111501</v>
      </c>
      <c r="E1981">
        <v>242688965</v>
      </c>
    </row>
    <row r="1982" spans="1:5" x14ac:dyDescent="0.3">
      <c r="A1982">
        <v>823</v>
      </c>
      <c r="B1982">
        <v>255102075.59864599</v>
      </c>
      <c r="C1982">
        <v>325616725.60000002</v>
      </c>
      <c r="D1982">
        <v>374116256.90419197</v>
      </c>
      <c r="E1982">
        <v>274470394</v>
      </c>
    </row>
    <row r="1983" spans="1:5" x14ac:dyDescent="0.3">
      <c r="A1983">
        <v>611</v>
      </c>
      <c r="B1983">
        <v>255533748.390452</v>
      </c>
      <c r="C1983">
        <v>334056963.19999999</v>
      </c>
      <c r="D1983">
        <v>382079485.35524398</v>
      </c>
      <c r="E1983">
        <v>709827462</v>
      </c>
    </row>
    <row r="1984" spans="1:5" x14ac:dyDescent="0.3">
      <c r="A1984">
        <v>1665</v>
      </c>
      <c r="B1984">
        <v>322235711.64180499</v>
      </c>
      <c r="C1984">
        <v>313500435</v>
      </c>
      <c r="D1984">
        <v>384819448.6925</v>
      </c>
      <c r="E1984">
        <v>415440673</v>
      </c>
    </row>
    <row r="1985" spans="1:5" x14ac:dyDescent="0.3">
      <c r="A1985">
        <v>662</v>
      </c>
      <c r="B1985">
        <v>192995686.94355601</v>
      </c>
      <c r="C1985">
        <v>363218146</v>
      </c>
      <c r="D1985">
        <v>388674431.185395</v>
      </c>
      <c r="E1985">
        <v>332000000</v>
      </c>
    </row>
    <row r="1986" spans="1:5" x14ac:dyDescent="0.3">
      <c r="A1986">
        <v>38</v>
      </c>
      <c r="B1986">
        <v>271210094.470213</v>
      </c>
      <c r="C1986">
        <v>344787579</v>
      </c>
      <c r="D1986">
        <v>397145748.506257</v>
      </c>
      <c r="E1986">
        <v>660940780</v>
      </c>
    </row>
    <row r="1987" spans="1:5" x14ac:dyDescent="0.3">
      <c r="A1987">
        <v>1250</v>
      </c>
      <c r="B1987">
        <v>313873520.62088102</v>
      </c>
      <c r="C1987">
        <v>333360595.80000001</v>
      </c>
      <c r="D1987">
        <v>400493461.26978898</v>
      </c>
      <c r="E1987">
        <v>226497209</v>
      </c>
    </row>
    <row r="1988" spans="1:5" x14ac:dyDescent="0.3">
      <c r="A1988">
        <v>1582</v>
      </c>
      <c r="B1988">
        <v>317082754.125691</v>
      </c>
      <c r="C1988">
        <v>332390807.60000002</v>
      </c>
      <c r="D1988">
        <v>400643128.36901301</v>
      </c>
      <c r="E1988">
        <v>630161890</v>
      </c>
    </row>
    <row r="1989" spans="1:5" x14ac:dyDescent="0.3">
      <c r="A1989">
        <v>278</v>
      </c>
      <c r="B1989">
        <v>241722059.604563</v>
      </c>
      <c r="C1989">
        <v>371887093.80000001</v>
      </c>
      <c r="D1989">
        <v>412627292.70828199</v>
      </c>
      <c r="E1989">
        <v>294456605</v>
      </c>
    </row>
    <row r="1990" spans="1:5" x14ac:dyDescent="0.3">
      <c r="A1990">
        <v>160</v>
      </c>
      <c r="B1990">
        <v>447683146.03611499</v>
      </c>
      <c r="C1990">
        <v>301523660</v>
      </c>
      <c r="D1990">
        <v>414702806.467821</v>
      </c>
      <c r="E1990">
        <v>521311860</v>
      </c>
    </row>
    <row r="1991" spans="1:5" x14ac:dyDescent="0.3">
      <c r="A1991">
        <v>1945</v>
      </c>
      <c r="B1991">
        <v>225793973.34961</v>
      </c>
      <c r="C1991">
        <v>392052696.60000002</v>
      </c>
      <c r="D1991">
        <v>426112636.01521599</v>
      </c>
      <c r="E1991">
        <v>188133322</v>
      </c>
    </row>
    <row r="1992" spans="1:5" x14ac:dyDescent="0.3">
      <c r="A1992">
        <v>2496</v>
      </c>
      <c r="B1992">
        <v>395520842.07950997</v>
      </c>
      <c r="C1992">
        <v>338777869.39999998</v>
      </c>
      <c r="D1992">
        <v>432187883.78637397</v>
      </c>
      <c r="E1992">
        <v>403170142</v>
      </c>
    </row>
    <row r="1993" spans="1:5" x14ac:dyDescent="0.3">
      <c r="A1993">
        <v>1389</v>
      </c>
      <c r="B1993">
        <v>291602869.45418799</v>
      </c>
      <c r="C1993">
        <v>376485332.39999998</v>
      </c>
      <c r="D1993">
        <v>433184671.58570403</v>
      </c>
      <c r="E1993">
        <v>311256926</v>
      </c>
    </row>
    <row r="1994" spans="1:5" x14ac:dyDescent="0.3">
      <c r="A1994">
        <v>2009</v>
      </c>
      <c r="B1994">
        <v>392860321.45920199</v>
      </c>
      <c r="C1994">
        <v>341765361</v>
      </c>
      <c r="D1994">
        <v>434087436.27316302</v>
      </c>
      <c r="E1994">
        <v>301000000</v>
      </c>
    </row>
    <row r="1995" spans="1:5" x14ac:dyDescent="0.3">
      <c r="A1995">
        <v>1592</v>
      </c>
      <c r="B1995">
        <v>525141495.46886301</v>
      </c>
      <c r="C1995">
        <v>305119015.60000002</v>
      </c>
      <c r="D1995">
        <v>443340201.49025899</v>
      </c>
      <c r="E1995">
        <v>459359555</v>
      </c>
    </row>
    <row r="1996" spans="1:5" x14ac:dyDescent="0.3">
      <c r="A1996">
        <v>1570</v>
      </c>
      <c r="B1996">
        <v>480845270.748761</v>
      </c>
      <c r="C1996">
        <v>321262940.60000002</v>
      </c>
      <c r="D1996">
        <v>443830605.113599</v>
      </c>
      <c r="E1996">
        <v>400062763</v>
      </c>
    </row>
    <row r="1997" spans="1:5" x14ac:dyDescent="0.3">
      <c r="A1997">
        <v>798</v>
      </c>
      <c r="B1997">
        <v>461116443.26816797</v>
      </c>
      <c r="C1997">
        <v>330488886</v>
      </c>
      <c r="D1997">
        <v>445935659.582331</v>
      </c>
      <c r="E1997">
        <v>758539785</v>
      </c>
    </row>
    <row r="1998" spans="1:5" x14ac:dyDescent="0.3">
      <c r="A1998">
        <v>1836</v>
      </c>
      <c r="B1998">
        <v>349153420.65734702</v>
      </c>
      <c r="C1998">
        <v>376134036.19999999</v>
      </c>
      <c r="D1998">
        <v>451660615.82208198</v>
      </c>
      <c r="E1998">
        <v>362000072</v>
      </c>
    </row>
    <row r="1999" spans="1:5" x14ac:dyDescent="0.3">
      <c r="A1999">
        <v>2486</v>
      </c>
      <c r="B1999">
        <v>392072350.45045501</v>
      </c>
      <c r="C1999">
        <v>366721737</v>
      </c>
      <c r="D1999">
        <v>456958959.671965</v>
      </c>
      <c r="E1999">
        <v>431971116</v>
      </c>
    </row>
    <row r="2000" spans="1:5" x14ac:dyDescent="0.3">
      <c r="A2000">
        <v>2245</v>
      </c>
      <c r="B2000">
        <v>419889436.35038197</v>
      </c>
      <c r="C2000">
        <v>369386747.60000002</v>
      </c>
      <c r="D2000">
        <v>468516547.35631198</v>
      </c>
      <c r="E2000">
        <v>694713380</v>
      </c>
    </row>
    <row r="2001" spans="1:5" x14ac:dyDescent="0.3">
      <c r="A2001">
        <v>1536</v>
      </c>
      <c r="B2001">
        <v>376411024.04790699</v>
      </c>
      <c r="C2001">
        <v>387493958.19999999</v>
      </c>
      <c r="D2001">
        <v>471093651.15542501</v>
      </c>
      <c r="E2001">
        <v>649398328</v>
      </c>
    </row>
    <row r="2002" spans="1:5" x14ac:dyDescent="0.3">
      <c r="A2002">
        <v>1111</v>
      </c>
      <c r="B2002">
        <v>501712516.83635199</v>
      </c>
      <c r="C2002">
        <v>353472093.60000002</v>
      </c>
      <c r="D2002">
        <v>480498488.317864</v>
      </c>
      <c r="E2002">
        <v>369330363</v>
      </c>
    </row>
    <row r="2003" spans="1:5" x14ac:dyDescent="0.3">
      <c r="A2003">
        <v>1554</v>
      </c>
      <c r="B2003">
        <v>524062633.68647999</v>
      </c>
      <c r="C2003">
        <v>346071619.80000001</v>
      </c>
      <c r="D2003">
        <v>480941599.56982201</v>
      </c>
      <c r="E2003">
        <v>586090727</v>
      </c>
    </row>
    <row r="2004" spans="1:5" x14ac:dyDescent="0.3">
      <c r="A2004">
        <v>884</v>
      </c>
      <c r="B2004">
        <v>402862379.59213197</v>
      </c>
      <c r="C2004">
        <v>391740234.60000002</v>
      </c>
      <c r="D2004">
        <v>483670538.53698099</v>
      </c>
      <c r="E2004">
        <v>245623848</v>
      </c>
    </row>
    <row r="2005" spans="1:5" x14ac:dyDescent="0.3">
      <c r="A2005">
        <v>959</v>
      </c>
      <c r="B2005">
        <v>342165388.67215902</v>
      </c>
      <c r="C2005">
        <v>427299666.39999998</v>
      </c>
      <c r="D2005">
        <v>496796692.60460901</v>
      </c>
      <c r="E2005">
        <v>408579038</v>
      </c>
    </row>
    <row r="2006" spans="1:5" x14ac:dyDescent="0.3">
      <c r="A2006">
        <v>1310</v>
      </c>
      <c r="B2006">
        <v>405563345.92661798</v>
      </c>
      <c r="C2006">
        <v>416356799.39999998</v>
      </c>
      <c r="D2006">
        <v>507366954.126903</v>
      </c>
      <c r="E2006">
        <v>609123048</v>
      </c>
    </row>
    <row r="2007" spans="1:5" x14ac:dyDescent="0.3">
      <c r="A2007">
        <v>787</v>
      </c>
      <c r="B2007">
        <v>456135458.59400499</v>
      </c>
      <c r="C2007">
        <v>402474190</v>
      </c>
      <c r="D2007">
        <v>511022587.22208399</v>
      </c>
      <c r="E2007">
        <v>197687603</v>
      </c>
    </row>
    <row r="2008" spans="1:5" x14ac:dyDescent="0.3">
      <c r="A2008">
        <v>711</v>
      </c>
      <c r="B2008">
        <v>438230125.91100597</v>
      </c>
      <c r="C2008">
        <v>415941145</v>
      </c>
      <c r="D2008">
        <v>517653832.05684501</v>
      </c>
      <c r="E2008">
        <v>378858340</v>
      </c>
    </row>
    <row r="2009" spans="1:5" x14ac:dyDescent="0.3">
      <c r="A2009">
        <v>1178</v>
      </c>
      <c r="B2009">
        <v>502192295.81839597</v>
      </c>
      <c r="C2009">
        <v>399643336</v>
      </c>
      <c r="D2009">
        <v>523445592.02551901</v>
      </c>
      <c r="E2009">
        <v>209154322</v>
      </c>
    </row>
    <row r="2010" spans="1:5" x14ac:dyDescent="0.3">
      <c r="A2010">
        <v>1040</v>
      </c>
      <c r="B2010">
        <v>545885488.36719406</v>
      </c>
      <c r="C2010">
        <v>411961284.39999998</v>
      </c>
      <c r="D2010">
        <v>549135938.54311299</v>
      </c>
      <c r="E2010">
        <v>559852396</v>
      </c>
    </row>
    <row r="2011" spans="1:5" x14ac:dyDescent="0.3">
      <c r="A2011">
        <v>2184</v>
      </c>
      <c r="B2011">
        <v>418074020.62317401</v>
      </c>
      <c r="C2011">
        <v>464626289.19999999</v>
      </c>
      <c r="D2011">
        <v>556189103.20477998</v>
      </c>
      <c r="E2011">
        <v>305875730</v>
      </c>
    </row>
    <row r="2012" spans="1:5" x14ac:dyDescent="0.3">
      <c r="A2012">
        <v>644</v>
      </c>
      <c r="B2012">
        <v>557828710.71556306</v>
      </c>
      <c r="C2012">
        <v>419583438.39999998</v>
      </c>
      <c r="D2012">
        <v>560101760.99583995</v>
      </c>
      <c r="E2012">
        <v>531865000</v>
      </c>
    </row>
    <row r="2013" spans="1:5" x14ac:dyDescent="0.3">
      <c r="A2013">
        <v>1531</v>
      </c>
      <c r="B2013">
        <v>536297207.94794399</v>
      </c>
      <c r="C2013">
        <v>428976458.60000002</v>
      </c>
      <c r="D2013">
        <v>561772730.00361502</v>
      </c>
      <c r="E2013">
        <v>435000000</v>
      </c>
    </row>
    <row r="2014" spans="1:5" x14ac:dyDescent="0.3">
      <c r="A2014">
        <v>1999</v>
      </c>
      <c r="B2014">
        <v>606756756.39128101</v>
      </c>
      <c r="C2014">
        <v>413094530.60000002</v>
      </c>
      <c r="D2014">
        <v>570072583.70726395</v>
      </c>
      <c r="E2014">
        <v>662845518</v>
      </c>
    </row>
    <row r="2015" spans="1:5" x14ac:dyDescent="0.3">
      <c r="A2015">
        <v>99</v>
      </c>
      <c r="B2015">
        <v>349635724.33524001</v>
      </c>
      <c r="C2015">
        <v>511470911.39999998</v>
      </c>
      <c r="D2015">
        <v>577245040.68601501</v>
      </c>
      <c r="E2015">
        <v>871368364</v>
      </c>
    </row>
    <row r="2016" spans="1:5" x14ac:dyDescent="0.3">
      <c r="A2016">
        <v>620</v>
      </c>
      <c r="B2016">
        <v>403176698.49268502</v>
      </c>
      <c r="C2016">
        <v>493574841.39999998</v>
      </c>
      <c r="D2016">
        <v>578151012.310848</v>
      </c>
      <c r="E2016">
        <v>1023784195</v>
      </c>
    </row>
    <row r="2017" spans="1:5" x14ac:dyDescent="0.3">
      <c r="A2017">
        <v>580</v>
      </c>
      <c r="B2017">
        <v>350844989.55052602</v>
      </c>
      <c r="C2017">
        <v>559470294.79999995</v>
      </c>
      <c r="D2017">
        <v>622124740.12354398</v>
      </c>
      <c r="E2017">
        <v>850000000</v>
      </c>
    </row>
    <row r="2018" spans="1:5" x14ac:dyDescent="0.3">
      <c r="A2018">
        <v>1176</v>
      </c>
      <c r="B2018">
        <v>475198323.89925802</v>
      </c>
      <c r="C2018">
        <v>524108589</v>
      </c>
      <c r="D2018">
        <v>629978086.42978001</v>
      </c>
      <c r="E2018">
        <v>471222889</v>
      </c>
    </row>
    <row r="2019" spans="1:5" x14ac:dyDescent="0.3">
      <c r="A2019">
        <v>267</v>
      </c>
      <c r="B2019">
        <v>511189075.04787397</v>
      </c>
      <c r="C2019">
        <v>524108589</v>
      </c>
      <c r="D2019">
        <v>641736109.58729398</v>
      </c>
      <c r="E2019">
        <v>350170057</v>
      </c>
    </row>
    <row r="2020" spans="1:5" x14ac:dyDescent="0.3">
      <c r="A2020">
        <v>815</v>
      </c>
      <c r="B2020">
        <v>683582422.87602496</v>
      </c>
      <c r="C2020">
        <v>467568753</v>
      </c>
      <c r="D2020">
        <v>645656555.42473197</v>
      </c>
      <c r="E2020">
        <v>933959197</v>
      </c>
    </row>
    <row r="2021" spans="1:5" x14ac:dyDescent="0.3">
      <c r="A2021">
        <v>1435</v>
      </c>
      <c r="B2021">
        <v>572703400.11130297</v>
      </c>
      <c r="C2021">
        <v>513488614.19999999</v>
      </c>
      <c r="D2021">
        <v>651990245.07790506</v>
      </c>
      <c r="E2021">
        <v>224511319</v>
      </c>
    </row>
    <row r="2022" spans="1:5" x14ac:dyDescent="0.3">
      <c r="A2022">
        <v>50</v>
      </c>
      <c r="B2022">
        <v>447231995.051561</v>
      </c>
      <c r="C2022">
        <v>558039504</v>
      </c>
      <c r="D2022">
        <v>652287937.64776695</v>
      </c>
      <c r="E2022">
        <v>599045960</v>
      </c>
    </row>
    <row r="2023" spans="1:5" x14ac:dyDescent="0.3">
      <c r="A2023">
        <v>1971</v>
      </c>
      <c r="B2023">
        <v>607279841.58039105</v>
      </c>
      <c r="C2023">
        <v>513488614.19999999</v>
      </c>
      <c r="D2023">
        <v>663286219.36361003</v>
      </c>
      <c r="E2023">
        <v>783112979</v>
      </c>
    </row>
    <row r="2024" spans="1:5" x14ac:dyDescent="0.3">
      <c r="A2024">
        <v>766</v>
      </c>
      <c r="B2024">
        <v>525001924.90317303</v>
      </c>
      <c r="C2024">
        <v>561217442</v>
      </c>
      <c r="D2024">
        <v>680640272.37320101</v>
      </c>
      <c r="E2024">
        <v>786636033</v>
      </c>
    </row>
    <row r="2025" spans="1:5" x14ac:dyDescent="0.3">
      <c r="A2025">
        <v>2176</v>
      </c>
      <c r="B2025">
        <v>555190976.42082298</v>
      </c>
      <c r="C2025">
        <v>573533184.20000005</v>
      </c>
      <c r="D2025">
        <v>701916829.61334097</v>
      </c>
      <c r="E2025">
        <v>1028570889</v>
      </c>
    </row>
    <row r="2026" spans="1:5" x14ac:dyDescent="0.3">
      <c r="A2026">
        <v>1773</v>
      </c>
      <c r="B2026">
        <v>501787924.65878201</v>
      </c>
      <c r="C2026">
        <v>608484673.60000002</v>
      </c>
      <c r="D2026">
        <v>716862456.20840096</v>
      </c>
      <c r="E2026">
        <v>655011224</v>
      </c>
    </row>
    <row r="2027" spans="1:5" x14ac:dyDescent="0.3">
      <c r="A2027">
        <v>904</v>
      </c>
      <c r="B2027">
        <v>531710662.59527099</v>
      </c>
      <c r="C2027">
        <v>638964710</v>
      </c>
      <c r="D2027">
        <v>754886227.17284203</v>
      </c>
      <c r="E2027">
        <v>748806957</v>
      </c>
    </row>
    <row r="2028" spans="1:5" x14ac:dyDescent="0.3">
      <c r="A2028">
        <v>1708</v>
      </c>
      <c r="B2028">
        <v>562093964.49222004</v>
      </c>
      <c r="C2028">
        <v>628366399.39999998</v>
      </c>
      <c r="D2028">
        <v>754990069.51880801</v>
      </c>
      <c r="E2028">
        <v>773328629</v>
      </c>
    </row>
    <row r="2029" spans="1:5" x14ac:dyDescent="0.3">
      <c r="A2029">
        <v>748</v>
      </c>
      <c r="B2029">
        <v>575230242.91863096</v>
      </c>
      <c r="C2029">
        <v>645952112</v>
      </c>
      <c r="D2029">
        <v>775579637.16843498</v>
      </c>
      <c r="E2029">
        <v>1025491110</v>
      </c>
    </row>
    <row r="2030" spans="1:5" x14ac:dyDescent="0.3">
      <c r="A2030">
        <v>251</v>
      </c>
      <c r="B2030">
        <v>483309262.04370201</v>
      </c>
      <c r="C2030">
        <v>695994679.79999995</v>
      </c>
      <c r="D2030">
        <v>791927659.52899897</v>
      </c>
      <c r="E2030">
        <v>653428261</v>
      </c>
    </row>
    <row r="2031" spans="1:5" x14ac:dyDescent="0.3">
      <c r="A2031">
        <v>1205</v>
      </c>
      <c r="B2031">
        <v>723489271.333009</v>
      </c>
      <c r="C2031">
        <v>618403601.39999998</v>
      </c>
      <c r="D2031">
        <v>798483946.08300495</v>
      </c>
      <c r="E2031">
        <v>391081192</v>
      </c>
    </row>
    <row r="2032" spans="1:5" x14ac:dyDescent="0.3">
      <c r="A2032">
        <v>1452</v>
      </c>
      <c r="B2032">
        <v>761778900.307423</v>
      </c>
      <c r="C2032">
        <v>612481411.79999995</v>
      </c>
      <c r="D2032">
        <v>805504464.31385195</v>
      </c>
      <c r="E2032">
        <v>369907963</v>
      </c>
    </row>
    <row r="2033" spans="1:5" x14ac:dyDescent="0.3">
      <c r="A2033">
        <v>435</v>
      </c>
      <c r="B2033">
        <v>1069179527.4826699</v>
      </c>
      <c r="C2033">
        <v>513488614.19999999</v>
      </c>
      <c r="D2033">
        <v>814186854.38680005</v>
      </c>
      <c r="E2033">
        <v>820580447</v>
      </c>
    </row>
    <row r="2034" spans="1:5" x14ac:dyDescent="0.3">
      <c r="A2034">
        <v>2324</v>
      </c>
      <c r="B2034">
        <v>691565140.21075404</v>
      </c>
      <c r="C2034">
        <v>667057977</v>
      </c>
      <c r="D2034">
        <v>833146138.37597799</v>
      </c>
      <c r="E2034">
        <v>880674609</v>
      </c>
    </row>
    <row r="2035" spans="1:5" x14ac:dyDescent="0.3">
      <c r="A2035">
        <v>2150</v>
      </c>
      <c r="B2035">
        <v>709780034.64582205</v>
      </c>
      <c r="C2035">
        <v>667057977</v>
      </c>
      <c r="D2035">
        <v>839096865.81967103</v>
      </c>
      <c r="E2035">
        <v>1021103568</v>
      </c>
    </row>
    <row r="2036" spans="1:5" x14ac:dyDescent="0.3">
      <c r="A2036">
        <v>770</v>
      </c>
      <c r="B2036">
        <v>692136066.41786802</v>
      </c>
      <c r="C2036">
        <v>716794202.39999998</v>
      </c>
      <c r="D2036">
        <v>879426957.28885305</v>
      </c>
      <c r="E2036">
        <v>1084939099</v>
      </c>
    </row>
    <row r="2037" spans="1:5" x14ac:dyDescent="0.3">
      <c r="A2037">
        <v>1872</v>
      </c>
      <c r="B2037">
        <v>837858844.99154699</v>
      </c>
      <c r="C2037">
        <v>874406531</v>
      </c>
      <c r="D2037">
        <v>1073105156.39448</v>
      </c>
      <c r="E2037">
        <v>961000000</v>
      </c>
    </row>
    <row r="2038" spans="1:5" x14ac:dyDescent="0.3">
      <c r="A2038">
        <v>2352</v>
      </c>
      <c r="B2038">
        <v>811271654.902475</v>
      </c>
      <c r="C2038">
        <v>902532583.60000002</v>
      </c>
      <c r="D2038">
        <v>1090485763.83792</v>
      </c>
      <c r="E2038">
        <v>1405403694</v>
      </c>
    </row>
    <row r="2039" spans="1:5" x14ac:dyDescent="0.3">
      <c r="A2039">
        <v>1807</v>
      </c>
      <c r="B2039">
        <v>1005929122.66365</v>
      </c>
      <c r="C2039">
        <v>872610216.79999995</v>
      </c>
      <c r="D2039">
        <v>1126348211.71913</v>
      </c>
      <c r="E2039">
        <v>1045713802</v>
      </c>
    </row>
    <row r="2040" spans="1:5" x14ac:dyDescent="0.3">
      <c r="A2040">
        <v>961</v>
      </c>
      <c r="B2040">
        <v>796045257.16794801</v>
      </c>
      <c r="C2040">
        <v>991648720</v>
      </c>
      <c r="D2040">
        <v>1168101989.6891799</v>
      </c>
      <c r="E2040">
        <v>1519557910</v>
      </c>
    </row>
    <row r="2041" spans="1:5" x14ac:dyDescent="0.3">
      <c r="A2041">
        <v>1377</v>
      </c>
      <c r="B2041">
        <v>772609310.55510294</v>
      </c>
      <c r="C2041">
        <v>1002250632</v>
      </c>
      <c r="D2041">
        <v>1170271156.0359299</v>
      </c>
      <c r="E2041">
        <v>604942143</v>
      </c>
    </row>
  </sheetData>
  <autoFilter ref="A1:E2041">
    <sortState ref="A2:E2041">
      <sortCondition ref="D1:D20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Inferences</vt:lpstr>
      <vt:lpstr>clean_data_pruned</vt:lpstr>
      <vt:lpstr>Regression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Aviral</dc:creator>
  <cp:lastModifiedBy>Aviral Sharma</cp:lastModifiedBy>
  <dcterms:created xsi:type="dcterms:W3CDTF">2019-06-21T06:27:21Z</dcterms:created>
  <dcterms:modified xsi:type="dcterms:W3CDTF">2019-06-25T11:44:04Z</dcterms:modified>
</cp:coreProperties>
</file>