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ratbelekar/Desktop/spring/kdd/Assignments/"/>
    </mc:Choice>
  </mc:AlternateContent>
  <xr:revisionPtr revIDLastSave="0" documentId="13_ncr:1_{D81270F2-90AD-734B-8F18-6A332CE12DEB}" xr6:coauthVersionLast="45" xr6:coauthVersionMax="45" xr10:uidLastSave="{00000000-0000-0000-0000-000000000000}"/>
  <bookViews>
    <workbookView xWindow="780" yWindow="960" windowWidth="27640" windowHeight="15360" xr2:uid="{E3FF04AD-BE45-6948-A0CD-A9DE6D171A07}"/>
  </bookViews>
  <sheets>
    <sheet name="Training_data" sheetId="1" r:id="rId1"/>
    <sheet name="C4.5" sheetId="2" r:id="rId2"/>
  </sheets>
  <definedNames>
    <definedName name="_xlnm._FilterDatabase" localSheetId="0" hidden="1">Training_data!$A$1:$E$12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2" l="1"/>
  <c r="N21" i="2"/>
  <c r="N19" i="2"/>
  <c r="M20" i="2"/>
  <c r="M21" i="2"/>
  <c r="M19" i="2"/>
  <c r="L20" i="2"/>
  <c r="L21" i="2"/>
  <c r="L19" i="2"/>
  <c r="N15" i="2"/>
  <c r="N14" i="2"/>
  <c r="M15" i="2"/>
  <c r="M14" i="2"/>
  <c r="M10" i="2"/>
  <c r="L15" i="2"/>
  <c r="L14" i="2"/>
  <c r="M8" i="2"/>
  <c r="M6" i="2"/>
  <c r="M4" i="2"/>
  <c r="N4" i="2" s="1"/>
  <c r="C10" i="2"/>
  <c r="L10" i="2" s="1"/>
  <c r="C8" i="2"/>
  <c r="L8" i="2" s="1"/>
  <c r="C6" i="2"/>
  <c r="L6" i="2" s="1"/>
  <c r="C4" i="2"/>
  <c r="L4" i="2" s="1"/>
  <c r="N10" i="2" l="1"/>
  <c r="N6" i="2"/>
  <c r="N8" i="2"/>
</calcChain>
</file>

<file path=xl/sharedStrings.xml><?xml version="1.0" encoding="utf-8"?>
<sst xmlns="http://schemas.openxmlformats.org/spreadsheetml/2006/main" count="150" uniqueCount="63">
  <si>
    <t>Occupation</t>
  </si>
  <si>
    <t>Gender</t>
  </si>
  <si>
    <t>Age</t>
  </si>
  <si>
    <t>Salary</t>
  </si>
  <si>
    <t>Service</t>
  </si>
  <si>
    <t>Female</t>
  </si>
  <si>
    <t>Male</t>
  </si>
  <si>
    <t>Staff</t>
  </si>
  <si>
    <t>Sales</t>
  </si>
  <si>
    <t>Level 3</t>
  </si>
  <si>
    <t>Level 1</t>
  </si>
  <si>
    <t>Level 2</t>
  </si>
  <si>
    <t>Level 4</t>
  </si>
  <si>
    <t>Management</t>
  </si>
  <si>
    <t>&lt;=50</t>
  </si>
  <si>
    <t>&lt;=30</t>
  </si>
  <si>
    <t>&lt;=40</t>
  </si>
  <si>
    <t>Employee</t>
  </si>
  <si>
    <t>p(j/tl)</t>
  </si>
  <si>
    <t>p(j/tr)</t>
  </si>
  <si>
    <t>PL</t>
  </si>
  <si>
    <t>PR</t>
  </si>
  <si>
    <t>2Pl * PR</t>
  </si>
  <si>
    <t>q(s/t)</t>
  </si>
  <si>
    <t>Over all</t>
  </si>
  <si>
    <t>1/3</t>
  </si>
  <si>
    <t>2Pl * PR * q(s/t)</t>
  </si>
  <si>
    <t>0/3</t>
  </si>
  <si>
    <t>1/2</t>
  </si>
  <si>
    <t>Split ( Occupation )</t>
  </si>
  <si>
    <t>Mangement</t>
  </si>
  <si>
    <t>3/11</t>
  </si>
  <si>
    <t xml:space="preserve"> 8 /11</t>
  </si>
  <si>
    <t>4/11</t>
  </si>
  <si>
    <t>7/11</t>
  </si>
  <si>
    <t>2/11</t>
  </si>
  <si>
    <t>9/11</t>
  </si>
  <si>
    <t xml:space="preserve"> 2/11</t>
  </si>
  <si>
    <t xml:space="preserve"> 9/ 11</t>
  </si>
  <si>
    <t xml:space="preserve"> 1/ 3</t>
  </si>
  <si>
    <t xml:space="preserve"> 2/ 9</t>
  </si>
  <si>
    <t xml:space="preserve"> 2/9</t>
  </si>
  <si>
    <t xml:space="preserve"> 1/8</t>
  </si>
  <si>
    <t xml:space="preserve"> 2/8</t>
  </si>
  <si>
    <t xml:space="preserve"> 3/8</t>
  </si>
  <si>
    <t xml:space="preserve">  2/8</t>
  </si>
  <si>
    <t>0/4</t>
  </si>
  <si>
    <t>2/4</t>
  </si>
  <si>
    <t xml:space="preserve"> 2/ 7</t>
  </si>
  <si>
    <t xml:space="preserve"> 3/ 7</t>
  </si>
  <si>
    <t xml:space="preserve"> 0/ 7</t>
  </si>
  <si>
    <t>0/ 2</t>
  </si>
  <si>
    <t>1/ 2</t>
  </si>
  <si>
    <t>1 / 2</t>
  </si>
  <si>
    <t xml:space="preserve"> 0/ 2</t>
  </si>
  <si>
    <t xml:space="preserve"> 2 / 9</t>
  </si>
  <si>
    <t xml:space="preserve"> 3/ 9</t>
  </si>
  <si>
    <t>0/2</t>
  </si>
  <si>
    <t>1/9</t>
  </si>
  <si>
    <t>2/9</t>
  </si>
  <si>
    <t>4/9</t>
  </si>
  <si>
    <t>Split ( Age )</t>
  </si>
  <si>
    <t>Split ( Gender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</si>
</sst>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0" fontId="0" fillId="3" borderId="4" xfId="0" quotePrefix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0" fontId="0" fillId="3" borderId="1" xfId="0" applyFill="1" applyBorder="1"/>
    <xf numFmtId="0" fontId="0" fillId="3" borderId="2" xfId="0" quotePrefix="1" applyFill="1" applyBorder="1" applyAlignment="1">
      <alignment horizontal="center"/>
    </xf>
    <xf numFmtId="0" fontId="0" fillId="3" borderId="5" xfId="0" applyFill="1" applyBorder="1"/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4" xfId="0" applyNumberFormat="1" applyBorder="1"/>
    <xf numFmtId="167" fontId="0" fillId="0" borderId="4" xfId="0" quotePrefix="1" applyNumberForma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0" fillId="0" borderId="0" xfId="0" applyNumberFormat="1"/>
    <xf numFmtId="0" fontId="0" fillId="2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BF39-5266-1240-8E00-042F6481B96E}">
  <sheetPr filterMode="1"/>
  <dimension ref="A1:E12"/>
  <sheetViews>
    <sheetView tabSelected="1" zoomScale="110" workbookViewId="0">
      <selection activeCell="G14" sqref="G14"/>
    </sheetView>
  </sheetViews>
  <sheetFormatPr baseColWidth="10" defaultRowHeight="16" x14ac:dyDescent="0.2"/>
  <cols>
    <col min="1" max="1" width="12.6640625" customWidth="1"/>
    <col min="5" max="5" width="21.83203125" customWidth="1"/>
  </cols>
  <sheetData>
    <row r="1" spans="1:5" x14ac:dyDescent="0.2">
      <c r="A1" s="21" t="s">
        <v>17</v>
      </c>
      <c r="B1" s="21" t="s">
        <v>0</v>
      </c>
      <c r="C1" s="21" t="s">
        <v>1</v>
      </c>
      <c r="D1" s="21" t="s">
        <v>2</v>
      </c>
      <c r="E1" s="21" t="s">
        <v>3</v>
      </c>
    </row>
    <row r="2" spans="1:5" x14ac:dyDescent="0.2">
      <c r="A2" s="21">
        <v>1</v>
      </c>
      <c r="B2" s="22" t="s">
        <v>4</v>
      </c>
      <c r="C2" s="22" t="s">
        <v>5</v>
      </c>
      <c r="D2" s="22" t="s">
        <v>14</v>
      </c>
      <c r="E2" s="22" t="s">
        <v>9</v>
      </c>
    </row>
    <row r="3" spans="1:5" x14ac:dyDescent="0.2">
      <c r="A3" s="21">
        <v>2</v>
      </c>
      <c r="B3" s="22" t="s">
        <v>4</v>
      </c>
      <c r="C3" s="22" t="s">
        <v>6</v>
      </c>
      <c r="D3" s="22" t="s">
        <v>15</v>
      </c>
      <c r="E3" s="22" t="s">
        <v>10</v>
      </c>
    </row>
    <row r="4" spans="1:5" hidden="1" x14ac:dyDescent="0.2">
      <c r="A4" s="1">
        <v>3</v>
      </c>
      <c r="B4" t="s">
        <v>4</v>
      </c>
      <c r="C4" t="s">
        <v>6</v>
      </c>
      <c r="D4" t="s">
        <v>16</v>
      </c>
      <c r="E4" t="s">
        <v>11</v>
      </c>
    </row>
    <row r="5" spans="1:5" x14ac:dyDescent="0.2">
      <c r="A5" s="21">
        <v>4</v>
      </c>
      <c r="B5" s="22" t="s">
        <v>13</v>
      </c>
      <c r="C5" s="22" t="s">
        <v>6</v>
      </c>
      <c r="D5" s="22" t="s">
        <v>15</v>
      </c>
      <c r="E5" s="22" t="s">
        <v>9</v>
      </c>
    </row>
    <row r="6" spans="1:5" hidden="1" x14ac:dyDescent="0.2">
      <c r="A6" s="1">
        <v>5</v>
      </c>
      <c r="B6" t="s">
        <v>13</v>
      </c>
      <c r="C6" t="s">
        <v>5</v>
      </c>
      <c r="D6" t="s">
        <v>16</v>
      </c>
      <c r="E6" t="s">
        <v>12</v>
      </c>
    </row>
    <row r="7" spans="1:5" x14ac:dyDescent="0.2">
      <c r="A7" s="21">
        <v>6</v>
      </c>
      <c r="B7" s="22" t="s">
        <v>13</v>
      </c>
      <c r="C7" s="22" t="s">
        <v>6</v>
      </c>
      <c r="D7" s="22" t="s">
        <v>15</v>
      </c>
      <c r="E7" s="22" t="s">
        <v>9</v>
      </c>
    </row>
    <row r="8" spans="1:5" x14ac:dyDescent="0.2">
      <c r="A8" s="21">
        <v>7</v>
      </c>
      <c r="B8" s="22" t="s">
        <v>13</v>
      </c>
      <c r="C8" s="22" t="s">
        <v>5</v>
      </c>
      <c r="D8" s="22" t="s">
        <v>14</v>
      </c>
      <c r="E8" s="22" t="s">
        <v>12</v>
      </c>
    </row>
    <row r="9" spans="1:5" hidden="1" x14ac:dyDescent="0.2">
      <c r="A9" s="1">
        <v>8</v>
      </c>
      <c r="B9" t="s">
        <v>8</v>
      </c>
      <c r="C9" t="s">
        <v>5</v>
      </c>
      <c r="D9" t="s">
        <v>16</v>
      </c>
      <c r="E9" t="s">
        <v>9</v>
      </c>
    </row>
    <row r="10" spans="1:5" x14ac:dyDescent="0.2">
      <c r="A10" s="21">
        <v>9</v>
      </c>
      <c r="B10" s="22" t="s">
        <v>8</v>
      </c>
      <c r="C10" s="22" t="s">
        <v>6</v>
      </c>
      <c r="D10" s="22" t="s">
        <v>15</v>
      </c>
      <c r="E10" s="22" t="s">
        <v>11</v>
      </c>
    </row>
    <row r="11" spans="1:5" x14ac:dyDescent="0.2">
      <c r="A11" s="21">
        <v>10</v>
      </c>
      <c r="B11" s="22" t="s">
        <v>7</v>
      </c>
      <c r="C11" s="22" t="s">
        <v>5</v>
      </c>
      <c r="D11" s="22" t="s">
        <v>14</v>
      </c>
      <c r="E11" s="22" t="s">
        <v>11</v>
      </c>
    </row>
    <row r="12" spans="1:5" x14ac:dyDescent="0.2">
      <c r="A12" s="21">
        <v>11</v>
      </c>
      <c r="B12" s="22" t="s">
        <v>7</v>
      </c>
      <c r="C12" s="22" t="s">
        <v>6</v>
      </c>
      <c r="D12" s="22" t="s">
        <v>15</v>
      </c>
      <c r="E12" s="22" t="s">
        <v>10</v>
      </c>
    </row>
  </sheetData>
  <autoFilter ref="A1:E12" xr:uid="{E9C255F0-9FE8-BB44-A6CF-C13987D7CD69}">
    <filterColumn colId="3">
      <filters>
        <filter val="&lt;=30"/>
        <filter val="&lt;=5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6615-1116-F94E-95C1-8D0680053832}">
  <dimension ref="A1:N21"/>
  <sheetViews>
    <sheetView zoomScale="125" zoomScaleNormal="190" workbookViewId="0">
      <selection activeCell="N24" sqref="N24"/>
    </sheetView>
  </sheetViews>
  <sheetFormatPr baseColWidth="10" defaultRowHeight="16" x14ac:dyDescent="0.2"/>
  <cols>
    <col min="1" max="1" width="17.1640625" customWidth="1"/>
    <col min="2" max="2" width="13.6640625" customWidth="1"/>
    <col min="3" max="3" width="14.1640625" customWidth="1"/>
    <col min="4" max="4" width="13" customWidth="1"/>
    <col min="5" max="5" width="13.33203125" customWidth="1"/>
    <col min="6" max="6" width="14.33203125" customWidth="1"/>
    <col min="7" max="7" width="16" customWidth="1"/>
    <col min="8" max="8" width="17.33203125" customWidth="1"/>
    <col min="9" max="9" width="23" customWidth="1"/>
    <col min="10" max="10" width="22.1640625" customWidth="1"/>
    <col min="11" max="11" width="13.1640625" customWidth="1"/>
    <col min="12" max="12" width="18" customWidth="1"/>
    <col min="13" max="13" width="20" customWidth="1"/>
    <col min="14" max="14" width="21.6640625" customWidth="1"/>
  </cols>
  <sheetData>
    <row r="1" spans="1:14" ht="17" thickBot="1" x14ac:dyDescent="0.25">
      <c r="A1" s="5"/>
      <c r="B1" s="12"/>
      <c r="C1" s="14"/>
      <c r="D1" s="13" t="s">
        <v>18</v>
      </c>
      <c r="E1" s="6"/>
      <c r="F1" s="6"/>
      <c r="G1" s="6"/>
      <c r="H1" s="6" t="s">
        <v>19</v>
      </c>
      <c r="I1" s="6"/>
      <c r="J1" s="6"/>
      <c r="K1" s="6"/>
      <c r="L1" s="5"/>
      <c r="M1" s="5"/>
      <c r="N1" s="5"/>
    </row>
    <row r="2" spans="1:14" ht="17" thickBot="1" x14ac:dyDescent="0.25">
      <c r="A2" s="7" t="s">
        <v>29</v>
      </c>
      <c r="B2" s="8" t="s">
        <v>20</v>
      </c>
      <c r="C2" s="2" t="s">
        <v>21</v>
      </c>
      <c r="D2" s="8" t="s">
        <v>10</v>
      </c>
      <c r="E2" s="7" t="s">
        <v>11</v>
      </c>
      <c r="F2" s="8" t="s">
        <v>9</v>
      </c>
      <c r="G2" s="7" t="s">
        <v>12</v>
      </c>
      <c r="H2" s="8" t="s">
        <v>10</v>
      </c>
      <c r="I2" s="7" t="s">
        <v>11</v>
      </c>
      <c r="J2" s="8" t="s">
        <v>9</v>
      </c>
      <c r="K2" s="7" t="s">
        <v>12</v>
      </c>
      <c r="L2" s="7" t="s">
        <v>22</v>
      </c>
      <c r="M2" s="7" t="s">
        <v>23</v>
      </c>
      <c r="N2" s="7" t="s">
        <v>24</v>
      </c>
    </row>
    <row r="3" spans="1:14" ht="17" thickBot="1" x14ac:dyDescent="0.25">
      <c r="A3" s="4" t="s">
        <v>4</v>
      </c>
      <c r="B3" s="9" t="s">
        <v>31</v>
      </c>
      <c r="C3" s="9" t="s">
        <v>32</v>
      </c>
      <c r="D3" s="9" t="s">
        <v>39</v>
      </c>
      <c r="E3" s="9" t="s">
        <v>25</v>
      </c>
      <c r="F3" s="9" t="s">
        <v>25</v>
      </c>
      <c r="G3" s="9" t="s">
        <v>27</v>
      </c>
      <c r="H3" s="9" t="s">
        <v>42</v>
      </c>
      <c r="I3" s="9" t="s">
        <v>43</v>
      </c>
      <c r="J3" s="9" t="s">
        <v>44</v>
      </c>
      <c r="K3" s="9" t="s">
        <v>45</v>
      </c>
      <c r="L3" s="9"/>
      <c r="M3" s="9"/>
      <c r="N3" s="10" t="s">
        <v>26</v>
      </c>
    </row>
    <row r="4" spans="1:14" ht="17" thickBot="1" x14ac:dyDescent="0.25">
      <c r="A4" s="4"/>
      <c r="B4" s="3">
        <v>0.27200000000000002</v>
      </c>
      <c r="C4" s="3">
        <f xml:space="preserve"> 1 - B4</f>
        <v>0.72799999999999998</v>
      </c>
      <c r="D4" s="3">
        <v>0.33</v>
      </c>
      <c r="E4" s="3">
        <v>0.33</v>
      </c>
      <c r="F4" s="3">
        <v>0.33</v>
      </c>
      <c r="G4" s="3">
        <v>0</v>
      </c>
      <c r="H4" s="3">
        <v>0.125</v>
      </c>
      <c r="I4" s="3">
        <v>0.25</v>
      </c>
      <c r="J4" s="3">
        <v>0.375</v>
      </c>
      <c r="K4" s="3">
        <v>0.25</v>
      </c>
      <c r="L4" s="3">
        <f xml:space="preserve"> 2 * B4 *C4</f>
        <v>0.396032</v>
      </c>
      <c r="M4" s="3">
        <f>ABS(H4 -D4) + ABS(I4 - E4) + ABS( J4 -F4) + ABS(K4 - G4)</f>
        <v>0.58000000000000007</v>
      </c>
      <c r="N4" s="3">
        <f xml:space="preserve"> M4 * L4</f>
        <v>0.22969856000000002</v>
      </c>
    </row>
    <row r="5" spans="1:14" ht="17" thickBot="1" x14ac:dyDescent="0.25">
      <c r="A5" s="4" t="s">
        <v>30</v>
      </c>
      <c r="B5" s="9" t="s">
        <v>33</v>
      </c>
      <c r="C5" s="9" t="s">
        <v>34</v>
      </c>
      <c r="D5" s="9" t="s">
        <v>46</v>
      </c>
      <c r="E5" s="9" t="s">
        <v>46</v>
      </c>
      <c r="F5" s="9" t="s">
        <v>47</v>
      </c>
      <c r="G5" s="9" t="s">
        <v>47</v>
      </c>
      <c r="H5" s="9" t="s">
        <v>48</v>
      </c>
      <c r="I5" s="9" t="s">
        <v>49</v>
      </c>
      <c r="J5" s="9" t="s">
        <v>48</v>
      </c>
      <c r="K5" s="9" t="s">
        <v>50</v>
      </c>
      <c r="L5" s="9"/>
      <c r="M5" s="3"/>
      <c r="N5" s="10" t="s">
        <v>26</v>
      </c>
    </row>
    <row r="6" spans="1:14" ht="17" thickBot="1" x14ac:dyDescent="0.25">
      <c r="A6" s="4"/>
      <c r="B6" s="3">
        <v>0.36299999999999999</v>
      </c>
      <c r="C6" s="3">
        <f xml:space="preserve"> 1 - B6</f>
        <v>0.63700000000000001</v>
      </c>
      <c r="D6" s="3">
        <v>0</v>
      </c>
      <c r="E6" s="3">
        <v>0</v>
      </c>
      <c r="F6" s="3">
        <v>0.5</v>
      </c>
      <c r="G6" s="3">
        <v>0.5</v>
      </c>
      <c r="H6" s="3">
        <v>0.28499999999999998</v>
      </c>
      <c r="I6" s="3">
        <v>0.42799999999999999</v>
      </c>
      <c r="J6" s="3">
        <v>0.28499999999999998</v>
      </c>
      <c r="K6" s="3">
        <v>0</v>
      </c>
      <c r="L6" s="3">
        <f xml:space="preserve"> B6 * C6 * 2</f>
        <v>0.46246199999999998</v>
      </c>
      <c r="M6" s="3">
        <f t="shared" ref="M6:M15" si="0">ABS(H6 -D6) + ABS(I6 - E6) + ABS( J6 -F6) + ABS(K6 - G6)</f>
        <v>1.4279999999999999</v>
      </c>
      <c r="N6" s="3">
        <f t="shared" ref="N6:N10" si="1" xml:space="preserve"> M6 * L6</f>
        <v>0.6603957359999999</v>
      </c>
    </row>
    <row r="7" spans="1:14" ht="17" thickBot="1" x14ac:dyDescent="0.25">
      <c r="A7" s="4" t="s">
        <v>8</v>
      </c>
      <c r="B7" s="11" t="s">
        <v>35</v>
      </c>
      <c r="C7" s="11" t="s">
        <v>36</v>
      </c>
      <c r="D7" s="11" t="s">
        <v>54</v>
      </c>
      <c r="E7" s="11" t="s">
        <v>53</v>
      </c>
      <c r="F7" s="11" t="s">
        <v>52</v>
      </c>
      <c r="G7" s="11" t="s">
        <v>51</v>
      </c>
      <c r="H7" s="11" t="s">
        <v>40</v>
      </c>
      <c r="I7" s="11" t="s">
        <v>55</v>
      </c>
      <c r="J7" s="11" t="s">
        <v>56</v>
      </c>
      <c r="K7" s="11" t="s">
        <v>41</v>
      </c>
      <c r="L7" s="11"/>
      <c r="M7" s="3"/>
      <c r="N7" s="10" t="s">
        <v>26</v>
      </c>
    </row>
    <row r="8" spans="1:14" ht="17" thickBot="1" x14ac:dyDescent="0.25">
      <c r="A8" s="4"/>
      <c r="B8" s="3">
        <v>0.18099999999999999</v>
      </c>
      <c r="C8" s="3">
        <f xml:space="preserve"> 1 - B8</f>
        <v>0.81899999999999995</v>
      </c>
      <c r="D8" s="3">
        <v>0</v>
      </c>
      <c r="E8" s="3">
        <v>0.5</v>
      </c>
      <c r="F8" s="3">
        <v>0.5</v>
      </c>
      <c r="G8" s="3">
        <v>0</v>
      </c>
      <c r="H8" s="3">
        <v>0.222</v>
      </c>
      <c r="I8" s="3">
        <v>0.222</v>
      </c>
      <c r="J8" s="3">
        <v>0.33300000000000002</v>
      </c>
      <c r="K8" s="3">
        <v>0.222</v>
      </c>
      <c r="L8" s="3">
        <f>B8 * C8 * 2</f>
        <v>0.29647799999999996</v>
      </c>
      <c r="M8" s="3">
        <f t="shared" si="0"/>
        <v>0.88900000000000001</v>
      </c>
      <c r="N8" s="3">
        <f t="shared" si="1"/>
        <v>0.26356894199999997</v>
      </c>
    </row>
    <row r="9" spans="1:14" ht="17" thickBot="1" x14ac:dyDescent="0.25">
      <c r="A9" s="4" t="s">
        <v>7</v>
      </c>
      <c r="B9" s="15" t="s">
        <v>37</v>
      </c>
      <c r="C9" s="9" t="s">
        <v>38</v>
      </c>
      <c r="D9" s="9" t="s">
        <v>28</v>
      </c>
      <c r="E9" s="9" t="s">
        <v>28</v>
      </c>
      <c r="F9" s="9" t="s">
        <v>57</v>
      </c>
      <c r="G9" s="9" t="s">
        <v>57</v>
      </c>
      <c r="H9" s="9" t="s">
        <v>58</v>
      </c>
      <c r="I9" s="9" t="s">
        <v>59</v>
      </c>
      <c r="J9" s="9" t="s">
        <v>60</v>
      </c>
      <c r="K9" s="9" t="s">
        <v>59</v>
      </c>
      <c r="L9" s="4"/>
      <c r="M9" s="3"/>
      <c r="N9" s="10" t="s">
        <v>26</v>
      </c>
    </row>
    <row r="10" spans="1:14" ht="17" thickBot="1" x14ac:dyDescent="0.25">
      <c r="A10" s="4"/>
      <c r="B10" s="16">
        <v>0.18099999999999999</v>
      </c>
      <c r="C10" s="16">
        <f xml:space="preserve"> 1 - B10</f>
        <v>0.81899999999999995</v>
      </c>
      <c r="D10" s="16">
        <v>0.5</v>
      </c>
      <c r="E10" s="16">
        <v>0.5</v>
      </c>
      <c r="F10" s="16">
        <v>0</v>
      </c>
      <c r="G10" s="16">
        <v>0</v>
      </c>
      <c r="H10" s="16">
        <v>0.111</v>
      </c>
      <c r="I10" s="16">
        <v>0.222</v>
      </c>
      <c r="J10" s="16">
        <v>0.44400000000000001</v>
      </c>
      <c r="K10" s="16">
        <v>0.222</v>
      </c>
      <c r="L10" s="16">
        <f xml:space="preserve"> B10 * C10 * 2</f>
        <v>0.29647799999999996</v>
      </c>
      <c r="M10" s="3">
        <f>ABS(H10 -D10) + ABS(I10 - E10) + ABS( J10 -F10) + ABS(K10 - G10)</f>
        <v>1.333</v>
      </c>
      <c r="N10" s="3">
        <f t="shared" si="1"/>
        <v>0.39520517399999994</v>
      </c>
    </row>
    <row r="11" spans="1:14" ht="17" thickBot="1" x14ac:dyDescent="0.25"/>
    <row r="12" spans="1:14" ht="17" thickBot="1" x14ac:dyDescent="0.25">
      <c r="A12" s="5"/>
      <c r="B12" s="12"/>
      <c r="C12" s="14"/>
      <c r="D12" s="13" t="s">
        <v>18</v>
      </c>
      <c r="E12" s="6"/>
      <c r="F12" s="6"/>
      <c r="G12" s="6"/>
      <c r="H12" s="6" t="s">
        <v>19</v>
      </c>
      <c r="I12" s="6"/>
      <c r="J12" s="6"/>
      <c r="K12" s="6"/>
      <c r="L12" s="5"/>
      <c r="M12" s="5"/>
      <c r="N12" s="5"/>
    </row>
    <row r="13" spans="1:14" ht="17" thickBot="1" x14ac:dyDescent="0.25">
      <c r="A13" s="7" t="s">
        <v>62</v>
      </c>
      <c r="B13" s="8" t="s">
        <v>20</v>
      </c>
      <c r="C13" s="2" t="s">
        <v>21</v>
      </c>
      <c r="D13" s="8" t="s">
        <v>10</v>
      </c>
      <c r="E13" s="7" t="s">
        <v>11</v>
      </c>
      <c r="F13" s="8" t="s">
        <v>9</v>
      </c>
      <c r="G13" s="7" t="s">
        <v>12</v>
      </c>
      <c r="H13" s="8" t="s">
        <v>10</v>
      </c>
      <c r="I13" s="7" t="s">
        <v>11</v>
      </c>
      <c r="J13" s="8" t="s">
        <v>9</v>
      </c>
      <c r="K13" s="7" t="s">
        <v>12</v>
      </c>
      <c r="L13" s="7" t="s">
        <v>22</v>
      </c>
      <c r="M13" s="7" t="s">
        <v>23</v>
      </c>
      <c r="N13" s="7" t="s">
        <v>24</v>
      </c>
    </row>
    <row r="14" spans="1:14" s="20" customFormat="1" ht="17" thickBot="1" x14ac:dyDescent="0.25">
      <c r="A14" s="17" t="s">
        <v>5</v>
      </c>
      <c r="B14" s="18">
        <v>0.45454545454545453</v>
      </c>
      <c r="C14" s="18">
        <v>0.54545454545454541</v>
      </c>
      <c r="D14" s="18">
        <v>0</v>
      </c>
      <c r="E14" s="18">
        <v>0.2</v>
      </c>
      <c r="F14" s="18">
        <v>0.4</v>
      </c>
      <c r="G14" s="18">
        <v>0.4</v>
      </c>
      <c r="H14" s="18">
        <v>0.33333333333333331</v>
      </c>
      <c r="I14" s="18">
        <v>0.33333333333333331</v>
      </c>
      <c r="J14" s="18">
        <v>0.33333333333333331</v>
      </c>
      <c r="K14" s="18">
        <v>0</v>
      </c>
      <c r="L14" s="18">
        <f xml:space="preserve"> B14 * C14 * 2</f>
        <v>0.49586776859504128</v>
      </c>
      <c r="M14" s="18">
        <f xml:space="preserve"> ABS(H14-D14) + ABS(I14 - E14) + ABS(J14 - F14) + ABS(K14 - G14)</f>
        <v>0.93333333333333335</v>
      </c>
      <c r="N14" s="19">
        <f xml:space="preserve"> M14 * L14</f>
        <v>0.46280991735537186</v>
      </c>
    </row>
    <row r="15" spans="1:14" s="20" customFormat="1" ht="17" thickBot="1" x14ac:dyDescent="0.25">
      <c r="A15" s="17" t="s">
        <v>6</v>
      </c>
      <c r="B15" s="18">
        <v>0.54545454545454541</v>
      </c>
      <c r="C15" s="18">
        <v>0.45454545454545453</v>
      </c>
      <c r="D15" s="18">
        <v>0.33333333333333331</v>
      </c>
      <c r="E15" s="18">
        <v>0.33333333333333331</v>
      </c>
      <c r="F15" s="18">
        <v>0.33333333333333331</v>
      </c>
      <c r="G15" s="18">
        <v>0</v>
      </c>
      <c r="H15" s="18">
        <v>0</v>
      </c>
      <c r="I15" s="18">
        <v>0.2</v>
      </c>
      <c r="J15" s="18">
        <v>0.4</v>
      </c>
      <c r="K15" s="18">
        <v>0.4</v>
      </c>
      <c r="L15" s="18">
        <f xml:space="preserve"> B15 * C15 * 2</f>
        <v>0.49586776859504128</v>
      </c>
      <c r="M15" s="18">
        <f xml:space="preserve"> ABS(H15-D15) + ABS(I15 - E15) + ABS(J15 - F15) + ABS(K15 - G15)</f>
        <v>0.93333333333333335</v>
      </c>
      <c r="N15" s="19">
        <f xml:space="preserve"> M15 * L15</f>
        <v>0.46280991735537186</v>
      </c>
    </row>
    <row r="16" spans="1:14" ht="17" thickBot="1" x14ac:dyDescent="0.25"/>
    <row r="17" spans="1:14" ht="17" thickBot="1" x14ac:dyDescent="0.25">
      <c r="A17" s="5"/>
      <c r="B17" s="12"/>
      <c r="C17" s="14"/>
      <c r="D17" s="13" t="s">
        <v>18</v>
      </c>
      <c r="E17" s="6"/>
      <c r="F17" s="6"/>
      <c r="G17" s="6"/>
      <c r="H17" s="6" t="s">
        <v>19</v>
      </c>
      <c r="I17" s="6"/>
      <c r="J17" s="6"/>
      <c r="K17" s="6"/>
      <c r="L17" s="5"/>
      <c r="M17" s="5"/>
      <c r="N17" s="5"/>
    </row>
    <row r="18" spans="1:14" ht="17" thickBot="1" x14ac:dyDescent="0.25">
      <c r="A18" s="7" t="s">
        <v>61</v>
      </c>
      <c r="B18" s="8" t="s">
        <v>20</v>
      </c>
      <c r="C18" s="2" t="s">
        <v>21</v>
      </c>
      <c r="D18" s="8" t="s">
        <v>10</v>
      </c>
      <c r="E18" s="7" t="s">
        <v>11</v>
      </c>
      <c r="F18" s="8" t="s">
        <v>9</v>
      </c>
      <c r="G18" s="7" t="s">
        <v>12</v>
      </c>
      <c r="H18" s="8" t="s">
        <v>10</v>
      </c>
      <c r="I18" s="7" t="s">
        <v>11</v>
      </c>
      <c r="J18" s="8" t="s">
        <v>9</v>
      </c>
      <c r="K18" s="7" t="s">
        <v>12</v>
      </c>
      <c r="L18" s="7" t="s">
        <v>22</v>
      </c>
      <c r="M18" s="7" t="s">
        <v>23</v>
      </c>
      <c r="N18" s="7" t="s">
        <v>24</v>
      </c>
    </row>
    <row r="19" spans="1:14" ht="17" thickBot="1" x14ac:dyDescent="0.25">
      <c r="A19" s="17" t="s">
        <v>15</v>
      </c>
      <c r="B19" s="18">
        <v>0.45454545454545453</v>
      </c>
      <c r="C19" s="18">
        <v>0.54545454545454541</v>
      </c>
      <c r="D19" s="18">
        <v>0.4</v>
      </c>
      <c r="E19" s="18">
        <v>0.2</v>
      </c>
      <c r="F19" s="18">
        <v>0.4</v>
      </c>
      <c r="G19" s="18">
        <v>0</v>
      </c>
      <c r="H19" s="18">
        <v>0</v>
      </c>
      <c r="I19" s="18">
        <v>0.33333333333333331</v>
      </c>
      <c r="J19" s="18">
        <v>0.33333333333333331</v>
      </c>
      <c r="K19" s="18">
        <v>0.33333333333333331</v>
      </c>
      <c r="L19" s="18">
        <f xml:space="preserve"> 2 * B19 * C19</f>
        <v>0.49586776859504128</v>
      </c>
      <c r="M19" s="18">
        <f xml:space="preserve"> ABS(H19 - D19) + ABS(I19 - E19) + ABS(J19 - F19) + ABS(K19 - G19)</f>
        <v>0.93333333333333335</v>
      </c>
      <c r="N19" s="19">
        <f xml:space="preserve"> M19 * L19</f>
        <v>0.46280991735537186</v>
      </c>
    </row>
    <row r="20" spans="1:14" ht="17" thickBot="1" x14ac:dyDescent="0.25">
      <c r="A20" s="17" t="s">
        <v>16</v>
      </c>
      <c r="B20" s="18">
        <v>0.27272727272727271</v>
      </c>
      <c r="C20" s="18">
        <v>0.72727272727272729</v>
      </c>
      <c r="D20" s="18">
        <v>0</v>
      </c>
      <c r="E20" s="18">
        <v>0.33333333333333331</v>
      </c>
      <c r="F20" s="18">
        <v>0.33333333333333331</v>
      </c>
      <c r="G20" s="18">
        <v>0.33333333333333331</v>
      </c>
      <c r="H20" s="18">
        <v>0.25</v>
      </c>
      <c r="I20" s="18">
        <v>0.25</v>
      </c>
      <c r="J20" s="18">
        <v>0.375</v>
      </c>
      <c r="K20" s="18">
        <v>0.125</v>
      </c>
      <c r="L20" s="18">
        <f t="shared" ref="L20:L21" si="2" xml:space="preserve"> 2 * B20 * C20</f>
        <v>0.39669421487603301</v>
      </c>
      <c r="M20" s="18">
        <f t="shared" ref="M20:M21" si="3" xml:space="preserve"> ABS(H20 - D20) + ABS(I20 - E20) + ABS(J20 - F20) + ABS(K20 - G20)</f>
        <v>0.58333333333333326</v>
      </c>
      <c r="N20" s="19">
        <f t="shared" ref="N20:N21" si="4" xml:space="preserve"> M20 * L20</f>
        <v>0.2314049586776859</v>
      </c>
    </row>
    <row r="21" spans="1:14" ht="17" thickBot="1" x14ac:dyDescent="0.25">
      <c r="A21" s="17" t="s">
        <v>14</v>
      </c>
      <c r="B21" s="18">
        <v>0.27272727272727271</v>
      </c>
      <c r="C21" s="18">
        <v>0.72727272727272729</v>
      </c>
      <c r="D21" s="18">
        <v>0</v>
      </c>
      <c r="E21" s="18">
        <v>0.33333333333333331</v>
      </c>
      <c r="F21" s="18">
        <v>0.33333333333333331</v>
      </c>
      <c r="G21" s="18">
        <v>0.33333333333333331</v>
      </c>
      <c r="H21" s="18">
        <v>0.25</v>
      </c>
      <c r="I21" s="18">
        <v>0.25</v>
      </c>
      <c r="J21" s="18">
        <v>0.375</v>
      </c>
      <c r="K21" s="18">
        <v>0.125</v>
      </c>
      <c r="L21" s="18">
        <f t="shared" si="2"/>
        <v>0.39669421487603301</v>
      </c>
      <c r="M21" s="18">
        <f t="shared" si="3"/>
        <v>0.58333333333333326</v>
      </c>
      <c r="N21" s="19">
        <f t="shared" si="4"/>
        <v>0.2314049586776859</v>
      </c>
    </row>
  </sheetData>
  <mergeCells count="6">
    <mergeCell ref="D17:G17"/>
    <mergeCell ref="H17:K17"/>
    <mergeCell ref="D1:G1"/>
    <mergeCell ref="H1:K1"/>
    <mergeCell ref="D12:G12"/>
    <mergeCell ref="H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Training_data</vt:lpstr>
      <vt:lpstr>C4.5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2020-03-17T18:31:34Z</dcterms:created>
  <dcterms:modified xsi:type="dcterms:W3CDTF">2020-03-18T00:44:07Z</dcterms:modified>
</cp:coreProperties>
</file>