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visb\Downloads\"/>
    </mc:Choice>
  </mc:AlternateContent>
  <xr:revisionPtr revIDLastSave="0" documentId="13_ncr:1_{CBFD40BC-3771-4577-82BB-E96CB70EFBB0}" xr6:coauthVersionLast="47" xr6:coauthVersionMax="47" xr10:uidLastSave="{00000000-0000-0000-0000-000000000000}"/>
  <bookViews>
    <workbookView xWindow="-38520" yWindow="-9315" windowWidth="38640" windowHeight="15720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7" i="1"/>
  <c r="H11" i="1"/>
  <c r="D22" i="1"/>
  <c r="G6" i="1" s="1"/>
  <c r="D8" i="1"/>
  <c r="G5" i="1" s="1"/>
  <c r="H12" i="1" l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Visbal</author>
  </authors>
  <commentList>
    <comment ref="D5" authorId="0" shapeId="0" xr:uid="{3BE014EE-4827-4655-976B-EE55799FB18F}">
      <text>
        <r>
          <rPr>
            <b/>
            <sz val="9"/>
            <color indexed="81"/>
            <rFont val="Tahoma"/>
            <family val="2"/>
          </rPr>
          <t xml:space="preserve">Alex Visbal:
</t>
        </r>
      </text>
    </comment>
  </commentList>
</comments>
</file>

<file path=xl/sharedStrings.xml><?xml version="1.0" encoding="utf-8"?>
<sst xmlns="http://schemas.openxmlformats.org/spreadsheetml/2006/main" count="32" uniqueCount="32">
  <si>
    <t>Total monthly income</t>
  </si>
  <si>
    <t>Difference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</si>
  <si>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</si>
  <si>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</si>
  <si>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</si>
  <si>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</si>
  <si>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</si>
  <si>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</si>
  <si>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</si>
  <si>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</si>
  <si>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</si>
  <si>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</si>
  <si>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</si>
  <si>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</si>
  <si>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</si>
  <si>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IRA &amp; Brokerage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</si>
  <si>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</si>
  <si>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</si>
  <si>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</si>
  <si>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</si>
  <si>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</si>
  <si>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</si>
  <si>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</si>
  <si>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Buffer</t>
  </si>
  <si>
    <t xml:space="preserve">Annual Take Home  = </t>
  </si>
  <si>
    <t xml:space="preserve">Annual Salary    = </t>
  </si>
  <si>
    <t>Bonus 1       =</t>
  </si>
  <si>
    <t>Bonus 2     =</t>
  </si>
  <si>
    <t>Bonus 3    =</t>
  </si>
  <si>
    <t>Bonus 4    =</t>
  </si>
  <si>
    <t>Total Expected Bonuses =</t>
  </si>
  <si>
    <t>Salary + Bonuses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</si>
</sst>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18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b/>
      <i/>
      <sz val="12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EFFE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0" fontId="0" fillId="0" borderId="0" xfId="0" applyBorder="1"/>
    <xf numFmtId="0" fontId="6" fillId="0" borderId="0" xfId="0" applyFont="1" applyFill="1"/>
    <xf numFmtId="8" fontId="10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64" fontId="9" fillId="0" borderId="0" xfId="0" applyNumberFormat="1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indent="1"/>
    </xf>
    <xf numFmtId="0" fontId="13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19" xfId="0" applyBorder="1"/>
    <xf numFmtId="0" fontId="14" fillId="2" borderId="15" xfId="3" applyFont="1" applyFill="1" applyBorder="1" applyAlignment="1">
      <alignment horizontal="center" vertical="center"/>
    </xf>
    <xf numFmtId="0" fontId="14" fillId="2" borderId="20" xfId="3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left" vertical="center" indent="1"/>
    </xf>
    <xf numFmtId="0" fontId="9" fillId="2" borderId="22" xfId="2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 indent="1"/>
    </xf>
    <xf numFmtId="0" fontId="8" fillId="3" borderId="2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left" vertical="center" indent="1"/>
    </xf>
    <xf numFmtId="0" fontId="0" fillId="0" borderId="19" xfId="0" applyFill="1" applyBorder="1"/>
    <xf numFmtId="0" fontId="9" fillId="0" borderId="13" xfId="0" applyFont="1" applyBorder="1" applyAlignment="1">
      <alignment horizontal="left" vertical="center" indent="1"/>
    </xf>
    <xf numFmtId="0" fontId="9" fillId="0" borderId="13" xfId="0" applyFont="1" applyFill="1" applyBorder="1" applyAlignment="1">
      <alignment horizontal="left" vertical="center" indent="1"/>
    </xf>
    <xf numFmtId="0" fontId="8" fillId="0" borderId="25" xfId="0" applyFont="1" applyBorder="1" applyAlignment="1">
      <alignment horizontal="left" vertical="center" wrapText="1" indent="1"/>
    </xf>
    <xf numFmtId="164" fontId="15" fillId="0" borderId="0" xfId="0" applyNumberFormat="1" applyFont="1" applyFill="1" applyBorder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14" fillId="2" borderId="26" xfId="2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19" xfId="0" applyFill="1" applyBorder="1"/>
    <xf numFmtId="0" fontId="0" fillId="4" borderId="23" xfId="0" applyFill="1" applyBorder="1"/>
    <xf numFmtId="0" fontId="0" fillId="4" borderId="24" xfId="0" applyFill="1" applyBorder="1"/>
    <xf numFmtId="0" fontId="8" fillId="0" borderId="27" xfId="0" applyFont="1" applyBorder="1" applyAlignment="1">
      <alignment horizontal="center" vertical="center" wrapText="1"/>
    </xf>
    <xf numFmtId="164" fontId="11" fillId="0" borderId="14" xfId="0" applyNumberFormat="1" applyFont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27" xfId="0" applyFill="1" applyBorder="1"/>
    <xf numFmtId="0" fontId="16" fillId="5" borderId="13" xfId="0" applyFont="1" applyFill="1" applyBorder="1" applyAlignment="1">
      <alignment horizontal="left" vertical="center" indent="1"/>
    </xf>
    <xf numFmtId="164" fontId="16" fillId="5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8" fontId="6" fillId="4" borderId="0" xfId="0" applyNumberFormat="1" applyFont="1" applyFill="1" applyBorder="1" applyAlignment="1">
      <alignment horizontal="left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border>
        <bottom style="thick">
          <color indexed="64"/>
        </bottom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9"/>
      <tableStyleElement type="headerRow" dxfId="18"/>
      <tableStyleElement type="totalRow" dxfId="17"/>
    </tableStyle>
    <tableStyle name="Personal monthly budget" pivot="0" count="7" xr9:uid="{DF2684C2-C435-47FA-9646-E632C3AE8948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732305</xdr:colOff>
      <xdr:row>3</xdr:row>
      <xdr:rowOff>7750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9146" y="387443"/>
          <a:ext cx="679450" cy="6960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2" totalsRowCount="1" headerRowDxfId="9" dataDxfId="8" totalsRowDxfId="7" headerRowBorderDxfId="5" tableBorderDxfId="6" totalsRowBorderDxfId="4">
  <autoFilter ref="C11:D21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3" totalsRowDxfId="0"/>
    <tableColumn id="2" xr3:uid="{00000000-0010-0000-0000-000002000000}" name="Cost" totalsRowFunction="sum" dataDxfId="2" totalsRowDxfId="1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2:I27"/>
  <sheetViews>
    <sheetView showGridLines="0" tabSelected="1" zoomScale="85" zoomScaleNormal="85" zoomScaleSheetLayoutView="30" workbookViewId="0">
      <selection activeCell="Q13" sqref="Q13"/>
    </sheetView>
  </sheetViews>
  <sheetFormatPr defaultColWidth="8.8984375" defaultRowHeight="13" x14ac:dyDescent="0.3"/>
  <cols>
    <col min="1" max="1" width="8.8984375" customWidth="1"/>
    <col min="2" max="2" width="1.3984375" style="4" customWidth="1"/>
    <col min="3" max="3" width="39.3984375" customWidth="1"/>
    <col min="4" max="4" width="26.3984375" customWidth="1"/>
    <col min="7" max="7" width="15.69921875" customWidth="1"/>
    <col min="8" max="8" width="12.296875" bestFit="1" customWidth="1"/>
  </cols>
  <sheetData>
    <row r="2" spans="2:9" s="1" customFormat="1" ht="20" customHeight="1" thickBot="1" x14ac:dyDescent="0.4">
      <c r="B2" s="3"/>
    </row>
    <row r="3" spans="2:9" s="1" customFormat="1" ht="52" thickTop="1" thickBot="1" x14ac:dyDescent="0.4">
      <c r="B3" s="5"/>
      <c r="C3" s="31" t="s">
        <v>5</v>
      </c>
      <c r="D3" s="32"/>
      <c r="E3" s="32"/>
      <c r="F3" s="32"/>
      <c r="G3" s="32"/>
      <c r="H3" s="32"/>
      <c r="I3" s="33"/>
    </row>
    <row r="4" spans="2:9" ht="30" customHeight="1" thickBot="1" x14ac:dyDescent="0.35">
      <c r="C4" s="35" t="s">
        <v>9</v>
      </c>
      <c r="D4" s="18"/>
      <c r="E4" s="17" t="s">
        <v>11</v>
      </c>
      <c r="F4" s="16"/>
      <c r="G4" s="16"/>
      <c r="H4" s="16"/>
      <c r="I4" s="36"/>
    </row>
    <row r="5" spans="2:9" ht="24.5" customHeight="1" thickBot="1" x14ac:dyDescent="0.35">
      <c r="C5" s="37" t="s">
        <v>18</v>
      </c>
      <c r="D5" s="19">
        <v>3670</v>
      </c>
      <c r="E5" s="21" t="s">
        <v>12</v>
      </c>
      <c r="F5" s="22"/>
      <c r="G5" s="26">
        <f>D8</f>
        <v>10340</v>
      </c>
      <c r="H5" s="14"/>
      <c r="I5" s="38"/>
    </row>
    <row r="6" spans="2:9" ht="23" customHeight="1" thickBot="1" x14ac:dyDescent="0.35">
      <c r="C6" s="37" t="s">
        <v>19</v>
      </c>
      <c r="D6" s="19">
        <v>3670</v>
      </c>
      <c r="E6" s="13" t="s">
        <v>13</v>
      </c>
      <c r="F6" s="15"/>
      <c r="G6" s="27">
        <f>Housing[[#Totals],[Cost]]</f>
        <v>4378</v>
      </c>
      <c r="H6" s="14"/>
      <c r="I6" s="38"/>
    </row>
    <row r="7" spans="2:9" ht="23" customHeight="1" thickBot="1" x14ac:dyDescent="0.35">
      <c r="C7" s="37" t="s">
        <v>20</v>
      </c>
      <c r="D7" s="47">
        <v>3000</v>
      </c>
      <c r="E7" s="23" t="s">
        <v>1</v>
      </c>
      <c r="F7" s="24"/>
      <c r="G7" s="28">
        <f>G5-G6</f>
        <v>5962</v>
      </c>
      <c r="H7" s="25"/>
      <c r="I7" s="40"/>
    </row>
    <row r="8" spans="2:9" ht="30" customHeight="1" thickBot="1" x14ac:dyDescent="0.35">
      <c r="C8" s="39" t="s">
        <v>0</v>
      </c>
      <c r="D8" s="20">
        <f>SUM(D5:D7)</f>
        <v>10340</v>
      </c>
      <c r="E8" s="7"/>
      <c r="F8" s="7"/>
      <c r="G8" s="7"/>
      <c r="H8" s="7"/>
      <c r="I8" s="34"/>
    </row>
    <row r="9" spans="2:9" s="10" customFormat="1" ht="30" customHeight="1" thickBot="1" x14ac:dyDescent="0.35">
      <c r="B9" s="8"/>
      <c r="C9" s="41"/>
      <c r="D9" s="9"/>
      <c r="E9" s="11"/>
      <c r="F9" s="11"/>
      <c r="G9" s="11"/>
      <c r="H9" s="11"/>
      <c r="I9" s="42"/>
    </row>
    <row r="10" spans="2:9" s="2" customFormat="1" ht="30" customHeight="1" thickTop="1" thickBot="1" x14ac:dyDescent="0.65">
      <c r="B10" s="6"/>
      <c r="C10" s="48" t="s">
        <v>8</v>
      </c>
      <c r="D10" s="29"/>
      <c r="E10" s="55"/>
      <c r="F10" s="56"/>
      <c r="G10" s="56"/>
      <c r="H10" s="56"/>
      <c r="I10" s="57"/>
    </row>
    <row r="11" spans="2:9" ht="35.5" customHeight="1" thickBot="1" x14ac:dyDescent="0.35">
      <c r="C11" s="45" t="s">
        <v>6</v>
      </c>
      <c r="D11" s="53" t="s">
        <v>10</v>
      </c>
      <c r="E11" s="58"/>
      <c r="F11" s="62" t="s">
        <v>24</v>
      </c>
      <c r="G11" s="62"/>
      <c r="H11" s="63">
        <f>D5*24</f>
        <v>88080</v>
      </c>
      <c r="I11" s="50"/>
    </row>
    <row r="12" spans="2:9" ht="30" customHeight="1" thickTop="1" x14ac:dyDescent="0.3">
      <c r="C12" s="43" t="s">
        <v>7</v>
      </c>
      <c r="D12" s="12">
        <v>1500</v>
      </c>
      <c r="E12" s="58"/>
      <c r="F12" s="62" t="s">
        <v>25</v>
      </c>
      <c r="G12" s="62"/>
      <c r="H12" s="63">
        <f>H11*1.363</f>
        <v>120053.04</v>
      </c>
      <c r="I12" s="50"/>
    </row>
    <row r="13" spans="2:9" ht="30" customHeight="1" x14ac:dyDescent="0.3">
      <c r="C13" s="44" t="s">
        <v>15</v>
      </c>
      <c r="D13" s="46">
        <v>1000</v>
      </c>
      <c r="E13" s="58"/>
      <c r="F13" s="62" t="s">
        <v>26</v>
      </c>
      <c r="G13" s="62"/>
      <c r="H13" s="63">
        <v>3000</v>
      </c>
      <c r="I13" s="50"/>
    </row>
    <row r="14" spans="2:9" ht="30" customHeight="1" x14ac:dyDescent="0.3">
      <c r="C14" s="44" t="s">
        <v>14</v>
      </c>
      <c r="D14" s="46">
        <v>1000</v>
      </c>
      <c r="E14" s="58"/>
      <c r="F14" s="62" t="s">
        <v>27</v>
      </c>
      <c r="G14" s="62"/>
      <c r="H14" s="63">
        <v>5000</v>
      </c>
      <c r="I14" s="50"/>
    </row>
    <row r="15" spans="2:9" ht="30" customHeight="1" x14ac:dyDescent="0.3">
      <c r="C15" s="43" t="s">
        <v>2</v>
      </c>
      <c r="D15" s="12">
        <v>50</v>
      </c>
      <c r="E15" s="58"/>
      <c r="F15" s="62" t="s">
        <v>28</v>
      </c>
      <c r="G15" s="62"/>
      <c r="H15" s="63">
        <v>3000</v>
      </c>
      <c r="I15" s="50"/>
    </row>
    <row r="16" spans="2:9" ht="30" customHeight="1" x14ac:dyDescent="0.3">
      <c r="C16" s="44" t="s">
        <v>17</v>
      </c>
      <c r="D16" s="46">
        <v>35</v>
      </c>
      <c r="E16" s="58"/>
      <c r="F16" s="62" t="s">
        <v>29</v>
      </c>
      <c r="G16" s="62"/>
      <c r="H16" s="63">
        <v>5000</v>
      </c>
      <c r="I16" s="50"/>
    </row>
    <row r="17" spans="3:9" ht="30" customHeight="1" x14ac:dyDescent="0.3">
      <c r="C17" s="43" t="s">
        <v>3</v>
      </c>
      <c r="D17" s="12">
        <v>400</v>
      </c>
      <c r="E17" s="58"/>
      <c r="F17" s="62" t="s">
        <v>30</v>
      </c>
      <c r="G17" s="62"/>
      <c r="H17" s="63">
        <f>SUM(H13:H16)</f>
        <v>16000</v>
      </c>
      <c r="I17" s="50"/>
    </row>
    <row r="18" spans="3:9" ht="30" customHeight="1" x14ac:dyDescent="0.3">
      <c r="C18" s="44" t="s">
        <v>21</v>
      </c>
      <c r="D18" s="46">
        <v>23</v>
      </c>
      <c r="E18" s="58"/>
      <c r="F18" s="62"/>
      <c r="G18" s="62"/>
      <c r="H18" s="63"/>
      <c r="I18" s="50"/>
    </row>
    <row r="19" spans="3:9" ht="30" customHeight="1" x14ac:dyDescent="0.3">
      <c r="C19" s="44" t="s">
        <v>22</v>
      </c>
      <c r="D19" s="46">
        <v>70</v>
      </c>
      <c r="E19" s="58"/>
      <c r="F19" s="49"/>
      <c r="G19" s="49"/>
      <c r="H19" s="49"/>
      <c r="I19" s="50"/>
    </row>
    <row r="20" spans="3:9" ht="30" customHeight="1" x14ac:dyDescent="0.3">
      <c r="C20" s="43" t="s">
        <v>16</v>
      </c>
      <c r="D20" s="12">
        <v>50</v>
      </c>
      <c r="E20" s="58"/>
      <c r="F20" s="62" t="s">
        <v>31</v>
      </c>
      <c r="G20" s="62"/>
      <c r="H20" s="63">
        <f>H12+H17</f>
        <v>136053.03999999998</v>
      </c>
      <c r="I20" s="50"/>
    </row>
    <row r="21" spans="3:9" ht="30" customHeight="1" thickBot="1" x14ac:dyDescent="0.35">
      <c r="C21" s="60" t="s">
        <v>23</v>
      </c>
      <c r="D21" s="61">
        <v>250</v>
      </c>
      <c r="E21" s="58"/>
      <c r="F21" s="49"/>
      <c r="G21" s="49"/>
      <c r="H21" s="49"/>
      <c r="I21" s="50"/>
    </row>
    <row r="22" spans="3:9" ht="30" customHeight="1" thickTop="1" thickBot="1" x14ac:dyDescent="0.35">
      <c r="C22" s="30" t="s">
        <v>4</v>
      </c>
      <c r="D22" s="54">
        <f>SUBTOTAL(109,Housing[Cost])</f>
        <v>4378</v>
      </c>
      <c r="E22" s="59"/>
      <c r="F22" s="51"/>
      <c r="G22" s="51"/>
      <c r="H22" s="51"/>
      <c r="I22" s="52"/>
    </row>
    <row r="23" spans="3:9" ht="24.9" customHeight="1" thickTop="1" x14ac:dyDescent="0.3"/>
    <row r="24" spans="3:9" ht="24.9" customHeight="1" x14ac:dyDescent="0.3"/>
    <row r="25" spans="3:9" ht="24.9" customHeight="1" x14ac:dyDescent="0.3"/>
    <row r="26" spans="3:9" ht="24.9" customHeight="1" x14ac:dyDescent="0.3"/>
    <row r="27" spans="3:9" ht="24.9" customHeight="1" x14ac:dyDescent="0.3"/>
  </sheetData>
  <mergeCells count="19">
    <mergeCell ref="F16:G16"/>
    <mergeCell ref="F17:G17"/>
    <mergeCell ref="F18:G18"/>
    <mergeCell ref="F20:G20"/>
    <mergeCell ref="F11:G11"/>
    <mergeCell ref="F12:G12"/>
    <mergeCell ref="F13:G13"/>
    <mergeCell ref="F14:G14"/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F15:G15"/>
    <mergeCell ref="C4:D4"/>
  </mergeCells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2023-11-27T22:06:22Z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