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xmlns:mc="http://schemas.openxmlformats.org/markup-compatibility/2006">
    <mc:Choice Requires="x15">
      <x15ac:absPath xmlns:x15ac="http://schemas.microsoft.com/office/spreadsheetml/2010/11/ac" url="C:\Users\ASUS\Downloads\"/>
    </mc:Choice>
  </mc:AlternateContent>
  <xr:revisionPtr revIDLastSave="0" documentId="13_ncr:1_{CD358A46-AFBB-46D9-A21A-912A42BC2235}" xr6:coauthVersionLast="47" xr6:coauthVersionMax="47" xr10:uidLastSave="{00000000-0000-0000-0000-000000000000}"/>
  <bookViews>
    <workbookView xWindow="-110" yWindow="-110" windowWidth="25820" windowHeight="16220" xr2:uid="{00000000-000D-0000-FFFF-FFFF00000000}"/>
  </bookViews>
  <sheets>
    <sheet name="Project schedule" sheetId="11" r:id="rId1"/>
    <sheet name="Sheet1" sheetId="13" r:id="rId2"/>
  </sheets>
  <definedNames>
    <definedName name="Display_Week">'Project schedule'!$R$2</definedName>
    <definedName name="_xlnm.Print_Titles" localSheetId="0">'Project schedule'!$7:$9</definedName>
    <definedName name="Project_Start">'Project schedule'!$R$1</definedName>
    <definedName name="task_end" localSheetId="0">'Project schedule'!$G1</definedName>
    <definedName name="task_progress" localSheetId="0">'Project schedule'!$E1</definedName>
    <definedName name="task_start" localSheetId="0">'Project schedule'!$F1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2" i="11" l="1"/>
  <c r="F51" i="11"/>
  <c r="F52" i="11"/>
  <c r="F35" i="11"/>
  <c r="G35" i="11" s="1"/>
  <c r="G56" i="11"/>
  <c r="G55" i="11"/>
  <c r="G36" i="11"/>
  <c r="G37" i="11"/>
  <c r="F42" i="11"/>
  <c r="F41" i="11"/>
  <c r="G41" i="11" s="1"/>
  <c r="F40" i="11"/>
  <c r="G40" i="11"/>
  <c r="F39" i="11"/>
  <c r="G39" i="11" s="1"/>
  <c r="G38" i="11"/>
  <c r="F38" i="11"/>
  <c r="F37" i="11"/>
  <c r="F36" i="11"/>
  <c r="G34" i="11"/>
  <c r="F34" i="11"/>
  <c r="F29" i="11"/>
  <c r="G28" i="11"/>
  <c r="G20" i="11"/>
  <c r="F20" i="11"/>
  <c r="G18" i="11"/>
  <c r="F18" i="11"/>
  <c r="G17" i="11"/>
  <c r="G15" i="11"/>
  <c r="F15" i="11"/>
  <c r="G14" i="11"/>
  <c r="G13" i="11"/>
  <c r="G12" i="11"/>
  <c r="F31" i="11"/>
  <c r="G31" i="11" s="1"/>
  <c r="F30" i="11"/>
  <c r="G30" i="11" s="1"/>
  <c r="G29" i="11"/>
  <c r="G26" i="11"/>
  <c r="I27" i="11"/>
  <c r="I16" i="11"/>
  <c r="I22" i="11"/>
  <c r="I57" i="11"/>
  <c r="I10" i="11"/>
  <c r="I53" i="11" l="1"/>
  <c r="F62" i="11"/>
  <c r="I37" i="11"/>
  <c r="I28" i="11"/>
  <c r="G62" i="11" l="1"/>
  <c r="F63" i="11"/>
  <c r="G42" i="11"/>
  <c r="F13" i="11"/>
  <c r="J8" i="11"/>
  <c r="I50" i="11"/>
  <c r="I33" i="11"/>
  <c r="I11" i="11"/>
  <c r="G63" i="11" l="1"/>
  <c r="F64" i="11"/>
  <c r="G64" i="11" s="1"/>
  <c r="F65" i="11" s="1"/>
  <c r="G65" i="11" s="1"/>
  <c r="I41" i="11"/>
  <c r="I17" i="11"/>
  <c r="I12" i="11"/>
  <c r="F14" i="11"/>
  <c r="J9" i="11"/>
  <c r="I29" i="11" l="1"/>
  <c r="I34" i="11"/>
  <c r="I51" i="11"/>
  <c r="I39" i="11"/>
  <c r="I13" i="11"/>
  <c r="K8" i="11"/>
  <c r="L8" i="11" s="1"/>
  <c r="M8" i="11" s="1"/>
  <c r="N8" i="11" s="1"/>
  <c r="O8" i="11" s="1"/>
  <c r="P8" i="11" s="1"/>
  <c r="Q8" i="11" s="1"/>
  <c r="J7" i="11"/>
  <c r="I62" i="11" l="1"/>
  <c r="F24" i="11"/>
  <c r="F23" i="11"/>
  <c r="G23" i="11" s="1"/>
  <c r="I54" i="11"/>
  <c r="I42" i="11"/>
  <c r="I30" i="11"/>
  <c r="F19" i="11"/>
  <c r="G19" i="11" s="1"/>
  <c r="I18" i="11"/>
  <c r="I58" i="11"/>
  <c r="I52" i="11"/>
  <c r="I40" i="11"/>
  <c r="I14" i="11"/>
  <c r="I15" i="11"/>
  <c r="Q7" i="11"/>
  <c r="R8" i="11"/>
  <c r="S8" i="11" s="1"/>
  <c r="T8" i="11" s="1"/>
  <c r="U8" i="11" s="1"/>
  <c r="V8" i="11" s="1"/>
  <c r="W8" i="11" s="1"/>
  <c r="X8" i="11" s="1"/>
  <c r="K9" i="11"/>
  <c r="I23" i="11" l="1"/>
  <c r="F25" i="11"/>
  <c r="G24" i="11"/>
  <c r="I43" i="11"/>
  <c r="X7" i="11"/>
  <c r="Y8" i="11"/>
  <c r="Z8" i="11" s="1"/>
  <c r="AA8" i="11" s="1"/>
  <c r="AB8" i="11" s="1"/>
  <c r="AC8" i="11" s="1"/>
  <c r="AD8" i="11" s="1"/>
  <c r="AE8" i="11" s="1"/>
  <c r="L9" i="11"/>
  <c r="G25" i="11" l="1"/>
  <c r="I24" i="11"/>
  <c r="I63" i="11"/>
  <c r="I66" i="11"/>
  <c r="I19" i="11"/>
  <c r="I59" i="11"/>
  <c r="I60" i="11"/>
  <c r="AF8" i="11"/>
  <c r="AG8" i="11" s="1"/>
  <c r="AH8" i="11" s="1"/>
  <c r="AI8" i="11" s="1"/>
  <c r="AJ8" i="11" s="1"/>
  <c r="AK8" i="11" s="1"/>
  <c r="AE7" i="11"/>
  <c r="M9" i="11"/>
  <c r="I55" i="11" l="1"/>
  <c r="I44" i="11"/>
  <c r="I20" i="11"/>
  <c r="AL8" i="11"/>
  <c r="AM8" i="11" s="1"/>
  <c r="AN8" i="11" s="1"/>
  <c r="AO8" i="11" s="1"/>
  <c r="AP8" i="11" s="1"/>
  <c r="AQ8" i="11" s="1"/>
  <c r="AR8" i="11" s="1"/>
  <c r="N9" i="11"/>
  <c r="I64" i="11" l="1"/>
  <c r="I45" i="11"/>
  <c r="AS8" i="11"/>
  <c r="AT8" i="11" s="1"/>
  <c r="AL7" i="11"/>
  <c r="O9" i="11"/>
  <c r="I65" i="11" l="1"/>
  <c r="I25" i="11"/>
  <c r="AU8" i="11"/>
  <c r="AT9" i="11"/>
  <c r="AS7" i="11"/>
  <c r="P9" i="11"/>
  <c r="AV8" i="11" l="1"/>
  <c r="AU9" i="11"/>
  <c r="AW8" i="11" l="1"/>
  <c r="AV9" i="11"/>
  <c r="Q9" i="11"/>
  <c r="R9" i="11"/>
  <c r="AX8" i="11" l="1"/>
  <c r="AW9" i="11"/>
  <c r="S9" i="11"/>
  <c r="AY8" i="11" l="1"/>
  <c r="AZ8" i="11" s="1"/>
  <c r="AZ7" i="11" s="1"/>
  <c r="AX9" i="11"/>
  <c r="T9" i="11"/>
  <c r="AZ9" i="11" l="1"/>
  <c r="BA8" i="11"/>
  <c r="AY9" i="11"/>
  <c r="U9" i="11"/>
  <c r="BB8" i="11" l="1"/>
  <c r="BA9" i="11"/>
  <c r="V9" i="11"/>
  <c r="BB9" i="11" l="1"/>
  <c r="BC8" i="11"/>
  <c r="W9" i="11"/>
  <c r="BC9" i="11" l="1"/>
  <c r="BD8" i="11"/>
  <c r="X9" i="11"/>
  <c r="BD9" i="11" l="1"/>
  <c r="BE8" i="11"/>
  <c r="Y9" i="11"/>
  <c r="BF8" i="11" l="1"/>
  <c r="BE9" i="11"/>
  <c r="Z9" i="11"/>
  <c r="BF9" i="11" l="1"/>
  <c r="BG8" i="11"/>
  <c r="AA9" i="11"/>
  <c r="BG9" i="11" l="1"/>
  <c r="BH8" i="11"/>
  <c r="BG7" i="11"/>
  <c r="AB9" i="11"/>
  <c r="BH9" i="11" l="1"/>
  <c r="BI8" i="11"/>
  <c r="AC9" i="11"/>
  <c r="BJ8" i="11" l="1"/>
  <c r="BI9" i="11"/>
  <c r="AD9" i="11"/>
  <c r="BK8" i="11" l="1"/>
  <c r="BJ9" i="11"/>
  <c r="AE9" i="11"/>
  <c r="BL8" i="11" l="1"/>
  <c r="BK9" i="11"/>
  <c r="AF9" i="11"/>
  <c r="BM8" i="11" l="1"/>
  <c r="BL9" i="11"/>
  <c r="AG9" i="11"/>
  <c r="BM9" i="11" l="1"/>
  <c r="AH9" i="11"/>
  <c r="AI9" i="11" l="1"/>
  <c r="AJ9" i="11" l="1"/>
  <c r="AK9" i="11" l="1"/>
  <c r="AL9" i="11" l="1"/>
  <c r="AM9" i="11" l="1"/>
  <c r="AN9" i="11" l="1"/>
  <c r="AO9" i="11" l="1"/>
  <c r="AP9" i="11" l="1"/>
  <c r="AQ9" i="11" l="1"/>
  <c r="AR9" i="11" l="1"/>
  <c r="AS9" i="11" l="1"/>
</calcChain>
</file>

<file path=xl/sharedStrings.xml><?xml version="1.0" encoding="utf-8"?>
<sst xmlns="http://schemas.openxmlformats.org/spreadsheetml/2006/main" count="127" uniqueCount="56">
  <si>
    <t>Project start:</t>
  </si>
  <si>
    <t>Display week:</t>
  </si>
  <si>
    <t>Project</t>
  </si>
  <si>
    <t>Members</t>
  </si>
  <si>
    <t>TASK</t>
  </si>
  <si>
    <t>ASSIGNED TO</t>
  </si>
  <si>
    <t>PROGRESS</t>
  </si>
  <si>
    <t>START</t>
  </si>
  <si>
    <t>END</t>
  </si>
  <si>
    <t xml:space="preserve">Do not delete this row. This row is hidden to preserve a formula that is used to highlight the current day within the project schedule. </t>
  </si>
  <si>
    <t>Expected</t>
  </si>
  <si>
    <t>Requirement Analysis and Planning</t>
  </si>
  <si>
    <t>Gather and Document project requirements</t>
  </si>
  <si>
    <t>Actual</t>
  </si>
  <si>
    <t>Database Design and API Development</t>
  </si>
  <si>
    <t>Design database schema</t>
  </si>
  <si>
    <t>Setup middleware &amp; API structure</t>
  </si>
  <si>
    <t>Develop API endpoints</t>
  </si>
  <si>
    <t>Perform API testing using Postman</t>
  </si>
  <si>
    <t>Setup middleware and API structure</t>
  </si>
  <si>
    <t>UI Development and API Integration</t>
  </si>
  <si>
    <t>Testing and Debugging</t>
  </si>
  <si>
    <t>Perform Blackbox testing</t>
  </si>
  <si>
    <t>Fix bugs and optimize performance</t>
  </si>
  <si>
    <t>Full Team</t>
  </si>
  <si>
    <t>Deployment and Final Review</t>
  </si>
  <si>
    <t>Gantt Chart</t>
  </si>
  <si>
    <t>Raci</t>
  </si>
  <si>
    <t>Wire-frames</t>
  </si>
  <si>
    <t>All</t>
  </si>
  <si>
    <t>Akshit</t>
  </si>
  <si>
    <t>Shruti</t>
  </si>
  <si>
    <t>Arya, Avshikar</t>
  </si>
  <si>
    <t>Arya</t>
  </si>
  <si>
    <t>Aavshikar</t>
  </si>
  <si>
    <t>Arya,Avishkar</t>
  </si>
  <si>
    <t>Seller Dashboard</t>
  </si>
  <si>
    <t>Seller Quatation</t>
  </si>
  <si>
    <t>Seller  analytics</t>
  </si>
  <si>
    <t>Chat System</t>
  </si>
  <si>
    <t>Admin Dashboard</t>
  </si>
  <si>
    <t>Login,Signup,Otp</t>
  </si>
  <si>
    <t>Avishkar</t>
  </si>
  <si>
    <t>Prathamesh,Srivaths Iyer</t>
  </si>
  <si>
    <t>Setup Php MyAdmin</t>
  </si>
  <si>
    <t>Setup Php node App</t>
  </si>
  <si>
    <t>Monitor a</t>
  </si>
  <si>
    <t>Finalk documentattion</t>
  </si>
  <si>
    <t>Arya Shruti</t>
  </si>
  <si>
    <t>Grocery-Web-App</t>
  </si>
  <si>
    <t>Akshit Dhake</t>
  </si>
  <si>
    <t>Avishkar Pawar</t>
  </si>
  <si>
    <t>Shurti</t>
  </si>
  <si>
    <t>Profile</t>
  </si>
  <si>
    <t>Buyer Dashboard And  cart</t>
  </si>
  <si>
    <t>BuyerOrder  And 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</si>
</sst>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3"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32"/>
      <color theme="9"/>
      <name val="Arial Black"/>
      <family val="2"/>
      <scheme val="major"/>
    </font>
    <font>
      <b/>
      <sz val="14"/>
      <color theme="1"/>
      <name val="Arial"/>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bgColor indexed="64"/>
      </patternFill>
    </fill>
  </fills>
  <borders count="21">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7"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4">
    <xf numFmtId="0" fontId="0" fillId="0" borderId="0" xfId="0"/>
    <xf numFmtId="0" fontId="1" fillId="0" borderId="0" xfId="0" applyFont="1"/>
    <xf numFmtId="0" fontId="0" fillId="0" borderId="0" xfId="0" applyAlignment="1">
      <alignment horizontal="center"/>
    </xf>
    <xf numFmtId="0" fontId="3" fillId="0" borderId="1" xfId="0" applyFont="1" applyBorder="1" applyAlignment="1">
      <alignment horizontal="center" vertical="center"/>
    </xf>
    <xf numFmtId="0" fontId="7" fillId="0" borderId="0" xfId="3"/>
    <xf numFmtId="0" fontId="3" fillId="0" borderId="0" xfId="0" applyFont="1" applyAlignment="1">
      <alignment horizontal="center" vertical="center"/>
    </xf>
    <xf numFmtId="0" fontId="9" fillId="0" borderId="0" xfId="0" applyFont="1"/>
    <xf numFmtId="0" fontId="8" fillId="0" borderId="0" xfId="0" applyFont="1"/>
    <xf numFmtId="0" fontId="8" fillId="0" borderId="0" xfId="0" applyFont="1" applyAlignment="1">
      <alignment horizontal="center"/>
    </xf>
    <xf numFmtId="0" fontId="8" fillId="0" borderId="0" xfId="0" applyFont="1" applyAlignment="1">
      <alignment horizontal="center" vertical="center"/>
    </xf>
    <xf numFmtId="0" fontId="10" fillId="0" borderId="0" xfId="0" applyFont="1"/>
    <xf numFmtId="0" fontId="10" fillId="0" borderId="0" xfId="0" applyFont="1" applyAlignment="1">
      <alignment horizontal="center"/>
    </xf>
    <xf numFmtId="0" fontId="11" fillId="0" borderId="0" xfId="0" applyFont="1"/>
    <xf numFmtId="0" fontId="12"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5" fillId="12" borderId="20" xfId="0" applyNumberFormat="1" applyFont="1" applyFill="1" applyBorder="1" applyAlignment="1">
      <alignment horizontal="center" vertical="center"/>
    </xf>
    <xf numFmtId="168" fontId="15" fillId="12" borderId="18" xfId="0" applyNumberFormat="1" applyFont="1" applyFill="1" applyBorder="1" applyAlignment="1">
      <alignment horizontal="center" vertical="center"/>
    </xf>
    <xf numFmtId="168" fontId="15" fillId="12" borderId="19" xfId="0" applyNumberFormat="1" applyFont="1" applyFill="1" applyBorder="1" applyAlignment="1">
      <alignment horizontal="center" vertical="center"/>
    </xf>
    <xf numFmtId="0" fontId="16" fillId="2" borderId="17" xfId="0" applyFont="1" applyFill="1" applyBorder="1" applyAlignment="1">
      <alignment horizontal="center" vertical="center" shrinkToFit="1"/>
    </xf>
    <xf numFmtId="0" fontId="16" fillId="2" borderId="14" xfId="0" applyFont="1" applyFill="1" applyBorder="1" applyAlignment="1">
      <alignment horizontal="center" vertical="center" shrinkToFit="1"/>
    </xf>
    <xf numFmtId="0" fontId="16" fillId="2" borderId="15" xfId="0" applyFont="1" applyFill="1" applyBorder="1" applyAlignment="1">
      <alignment horizontal="center" vertical="center" shrinkToFit="1"/>
    </xf>
    <xf numFmtId="0" fontId="13" fillId="0" borderId="0" xfId="0" applyFont="1"/>
    <xf numFmtId="0" fontId="13" fillId="0" borderId="0" xfId="0" applyFont="1" applyAlignment="1">
      <alignment wrapText="1"/>
    </xf>
    <xf numFmtId="0" fontId="4" fillId="0" borderId="3" xfId="0" applyFont="1" applyBorder="1" applyAlignment="1">
      <alignment vertical="center"/>
    </xf>
    <xf numFmtId="0" fontId="13" fillId="6" borderId="0" xfId="11" applyFont="1" applyFill="1" applyBorder="1" applyAlignment="1">
      <alignment vertical="center"/>
    </xf>
    <xf numFmtId="9" fontId="1" fillId="6" borderId="0" xfId="2" applyFont="1" applyFill="1" applyBorder="1" applyAlignment="1">
      <alignment horizontal="center" vertical="center"/>
    </xf>
    <xf numFmtId="165" fontId="13"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3" fillId="3" borderId="6" xfId="11" applyFont="1" applyFill="1" applyBorder="1" applyAlignment="1">
      <alignment vertical="center"/>
    </xf>
    <xf numFmtId="9" fontId="1" fillId="3" borderId="6" xfId="2" applyFont="1" applyFill="1" applyBorder="1" applyAlignment="1">
      <alignment horizontal="center" vertical="center"/>
    </xf>
    <xf numFmtId="165" fontId="13" fillId="3" borderId="6" xfId="10" applyFont="1" applyFill="1" applyBorder="1">
      <alignment horizontal="center" vertical="center"/>
    </xf>
    <xf numFmtId="0" fontId="4" fillId="0" borderId="4" xfId="0" applyFont="1" applyBorder="1" applyAlignment="1">
      <alignment vertical="center"/>
    </xf>
    <xf numFmtId="0" fontId="13" fillId="3" borderId="7" xfId="11" applyFont="1" applyFill="1" applyBorder="1" applyAlignment="1">
      <alignment vertical="center"/>
    </xf>
    <xf numFmtId="9" fontId="1" fillId="3" borderId="7" xfId="2" applyFont="1" applyFill="1" applyBorder="1" applyAlignment="1">
      <alignment horizontal="center" vertical="center"/>
    </xf>
    <xf numFmtId="165" fontId="13" fillId="3" borderId="7" xfId="10" applyFont="1" applyFill="1" applyBorder="1">
      <alignment horizontal="center" vertical="center"/>
    </xf>
    <xf numFmtId="0" fontId="4" fillId="0" borderId="4" xfId="0" applyFont="1" applyBorder="1" applyAlignment="1">
      <alignment horizontal="right" vertical="center"/>
    </xf>
    <xf numFmtId="0" fontId="13" fillId="7" borderId="0" xfId="11" applyFont="1" applyFill="1" applyBorder="1" applyAlignment="1">
      <alignment vertical="center"/>
    </xf>
    <xf numFmtId="9" fontId="1" fillId="7" borderId="0" xfId="2" applyFont="1" applyFill="1" applyBorder="1" applyAlignment="1">
      <alignment horizontal="center" vertical="center"/>
    </xf>
    <xf numFmtId="165" fontId="13"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3" fillId="4" borderId="5" xfId="12" applyFont="1" applyFill="1" applyBorder="1">
      <alignment horizontal="left" vertical="center" indent="2"/>
    </xf>
    <xf numFmtId="0" fontId="13" fillId="4" borderId="5" xfId="11" applyFont="1" applyFill="1" applyBorder="1" applyAlignment="1">
      <alignment vertical="center"/>
    </xf>
    <xf numFmtId="9" fontId="1" fillId="4" borderId="5" xfId="2" applyFont="1" applyFill="1" applyBorder="1" applyAlignment="1">
      <alignment horizontal="center" vertical="center"/>
    </xf>
    <xf numFmtId="165" fontId="13" fillId="4" borderId="5" xfId="10" applyFont="1" applyFill="1" applyBorder="1">
      <alignment horizontal="center" vertical="center"/>
    </xf>
    <xf numFmtId="0" fontId="13" fillId="8" borderId="0" xfId="11" applyFont="1" applyFill="1" applyBorder="1" applyAlignment="1">
      <alignment vertical="center"/>
    </xf>
    <xf numFmtId="9" fontId="1" fillId="8" borderId="0" xfId="2" applyFont="1" applyFill="1" applyBorder="1" applyAlignment="1">
      <alignment horizontal="center" vertical="center"/>
    </xf>
    <xf numFmtId="165" fontId="13"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3" fillId="5" borderId="8" xfId="12" applyFont="1" applyFill="1" applyBorder="1">
      <alignment horizontal="left" vertical="center" indent="2"/>
    </xf>
    <xf numFmtId="0" fontId="13" fillId="5" borderId="8" xfId="11" applyFont="1" applyFill="1" applyBorder="1" applyAlignment="1">
      <alignment vertical="center"/>
    </xf>
    <xf numFmtId="9" fontId="1" fillId="5" borderId="8" xfId="2" applyFont="1" applyFill="1" applyBorder="1" applyAlignment="1">
      <alignment horizontal="center" vertical="center"/>
    </xf>
    <xf numFmtId="165" fontId="13" fillId="5" borderId="8" xfId="10" applyFont="1" applyFill="1" applyBorder="1">
      <alignment horizontal="center" vertical="center"/>
    </xf>
    <xf numFmtId="0" fontId="17" fillId="9" borderId="0" xfId="0" applyFont="1" applyFill="1" applyAlignment="1">
      <alignment horizontal="left" vertical="center" indent="1"/>
    </xf>
    <xf numFmtId="0" fontId="13" fillId="9" borderId="0" xfId="11" applyFont="1" applyFill="1" applyBorder="1" applyAlignment="1">
      <alignment vertical="center"/>
    </xf>
    <xf numFmtId="9" fontId="1" fillId="9" borderId="0" xfId="2" applyFont="1" applyFill="1" applyBorder="1" applyAlignment="1">
      <alignment horizontal="center" vertical="center"/>
    </xf>
    <xf numFmtId="165" fontId="13"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3" fillId="10" borderId="9" xfId="12" applyFont="1" applyFill="1" applyBorder="1">
      <alignment horizontal="left" vertical="center" indent="2"/>
    </xf>
    <xf numFmtId="0" fontId="13" fillId="10" borderId="9" xfId="11" applyFont="1" applyFill="1" applyBorder="1" applyAlignment="1">
      <alignment vertical="center"/>
    </xf>
    <xf numFmtId="9" fontId="1" fillId="10" borderId="9" xfId="2" applyFont="1" applyFill="1" applyBorder="1" applyAlignment="1">
      <alignment horizontal="center" vertical="center"/>
    </xf>
    <xf numFmtId="165" fontId="13" fillId="10" borderId="9" xfId="10" applyFont="1" applyFill="1" applyBorder="1">
      <alignment horizontal="center" vertical="center"/>
    </xf>
    <xf numFmtId="0" fontId="18" fillId="0" borderId="0" xfId="6" applyFont="1" applyAlignment="1">
      <alignment horizontal="left" vertical="center" indent="1"/>
    </xf>
    <xf numFmtId="0" fontId="18" fillId="0" borderId="0" xfId="7" applyFont="1" applyAlignment="1">
      <alignment horizontal="left" vertical="center" indent="1"/>
    </xf>
    <xf numFmtId="0" fontId="20" fillId="0" borderId="0" xfId="0" applyFont="1"/>
    <xf numFmtId="0" fontId="17" fillId="6" borderId="0" xfId="0" applyFont="1" applyFill="1" applyAlignment="1">
      <alignment horizontal="left" vertical="center" wrapText="1" indent="1"/>
    </xf>
    <xf numFmtId="0" fontId="13" fillId="3" borderId="6" xfId="12" applyFont="1" applyFill="1" applyBorder="1" applyAlignment="1">
      <alignment horizontal="left" vertical="center" wrapText="1" indent="2"/>
    </xf>
    <xf numFmtId="0" fontId="17" fillId="13" borderId="0" xfId="0" applyFont="1" applyFill="1" applyAlignment="1">
      <alignment horizontal="left" vertical="center" indent="1"/>
    </xf>
    <xf numFmtId="0" fontId="13" fillId="13" borderId="0" xfId="11" applyFont="1" applyFill="1" applyBorder="1" applyAlignment="1">
      <alignment vertical="center"/>
    </xf>
    <xf numFmtId="9" fontId="1" fillId="13" borderId="0" xfId="2" applyFont="1" applyFill="1" applyBorder="1" applyAlignment="1">
      <alignment horizontal="center" vertical="center"/>
    </xf>
    <xf numFmtId="165" fontId="13" fillId="13" borderId="0" xfId="0" applyNumberFormat="1" applyFont="1" applyFill="1" applyAlignment="1">
      <alignment horizontal="center" vertical="center"/>
    </xf>
    <xf numFmtId="165" fontId="1" fillId="13" borderId="0" xfId="0" applyNumberFormat="1" applyFont="1" applyFill="1" applyAlignment="1">
      <alignment horizontal="center" vertical="center"/>
    </xf>
    <xf numFmtId="0" fontId="13" fillId="14" borderId="9" xfId="12" applyFont="1" applyFill="1" applyBorder="1">
      <alignment horizontal="left" vertical="center" indent="2"/>
    </xf>
    <xf numFmtId="0" fontId="13" fillId="14" borderId="9" xfId="11" applyFont="1" applyFill="1" applyBorder="1" applyAlignment="1">
      <alignment vertical="center"/>
    </xf>
    <xf numFmtId="9" fontId="1" fillId="14" borderId="9" xfId="2" applyFont="1" applyFill="1" applyBorder="1" applyAlignment="1">
      <alignment horizontal="center" vertical="center"/>
    </xf>
    <xf numFmtId="165" fontId="13" fillId="14" borderId="9" xfId="10" applyFont="1" applyFill="1" applyBorder="1">
      <alignment horizontal="center" vertical="center"/>
    </xf>
    <xf numFmtId="0" fontId="13" fillId="3" borderId="7" xfId="12" applyFont="1" applyFill="1" applyBorder="1" applyAlignment="1">
      <alignment horizontal="left" vertical="center" wrapText="1" indent="2"/>
    </xf>
    <xf numFmtId="0" fontId="13" fillId="4" borderId="0" xfId="12" applyFont="1" applyFill="1" applyBorder="1">
      <alignment horizontal="left" vertical="center" indent="2"/>
    </xf>
    <xf numFmtId="0" fontId="13" fillId="4" borderId="0" xfId="11" applyFont="1" applyFill="1" applyBorder="1" applyAlignment="1">
      <alignment vertical="center"/>
    </xf>
    <xf numFmtId="165" fontId="13" fillId="4" borderId="0" xfId="10" applyFont="1" applyFill="1" applyBorder="1">
      <alignment horizontal="center" vertical="center"/>
    </xf>
    <xf numFmtId="0" fontId="17" fillId="7" borderId="0" xfId="0" applyFont="1" applyFill="1" applyAlignment="1">
      <alignment horizontal="left" vertical="center" wrapText="1" indent="1"/>
    </xf>
    <xf numFmtId="0" fontId="17" fillId="8" borderId="0" xfId="0" applyFont="1" applyFill="1" applyAlignment="1">
      <alignment horizontal="left" vertical="center" wrapText="1" indent="1"/>
    </xf>
    <xf numFmtId="0" fontId="13" fillId="14" borderId="9" xfId="12" applyFont="1" applyFill="1" applyBorder="1" applyAlignment="1">
      <alignment horizontal="left" vertical="center" wrapText="1" indent="2"/>
    </xf>
    <xf numFmtId="0" fontId="22" fillId="0" borderId="0" xfId="3" applyFont="1" applyAlignment="1">
      <alignment horizontal="center" vertical="center" wrapText="1"/>
    </xf>
    <xf numFmtId="0" fontId="0" fillId="0" borderId="4" xfId="0" applyBorder="1" applyAlignment="1">
      <alignment vertical="center"/>
    </xf>
    <xf numFmtId="0" fontId="0" fillId="0" borderId="0" xfId="0" applyAlignment="1">
      <alignment vertical="center"/>
    </xf>
    <xf numFmtId="0" fontId="4" fillId="15" borderId="4" xfId="0" applyFont="1" applyFill="1" applyBorder="1" applyAlignment="1">
      <alignment vertical="center"/>
    </xf>
    <xf numFmtId="0" fontId="21" fillId="0" borderId="0" xfId="5" applyFont="1" applyAlignment="1">
      <alignment horizontal="left" vertical="center"/>
    </xf>
    <xf numFmtId="0" fontId="4" fillId="0" borderId="0" xfId="0" applyFont="1" applyAlignment="1">
      <alignment horizontal="right" vertical="center"/>
    </xf>
    <xf numFmtId="0" fontId="13" fillId="15" borderId="0" xfId="12" applyFont="1" applyFill="1" applyBorder="1" applyAlignment="1">
      <alignment horizontal="left" vertical="center" wrapText="1" indent="2"/>
    </xf>
    <xf numFmtId="0" fontId="13" fillId="15" borderId="0" xfId="11" applyFont="1" applyFill="1" applyBorder="1" applyAlignment="1">
      <alignment vertical="center"/>
    </xf>
    <xf numFmtId="9" fontId="1" fillId="15" borderId="0" xfId="2" applyFont="1" applyFill="1" applyBorder="1" applyAlignment="1">
      <alignment horizontal="center" vertical="center"/>
    </xf>
    <xf numFmtId="165" fontId="13" fillId="15" borderId="0" xfId="10" applyFont="1" applyFill="1" applyBorder="1">
      <alignment horizontal="center" vertical="center"/>
    </xf>
    <xf numFmtId="0" fontId="7" fillId="15" borderId="0" xfId="3" applyFill="1"/>
    <xf numFmtId="0" fontId="13" fillId="15" borderId="0" xfId="12" applyFont="1" applyFill="1" applyBorder="1">
      <alignment horizontal="left" vertical="center" indent="2"/>
    </xf>
    <xf numFmtId="0" fontId="3" fillId="15" borderId="0" xfId="0" applyFont="1" applyFill="1" applyAlignment="1">
      <alignment horizontal="center" vertical="center"/>
    </xf>
    <xf numFmtId="0" fontId="3" fillId="15" borderId="1" xfId="0" applyFont="1" applyFill="1" applyBorder="1" applyAlignment="1">
      <alignment horizontal="center" vertical="center"/>
    </xf>
    <xf numFmtId="0" fontId="4" fillId="15" borderId="11" xfId="0" applyFont="1" applyFill="1" applyBorder="1" applyAlignment="1">
      <alignment vertical="center"/>
    </xf>
    <xf numFmtId="0" fontId="4" fillId="15" borderId="0" xfId="0" applyFont="1" applyFill="1" applyAlignment="1">
      <alignment vertical="center"/>
    </xf>
    <xf numFmtId="0" fontId="4" fillId="15" borderId="10" xfId="0" applyFont="1" applyFill="1" applyBorder="1" applyAlignment="1">
      <alignment vertical="center"/>
    </xf>
    <xf numFmtId="0" fontId="13" fillId="4" borderId="5" xfId="11" applyFont="1" applyFill="1" applyBorder="1" applyAlignment="1">
      <alignment vertical="center" wrapText="1"/>
    </xf>
    <xf numFmtId="0" fontId="13" fillId="4" borderId="5" xfId="12" applyFont="1" applyFill="1" applyBorder="1" applyAlignment="1">
      <alignment horizontal="left" vertical="center" wrapText="1" indent="2"/>
    </xf>
    <xf numFmtId="0" fontId="13" fillId="5" borderId="8" xfId="12" applyFont="1" applyFill="1" applyBorder="1" applyAlignment="1">
      <alignment horizontal="left" vertical="center" wrapText="1" indent="2"/>
    </xf>
    <xf numFmtId="0" fontId="19" fillId="0" borderId="0" xfId="0" applyFont="1" applyAlignment="1">
      <alignment horizontal="left"/>
    </xf>
    <xf numFmtId="0" fontId="18" fillId="0" borderId="0" xfId="8" applyFont="1" applyAlignment="1">
      <alignment horizontal="left"/>
    </xf>
    <xf numFmtId="0" fontId="7" fillId="0" borderId="0" xfId="3" applyAlignment="1">
      <alignment wrapText="1"/>
    </xf>
    <xf numFmtId="0" fontId="13" fillId="10" borderId="9" xfId="11" applyFont="1" applyFill="1" applyBorder="1" applyAlignment="1">
      <alignment vertical="center" wrapText="1"/>
    </xf>
    <xf numFmtId="167" fontId="13" fillId="2" borderId="13" xfId="0" applyNumberFormat="1" applyFont="1" applyFill="1" applyBorder="1" applyAlignment="1">
      <alignment horizontal="center" vertical="center" wrapText="1"/>
    </xf>
    <xf numFmtId="167" fontId="13" fillId="2" borderId="18" xfId="0" applyNumberFormat="1" applyFont="1" applyFill="1" applyBorder="1" applyAlignment="1">
      <alignment horizontal="center" vertical="center" wrapText="1"/>
    </xf>
    <xf numFmtId="0" fontId="14" fillId="11" borderId="16" xfId="0" applyFont="1" applyFill="1" applyBorder="1" applyAlignment="1">
      <alignment horizontal="center" vertical="center"/>
    </xf>
    <xf numFmtId="0" fontId="19" fillId="0" borderId="0" xfId="0" applyFont="1" applyAlignment="1">
      <alignment horizontal="left"/>
    </xf>
    <xf numFmtId="166" fontId="19" fillId="0" borderId="0" xfId="9" applyFont="1" applyBorder="1" applyAlignment="1">
      <alignment horizontal="left"/>
    </xf>
    <xf numFmtId="0" fontId="18" fillId="0" borderId="0" xfId="8" applyFont="1" applyAlignment="1">
      <alignment horizontal="left"/>
    </xf>
    <xf numFmtId="0" fontId="7" fillId="0" borderId="0" xfId="3" applyAlignment="1">
      <alignment wrapText="1"/>
    </xf>
    <xf numFmtId="0" fontId="14" fillId="11" borderId="16" xfId="0" applyFont="1" applyFill="1" applyBorder="1" applyAlignment="1">
      <alignment horizontal="left" vertical="center" indent="1"/>
    </xf>
    <xf numFmtId="0" fontId="14" fillId="11" borderId="16" xfId="0" applyFont="1" applyFill="1" applyBorder="1" applyAlignment="1">
      <alignment vertical="center"/>
    </xf>
    <xf numFmtId="165" fontId="13" fillId="5" borderId="0" xfId="10" applyFont="1" applyFill="1" applyBorder="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2">
    <dxf>
      <fill>
        <patternFill>
          <bgColor theme="9" tint="0.39994506668294322"/>
        </patternFill>
      </fill>
      <border>
        <left/>
        <right/>
      </border>
    </dxf>
    <dxf>
      <fill>
        <patternFill>
          <bgColor theme="9" tint="0.59996337778862885"/>
        </patternFill>
      </fill>
      <border>
        <left/>
        <right/>
      </border>
    </dxf>
    <dxf>
      <fill>
        <patternFill>
          <bgColor theme="9" tint="0.39994506668294322"/>
        </patternFill>
      </fill>
      <border>
        <left/>
        <right/>
      </border>
    </dxf>
    <dxf>
      <fill>
        <patternFill>
          <bgColor theme="9" tint="0.59996337778862885"/>
        </patternFill>
      </fill>
      <border>
        <left/>
        <right/>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secondRowStripe" dxfId="15"/>
      <tableStyleElement type="firstColumnStripe" dxfId="14"/>
      <tableStyleElement type="secondColumnStripe" dxfId="1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70"/>
  <sheetViews>
    <sheetView showGridLines="0" tabSelected="1" showRuler="0" topLeftCell="A32" zoomScaleNormal="100" zoomScalePageLayoutView="70" workbookViewId="0">
      <selection activeCell="M54" sqref="M54"/>
    </sheetView>
  </sheetViews>
  <sheetFormatPr defaultColWidth="8.75" defaultRowHeight="30" customHeight="1" x14ac:dyDescent="0.3"/>
  <cols>
    <col min="1" max="1" width="2.75" style="4" customWidth="1"/>
    <col min="2" max="2" width="12.08203125" style="4" customWidth="1"/>
    <col min="3" max="3" width="32.33203125" customWidth="1"/>
    <col min="4" max="4" width="16.75" customWidth="1"/>
    <col min="5" max="5" width="10.75" customWidth="1"/>
    <col min="6" max="6" width="10.75" style="2" customWidth="1"/>
    <col min="7" max="7" width="10.75" customWidth="1"/>
    <col min="8" max="8" width="2.75" customWidth="1"/>
    <col min="9" max="9" width="0.33203125" hidden="1" customWidth="1"/>
    <col min="10" max="66" width="2.75" customWidth="1"/>
  </cols>
  <sheetData>
    <row r="1" spans="1:65" ht="90" customHeight="1" x14ac:dyDescent="0.7">
      <c r="A1" s="112"/>
      <c r="B1" s="112"/>
      <c r="C1" s="94" t="s">
        <v>49</v>
      </c>
      <c r="D1" s="6"/>
      <c r="E1" s="7"/>
      <c r="F1" s="8"/>
      <c r="G1" s="9"/>
      <c r="I1" s="1"/>
      <c r="J1" s="119" t="s">
        <v>0</v>
      </c>
      <c r="K1" s="119"/>
      <c r="L1" s="119"/>
      <c r="M1" s="119"/>
      <c r="N1" s="119"/>
      <c r="O1" s="119"/>
      <c r="P1" s="119"/>
      <c r="Q1" s="12"/>
      <c r="R1" s="118">
        <v>45809</v>
      </c>
      <c r="S1" s="118"/>
      <c r="T1" s="118"/>
      <c r="U1" s="118"/>
      <c r="V1" s="118"/>
      <c r="W1" s="118"/>
      <c r="X1" s="118"/>
      <c r="Y1" s="118"/>
      <c r="Z1" s="118"/>
      <c r="AA1" s="118"/>
    </row>
    <row r="2" spans="1:65" ht="30" customHeight="1" x14ac:dyDescent="0.7">
      <c r="C2" s="69" t="s">
        <v>50</v>
      </c>
      <c r="E2" s="10"/>
      <c r="F2" s="11"/>
      <c r="G2" s="10"/>
      <c r="J2" s="119" t="s">
        <v>1</v>
      </c>
      <c r="K2" s="119"/>
      <c r="L2" s="119"/>
      <c r="M2" s="119"/>
      <c r="N2" s="119"/>
      <c r="O2" s="119"/>
      <c r="P2" s="119"/>
      <c r="Q2" s="12"/>
      <c r="R2" s="117">
        <v>2</v>
      </c>
      <c r="S2" s="117"/>
      <c r="T2" s="117"/>
      <c r="U2" s="117"/>
      <c r="V2" s="117"/>
      <c r="W2" s="117"/>
      <c r="X2" s="117"/>
      <c r="Y2" s="117"/>
      <c r="Z2" s="117"/>
      <c r="AA2" s="117"/>
    </row>
    <row r="3" spans="1:65" ht="30" customHeight="1" x14ac:dyDescent="0.7">
      <c r="C3" s="69" t="s">
        <v>51</v>
      </c>
      <c r="D3" s="70" t="s">
        <v>2</v>
      </c>
      <c r="E3" s="10"/>
      <c r="F3" s="11"/>
      <c r="G3" s="10"/>
      <c r="J3" s="111"/>
      <c r="K3" s="14"/>
      <c r="L3" s="14"/>
      <c r="M3" s="14"/>
      <c r="N3" s="14"/>
      <c r="O3" s="14"/>
      <c r="P3" s="14"/>
      <c r="Q3" s="12"/>
      <c r="R3" s="110"/>
      <c r="S3" s="71"/>
      <c r="T3" s="71"/>
      <c r="U3" s="71"/>
      <c r="V3" s="71"/>
      <c r="W3" s="71"/>
      <c r="X3" s="71"/>
      <c r="Y3" s="71"/>
      <c r="Z3" s="71"/>
      <c r="AA3" s="71"/>
    </row>
    <row r="4" spans="1:65" ht="30" customHeight="1" x14ac:dyDescent="0.7">
      <c r="C4" s="69" t="s">
        <v>33</v>
      </c>
      <c r="D4" s="70" t="s">
        <v>3</v>
      </c>
      <c r="E4" s="10"/>
      <c r="F4" s="11"/>
      <c r="G4" s="10"/>
      <c r="J4" s="111"/>
      <c r="K4" s="14"/>
      <c r="L4" s="14"/>
      <c r="M4" s="14"/>
      <c r="N4" s="14"/>
      <c r="O4" s="14"/>
      <c r="P4" s="14"/>
      <c r="Q4" s="12"/>
      <c r="R4" s="110"/>
      <c r="S4" s="71"/>
      <c r="T4" s="71"/>
      <c r="U4" s="71"/>
      <c r="V4" s="71"/>
      <c r="W4" s="71"/>
      <c r="X4" s="71"/>
      <c r="Y4" s="71"/>
      <c r="Z4" s="71"/>
      <c r="AA4" s="71"/>
    </row>
    <row r="5" spans="1:65" ht="30" customHeight="1" x14ac:dyDescent="0.7">
      <c r="C5" s="69" t="s">
        <v>52</v>
      </c>
      <c r="D5" s="70"/>
      <c r="E5" s="10"/>
      <c r="F5" s="11"/>
      <c r="G5" s="10"/>
      <c r="J5" s="111"/>
      <c r="K5" s="14"/>
      <c r="L5" s="14"/>
      <c r="M5" s="14"/>
      <c r="N5" s="14"/>
      <c r="O5" s="14"/>
      <c r="P5" s="14"/>
      <c r="Q5" s="12"/>
      <c r="R5" s="110"/>
      <c r="S5" s="71"/>
      <c r="T5" s="71"/>
      <c r="U5" s="71"/>
      <c r="V5" s="71"/>
      <c r="W5" s="71"/>
      <c r="X5" s="71"/>
      <c r="Y5" s="71"/>
      <c r="Z5" s="71"/>
      <c r="AA5" s="71"/>
    </row>
    <row r="6" spans="1:65" s="14" customFormat="1" ht="30" customHeight="1" x14ac:dyDescent="0.3">
      <c r="A6" s="4"/>
      <c r="B6" s="4"/>
      <c r="C6" s="13"/>
      <c r="E6" s="15"/>
      <c r="F6" s="16"/>
    </row>
    <row r="7" spans="1:65" s="14" customFormat="1" ht="30" customHeight="1" x14ac:dyDescent="0.3">
      <c r="A7" s="112"/>
      <c r="B7" s="112"/>
      <c r="C7" s="17"/>
      <c r="F7" s="18"/>
      <c r="J7" s="115">
        <f>J8</f>
        <v>45817</v>
      </c>
      <c r="K7" s="115"/>
      <c r="L7" s="115"/>
      <c r="M7" s="115"/>
      <c r="N7" s="115"/>
      <c r="O7" s="115"/>
      <c r="P7" s="115"/>
      <c r="Q7" s="114">
        <f>Q8</f>
        <v>45824</v>
      </c>
      <c r="R7" s="114"/>
      <c r="S7" s="114"/>
      <c r="T7" s="114"/>
      <c r="U7" s="114"/>
      <c r="V7" s="114"/>
      <c r="W7" s="114"/>
      <c r="X7" s="114">
        <f>X8</f>
        <v>45831</v>
      </c>
      <c r="Y7" s="114"/>
      <c r="Z7" s="114"/>
      <c r="AA7" s="114"/>
      <c r="AB7" s="114"/>
      <c r="AC7" s="114"/>
      <c r="AD7" s="114"/>
      <c r="AE7" s="114">
        <f>AE8</f>
        <v>45838</v>
      </c>
      <c r="AF7" s="114"/>
      <c r="AG7" s="114"/>
      <c r="AH7" s="114"/>
      <c r="AI7" s="114"/>
      <c r="AJ7" s="114"/>
      <c r="AK7" s="114"/>
      <c r="AL7" s="114">
        <f>AL8</f>
        <v>45845</v>
      </c>
      <c r="AM7" s="114"/>
      <c r="AN7" s="114"/>
      <c r="AO7" s="114"/>
      <c r="AP7" s="114"/>
      <c r="AQ7" s="114"/>
      <c r="AR7" s="114"/>
      <c r="AS7" s="114">
        <f>AS8</f>
        <v>45852</v>
      </c>
      <c r="AT7" s="114"/>
      <c r="AU7" s="114"/>
      <c r="AV7" s="114"/>
      <c r="AW7" s="114"/>
      <c r="AX7" s="114"/>
      <c r="AY7" s="114"/>
      <c r="AZ7" s="114">
        <f>AZ8</f>
        <v>45859</v>
      </c>
      <c r="BA7" s="114"/>
      <c r="BB7" s="114"/>
      <c r="BC7" s="114"/>
      <c r="BD7" s="114"/>
      <c r="BE7" s="114"/>
      <c r="BF7" s="114"/>
      <c r="BG7" s="114">
        <f>BG8</f>
        <v>45866</v>
      </c>
      <c r="BH7" s="114"/>
      <c r="BI7" s="114"/>
      <c r="BJ7" s="114"/>
      <c r="BK7" s="114"/>
      <c r="BL7" s="114"/>
      <c r="BM7" s="114"/>
    </row>
    <row r="8" spans="1:65" s="14" customFormat="1" ht="15" customHeight="1" x14ac:dyDescent="0.3">
      <c r="A8" s="120"/>
      <c r="B8" s="112"/>
      <c r="C8" s="121" t="s">
        <v>4</v>
      </c>
      <c r="D8" s="122" t="s">
        <v>5</v>
      </c>
      <c r="E8" s="116" t="s">
        <v>6</v>
      </c>
      <c r="F8" s="116" t="s">
        <v>7</v>
      </c>
      <c r="G8" s="116" t="s">
        <v>8</v>
      </c>
      <c r="J8" s="19">
        <f>Project_Start-WEEKDAY(Project_Start,1)+2+7*(Display_Week-1)</f>
        <v>45817</v>
      </c>
      <c r="K8" s="19">
        <f>J8+1</f>
        <v>45818</v>
      </c>
      <c r="L8" s="19">
        <f t="shared" ref="L8:AY8" si="0">K8+1</f>
        <v>45819</v>
      </c>
      <c r="M8" s="19">
        <f t="shared" si="0"/>
        <v>45820</v>
      </c>
      <c r="N8" s="19">
        <f t="shared" si="0"/>
        <v>45821</v>
      </c>
      <c r="O8" s="19">
        <f t="shared" si="0"/>
        <v>45822</v>
      </c>
      <c r="P8" s="20">
        <f t="shared" si="0"/>
        <v>45823</v>
      </c>
      <c r="Q8" s="21">
        <f>P8+1</f>
        <v>45824</v>
      </c>
      <c r="R8" s="19">
        <f>Q8+1</f>
        <v>45825</v>
      </c>
      <c r="S8" s="19">
        <f t="shared" si="0"/>
        <v>45826</v>
      </c>
      <c r="T8" s="19">
        <f t="shared" si="0"/>
        <v>45827</v>
      </c>
      <c r="U8" s="19">
        <f t="shared" si="0"/>
        <v>45828</v>
      </c>
      <c r="V8" s="19">
        <f t="shared" si="0"/>
        <v>45829</v>
      </c>
      <c r="W8" s="20">
        <f t="shared" si="0"/>
        <v>45830</v>
      </c>
      <c r="X8" s="21">
        <f>W8+1</f>
        <v>45831</v>
      </c>
      <c r="Y8" s="19">
        <f>X8+1</f>
        <v>45832</v>
      </c>
      <c r="Z8" s="19">
        <f t="shared" si="0"/>
        <v>45833</v>
      </c>
      <c r="AA8" s="19">
        <f t="shared" si="0"/>
        <v>45834</v>
      </c>
      <c r="AB8" s="19">
        <f t="shared" si="0"/>
        <v>45835</v>
      </c>
      <c r="AC8" s="19">
        <f t="shared" si="0"/>
        <v>45836</v>
      </c>
      <c r="AD8" s="20">
        <f t="shared" si="0"/>
        <v>45837</v>
      </c>
      <c r="AE8" s="21">
        <f>AD8+1</f>
        <v>45838</v>
      </c>
      <c r="AF8" s="19">
        <f>AE8+1</f>
        <v>45839</v>
      </c>
      <c r="AG8" s="19">
        <f t="shared" si="0"/>
        <v>45840</v>
      </c>
      <c r="AH8" s="19">
        <f t="shared" si="0"/>
        <v>45841</v>
      </c>
      <c r="AI8" s="19">
        <f t="shared" si="0"/>
        <v>45842</v>
      </c>
      <c r="AJ8" s="19">
        <f t="shared" si="0"/>
        <v>45843</v>
      </c>
      <c r="AK8" s="20">
        <f t="shared" si="0"/>
        <v>45844</v>
      </c>
      <c r="AL8" s="21">
        <f>AK8+1</f>
        <v>45845</v>
      </c>
      <c r="AM8" s="19">
        <f>AL8+1</f>
        <v>45846</v>
      </c>
      <c r="AN8" s="19">
        <f t="shared" si="0"/>
        <v>45847</v>
      </c>
      <c r="AO8" s="19">
        <f t="shared" si="0"/>
        <v>45848</v>
      </c>
      <c r="AP8" s="19">
        <f t="shared" si="0"/>
        <v>45849</v>
      </c>
      <c r="AQ8" s="19">
        <f t="shared" si="0"/>
        <v>45850</v>
      </c>
      <c r="AR8" s="20">
        <f t="shared" si="0"/>
        <v>45851</v>
      </c>
      <c r="AS8" s="21">
        <f>AR8+1</f>
        <v>45852</v>
      </c>
      <c r="AT8" s="19">
        <f>AS8+1</f>
        <v>45853</v>
      </c>
      <c r="AU8" s="19">
        <f t="shared" si="0"/>
        <v>45854</v>
      </c>
      <c r="AV8" s="19">
        <f t="shared" si="0"/>
        <v>45855</v>
      </c>
      <c r="AW8" s="19">
        <f t="shared" si="0"/>
        <v>45856</v>
      </c>
      <c r="AX8" s="19">
        <f t="shared" si="0"/>
        <v>45857</v>
      </c>
      <c r="AY8" s="20">
        <f t="shared" si="0"/>
        <v>45858</v>
      </c>
      <c r="AZ8" s="21">
        <f>AY8+1</f>
        <v>45859</v>
      </c>
      <c r="BA8" s="19">
        <f>AZ8+1</f>
        <v>45860</v>
      </c>
      <c r="BB8" s="19">
        <f t="shared" ref="BB8:BF8" si="1">BA8+1</f>
        <v>45861</v>
      </c>
      <c r="BC8" s="19">
        <f t="shared" si="1"/>
        <v>45862</v>
      </c>
      <c r="BD8" s="19">
        <f t="shared" si="1"/>
        <v>45863</v>
      </c>
      <c r="BE8" s="19">
        <f t="shared" si="1"/>
        <v>45864</v>
      </c>
      <c r="BF8" s="20">
        <f t="shared" si="1"/>
        <v>45865</v>
      </c>
      <c r="BG8" s="21">
        <f>BF8+1</f>
        <v>45866</v>
      </c>
      <c r="BH8" s="19">
        <f>BG8+1</f>
        <v>45867</v>
      </c>
      <c r="BI8" s="19">
        <f t="shared" ref="BI8:BM8" si="2">BH8+1</f>
        <v>45868</v>
      </c>
      <c r="BJ8" s="19">
        <f t="shared" si="2"/>
        <v>45869</v>
      </c>
      <c r="BK8" s="19">
        <f t="shared" si="2"/>
        <v>45870</v>
      </c>
      <c r="BL8" s="19">
        <f t="shared" si="2"/>
        <v>45871</v>
      </c>
      <c r="BM8" s="19">
        <f t="shared" si="2"/>
        <v>45872</v>
      </c>
    </row>
    <row r="9" spans="1:65" s="14" customFormat="1" ht="15" customHeight="1" x14ac:dyDescent="0.3">
      <c r="A9" s="120"/>
      <c r="B9" s="112"/>
      <c r="C9" s="121"/>
      <c r="D9" s="122"/>
      <c r="E9" s="116"/>
      <c r="F9" s="116"/>
      <c r="G9" s="116"/>
      <c r="J9" s="22" t="str">
        <f t="shared" ref="J9:AO9" si="3">LEFT(TEXT(J8,"ddd"),1)</f>
        <v>M</v>
      </c>
      <c r="K9" s="23" t="str">
        <f t="shared" si="3"/>
        <v>T</v>
      </c>
      <c r="L9" s="23" t="str">
        <f t="shared" si="3"/>
        <v>W</v>
      </c>
      <c r="M9" s="23" t="str">
        <f t="shared" si="3"/>
        <v>T</v>
      </c>
      <c r="N9" s="23" t="str">
        <f t="shared" si="3"/>
        <v>F</v>
      </c>
      <c r="O9" s="23" t="str">
        <f t="shared" si="3"/>
        <v>S</v>
      </c>
      <c r="P9" s="23" t="str">
        <f t="shared" si="3"/>
        <v>S</v>
      </c>
      <c r="Q9" s="23" t="str">
        <f t="shared" si="3"/>
        <v>M</v>
      </c>
      <c r="R9" s="23" t="str">
        <f t="shared" si="3"/>
        <v>T</v>
      </c>
      <c r="S9" s="23" t="str">
        <f t="shared" si="3"/>
        <v>W</v>
      </c>
      <c r="T9" s="23" t="str">
        <f t="shared" si="3"/>
        <v>T</v>
      </c>
      <c r="U9" s="23" t="str">
        <f t="shared" si="3"/>
        <v>F</v>
      </c>
      <c r="V9" s="23" t="str">
        <f t="shared" si="3"/>
        <v>S</v>
      </c>
      <c r="W9" s="23" t="str">
        <f t="shared" si="3"/>
        <v>S</v>
      </c>
      <c r="X9" s="23" t="str">
        <f t="shared" si="3"/>
        <v>M</v>
      </c>
      <c r="Y9" s="23" t="str">
        <f t="shared" si="3"/>
        <v>T</v>
      </c>
      <c r="Z9" s="23" t="str">
        <f t="shared" si="3"/>
        <v>W</v>
      </c>
      <c r="AA9" s="23" t="str">
        <f t="shared" si="3"/>
        <v>T</v>
      </c>
      <c r="AB9" s="23" t="str">
        <f t="shared" si="3"/>
        <v>F</v>
      </c>
      <c r="AC9" s="23" t="str">
        <f t="shared" si="3"/>
        <v>S</v>
      </c>
      <c r="AD9" s="23" t="str">
        <f t="shared" si="3"/>
        <v>S</v>
      </c>
      <c r="AE9" s="23" t="str">
        <f t="shared" si="3"/>
        <v>M</v>
      </c>
      <c r="AF9" s="23" t="str">
        <f t="shared" si="3"/>
        <v>T</v>
      </c>
      <c r="AG9" s="23" t="str">
        <f t="shared" si="3"/>
        <v>W</v>
      </c>
      <c r="AH9" s="23" t="str">
        <f t="shared" si="3"/>
        <v>T</v>
      </c>
      <c r="AI9" s="23" t="str">
        <f t="shared" si="3"/>
        <v>F</v>
      </c>
      <c r="AJ9" s="23" t="str">
        <f t="shared" si="3"/>
        <v>S</v>
      </c>
      <c r="AK9" s="23" t="str">
        <f t="shared" si="3"/>
        <v>S</v>
      </c>
      <c r="AL9" s="23" t="str">
        <f t="shared" si="3"/>
        <v>M</v>
      </c>
      <c r="AM9" s="23" t="str">
        <f t="shared" si="3"/>
        <v>T</v>
      </c>
      <c r="AN9" s="23" t="str">
        <f t="shared" si="3"/>
        <v>W</v>
      </c>
      <c r="AO9" s="23" t="str">
        <f t="shared" si="3"/>
        <v>T</v>
      </c>
      <c r="AP9" s="23" t="str">
        <f t="shared" ref="AP9:BM9" si="4">LEFT(TEXT(AP8,"ddd"),1)</f>
        <v>F</v>
      </c>
      <c r="AQ9" s="23" t="str">
        <f t="shared" si="4"/>
        <v>S</v>
      </c>
      <c r="AR9" s="23" t="str">
        <f t="shared" si="4"/>
        <v>S</v>
      </c>
      <c r="AS9" s="23" t="str">
        <f t="shared" si="4"/>
        <v>M</v>
      </c>
      <c r="AT9" s="23" t="str">
        <f t="shared" si="4"/>
        <v>T</v>
      </c>
      <c r="AU9" s="23" t="str">
        <f t="shared" si="4"/>
        <v>W</v>
      </c>
      <c r="AV9" s="23" t="str">
        <f t="shared" si="4"/>
        <v>T</v>
      </c>
      <c r="AW9" s="23" t="str">
        <f t="shared" si="4"/>
        <v>F</v>
      </c>
      <c r="AX9" s="23" t="str">
        <f t="shared" si="4"/>
        <v>S</v>
      </c>
      <c r="AY9" s="23" t="str">
        <f t="shared" si="4"/>
        <v>S</v>
      </c>
      <c r="AZ9" s="23" t="str">
        <f t="shared" si="4"/>
        <v>M</v>
      </c>
      <c r="BA9" s="23" t="str">
        <f t="shared" si="4"/>
        <v>T</v>
      </c>
      <c r="BB9" s="23" t="str">
        <f t="shared" si="4"/>
        <v>W</v>
      </c>
      <c r="BC9" s="23" t="str">
        <f t="shared" si="4"/>
        <v>T</v>
      </c>
      <c r="BD9" s="23" t="str">
        <f t="shared" si="4"/>
        <v>F</v>
      </c>
      <c r="BE9" s="23" t="str">
        <f t="shared" si="4"/>
        <v>S</v>
      </c>
      <c r="BF9" s="23" t="str">
        <f t="shared" si="4"/>
        <v>S</v>
      </c>
      <c r="BG9" s="23" t="str">
        <f t="shared" si="4"/>
        <v>M</v>
      </c>
      <c r="BH9" s="23" t="str">
        <f t="shared" si="4"/>
        <v>T</v>
      </c>
      <c r="BI9" s="23" t="str">
        <f t="shared" si="4"/>
        <v>W</v>
      </c>
      <c r="BJ9" s="23" t="str">
        <f t="shared" si="4"/>
        <v>T</v>
      </c>
      <c r="BK9" s="23" t="str">
        <f t="shared" si="4"/>
        <v>F</v>
      </c>
      <c r="BL9" s="23" t="str">
        <f t="shared" si="4"/>
        <v>S</v>
      </c>
      <c r="BM9" s="24" t="str">
        <f t="shared" si="4"/>
        <v>S</v>
      </c>
    </row>
    <row r="10" spans="1:65" s="14" customFormat="1" ht="30" hidden="1" customHeight="1" x14ac:dyDescent="0.3">
      <c r="A10" s="4" t="s">
        <v>9</v>
      </c>
      <c r="B10" s="4"/>
      <c r="C10" s="25"/>
      <c r="D10" s="26"/>
      <c r="E10" s="25"/>
      <c r="F10" s="25"/>
      <c r="G10" s="25"/>
      <c r="I10" s="14" t="str">
        <f>IF(OR(ISBLANK(task_start),ISBLANK(task_end)),"",task_end-task_start+1)</f>
        <v/>
      </c>
      <c r="J10" s="27"/>
      <c r="K10" s="27"/>
      <c r="L10" s="27"/>
      <c r="M10" s="27"/>
      <c r="N10" s="27"/>
      <c r="O10" s="27"/>
      <c r="P10" s="27"/>
      <c r="Q10" s="27"/>
      <c r="R10" s="27"/>
      <c r="S10" s="27"/>
      <c r="T10" s="27"/>
      <c r="U10" s="27"/>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row>
    <row r="11" spans="1:65" s="33" customFormat="1" ht="38.5" customHeight="1" x14ac:dyDescent="0.3">
      <c r="A11" s="112"/>
      <c r="B11" s="90" t="s">
        <v>10</v>
      </c>
      <c r="C11" s="72" t="s">
        <v>11</v>
      </c>
      <c r="D11" s="28"/>
      <c r="E11" s="29"/>
      <c r="F11" s="30"/>
      <c r="G11" s="31"/>
      <c r="H11" s="5"/>
      <c r="I11" s="3" t="str">
        <f t="shared" ref="I11:I66" si="5">IF(OR(ISBLANK(task_start),ISBLANK(task_end)),"",task_end-task_start+1)</f>
        <v/>
      </c>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row>
    <row r="12" spans="1:65" s="33" customFormat="1" ht="30" customHeight="1" x14ac:dyDescent="0.3">
      <c r="A12" s="112"/>
      <c r="B12" s="112"/>
      <c r="C12" s="73" t="s">
        <v>12</v>
      </c>
      <c r="D12" s="34" t="s">
        <v>29</v>
      </c>
      <c r="E12" s="35">
        <v>1</v>
      </c>
      <c r="F12" s="36">
        <v>45809</v>
      </c>
      <c r="G12" s="36">
        <f>F12+0</f>
        <v>45809</v>
      </c>
      <c r="H12" s="5"/>
      <c r="I12" s="3">
        <f t="shared" si="5"/>
        <v>1</v>
      </c>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c r="BM12" s="37"/>
    </row>
    <row r="13" spans="1:65" s="33" customFormat="1" ht="30" customHeight="1" x14ac:dyDescent="0.3">
      <c r="A13" s="112"/>
      <c r="B13" s="112"/>
      <c r="C13" s="83" t="s">
        <v>26</v>
      </c>
      <c r="D13" s="38" t="s">
        <v>30</v>
      </c>
      <c r="E13" s="35">
        <v>1</v>
      </c>
      <c r="F13" s="40">
        <f>G12</f>
        <v>45809</v>
      </c>
      <c r="G13" s="40">
        <f>F13+0</f>
        <v>45809</v>
      </c>
      <c r="H13" s="5"/>
      <c r="I13" s="3">
        <f t="shared" si="5"/>
        <v>1</v>
      </c>
      <c r="J13" s="37"/>
      <c r="K13" s="37"/>
      <c r="L13" s="37"/>
      <c r="M13" s="37"/>
      <c r="N13" s="37"/>
      <c r="O13" s="37"/>
      <c r="P13" s="37"/>
      <c r="Q13" s="37"/>
      <c r="R13" s="37"/>
      <c r="S13" s="37"/>
      <c r="T13" s="37"/>
      <c r="U13" s="37"/>
      <c r="V13" s="41"/>
      <c r="W13" s="41"/>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c r="BL13" s="37"/>
      <c r="BM13" s="37"/>
    </row>
    <row r="14" spans="1:65" s="33" customFormat="1" ht="30" customHeight="1" x14ac:dyDescent="0.3">
      <c r="A14" s="4"/>
      <c r="B14" s="4"/>
      <c r="C14" s="83" t="s">
        <v>27</v>
      </c>
      <c r="D14" s="38" t="s">
        <v>31</v>
      </c>
      <c r="E14" s="35">
        <v>1</v>
      </c>
      <c r="F14" s="40">
        <f>G13</f>
        <v>45809</v>
      </c>
      <c r="G14" s="40">
        <f>F14+0</f>
        <v>45809</v>
      </c>
      <c r="H14" s="5"/>
      <c r="I14" s="3">
        <f t="shared" si="5"/>
        <v>1</v>
      </c>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c r="BM14" s="37"/>
    </row>
    <row r="15" spans="1:65" s="33" customFormat="1" ht="30" customHeight="1" x14ac:dyDescent="0.3">
      <c r="A15" s="4"/>
      <c r="B15" s="4"/>
      <c r="C15" s="83" t="s">
        <v>28</v>
      </c>
      <c r="D15" s="38" t="s">
        <v>32</v>
      </c>
      <c r="E15" s="35">
        <v>1</v>
      </c>
      <c r="F15" s="40">
        <f>G14</f>
        <v>45809</v>
      </c>
      <c r="G15" s="40">
        <f>F15+0</f>
        <v>45809</v>
      </c>
      <c r="H15" s="5"/>
      <c r="I15" s="3">
        <f t="shared" si="5"/>
        <v>1</v>
      </c>
      <c r="J15" s="37"/>
      <c r="K15" s="37"/>
      <c r="L15" s="37"/>
      <c r="M15" s="37"/>
      <c r="N15" s="37"/>
      <c r="O15" s="37"/>
      <c r="P15" s="37"/>
      <c r="Q15" s="37"/>
      <c r="R15" s="37"/>
      <c r="S15" s="37"/>
      <c r="T15" s="37"/>
      <c r="U15" s="37"/>
      <c r="V15" s="37"/>
      <c r="W15" s="37"/>
      <c r="X15" s="37"/>
      <c r="Y15" s="37"/>
      <c r="Z15" s="41"/>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c r="BM15" s="37"/>
    </row>
    <row r="16" spans="1:65" s="33" customFormat="1" ht="30" customHeight="1" x14ac:dyDescent="0.3">
      <c r="A16" s="4"/>
      <c r="B16" s="90" t="s">
        <v>13</v>
      </c>
      <c r="C16" s="72" t="s">
        <v>11</v>
      </c>
      <c r="D16" s="28"/>
      <c r="E16" s="29"/>
      <c r="F16" s="30"/>
      <c r="G16" s="31"/>
      <c r="H16" s="5"/>
      <c r="I16" s="3" t="str">
        <f t="shared" si="5"/>
        <v/>
      </c>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c r="BF16" s="32"/>
      <c r="BG16" s="32"/>
      <c r="BH16" s="32"/>
      <c r="BI16" s="32"/>
      <c r="BJ16" s="32"/>
      <c r="BK16" s="32"/>
      <c r="BL16" s="32"/>
      <c r="BM16" s="32"/>
    </row>
    <row r="17" spans="1:65" s="33" customFormat="1" ht="30" customHeight="1" x14ac:dyDescent="0.3">
      <c r="A17" s="4"/>
      <c r="B17" s="4"/>
      <c r="C17" s="73" t="s">
        <v>12</v>
      </c>
      <c r="D17" s="34" t="s">
        <v>29</v>
      </c>
      <c r="E17" s="35">
        <v>1</v>
      </c>
      <c r="F17" s="36">
        <v>45810</v>
      </c>
      <c r="G17" s="36">
        <f>F17+3</f>
        <v>45813</v>
      </c>
      <c r="H17" s="5"/>
      <c r="I17" s="3">
        <f t="shared" si="5"/>
        <v>4</v>
      </c>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c r="BM17" s="37"/>
    </row>
    <row r="18" spans="1:65" s="33" customFormat="1" ht="30" customHeight="1" x14ac:dyDescent="0.3">
      <c r="A18" s="4"/>
      <c r="B18" s="4"/>
      <c r="C18" s="83" t="s">
        <v>26</v>
      </c>
      <c r="D18" s="38" t="s">
        <v>30</v>
      </c>
      <c r="E18" s="39">
        <v>0.9</v>
      </c>
      <c r="F18" s="40">
        <f>G17</f>
        <v>45813</v>
      </c>
      <c r="G18" s="40">
        <f>F18+0</f>
        <v>45813</v>
      </c>
      <c r="H18" s="5"/>
      <c r="I18" s="3">
        <f t="shared" si="5"/>
        <v>1</v>
      </c>
      <c r="J18" s="37"/>
      <c r="K18" s="37"/>
      <c r="L18" s="37"/>
      <c r="M18" s="37"/>
      <c r="N18" s="37"/>
      <c r="O18" s="37"/>
      <c r="P18" s="37"/>
      <c r="Q18" s="37"/>
      <c r="R18" s="37"/>
      <c r="S18" s="37"/>
      <c r="T18" s="37"/>
      <c r="U18" s="37"/>
      <c r="V18" s="41"/>
      <c r="W18" s="41"/>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c r="BM18" s="37"/>
    </row>
    <row r="19" spans="1:65" s="33" customFormat="1" ht="30" customHeight="1" x14ac:dyDescent="0.3">
      <c r="A19" s="4"/>
      <c r="B19" s="4"/>
      <c r="C19" s="83" t="s">
        <v>27</v>
      </c>
      <c r="D19" s="38" t="s">
        <v>31</v>
      </c>
      <c r="E19" s="39">
        <v>1</v>
      </c>
      <c r="F19" s="40">
        <f>G18</f>
        <v>45813</v>
      </c>
      <c r="G19" s="40">
        <f>F19+1</f>
        <v>45814</v>
      </c>
      <c r="H19" s="5"/>
      <c r="I19" s="3">
        <f t="shared" si="5"/>
        <v>2</v>
      </c>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c r="BM19" s="37"/>
    </row>
    <row r="20" spans="1:65" s="33" customFormat="1" ht="30" customHeight="1" x14ac:dyDescent="0.3">
      <c r="A20" s="4"/>
      <c r="B20" s="4"/>
      <c r="C20" s="83" t="s">
        <v>28</v>
      </c>
      <c r="D20" s="38" t="s">
        <v>32</v>
      </c>
      <c r="E20" s="39">
        <v>1</v>
      </c>
      <c r="F20" s="40">
        <f>G19-5</f>
        <v>45809</v>
      </c>
      <c r="G20" s="40">
        <f>F20</f>
        <v>45809</v>
      </c>
      <c r="H20" s="5"/>
      <c r="I20" s="3">
        <f t="shared" si="5"/>
        <v>1</v>
      </c>
      <c r="J20" s="37"/>
      <c r="K20" s="37"/>
      <c r="L20" s="37"/>
      <c r="M20" s="37"/>
      <c r="N20" s="37"/>
      <c r="O20" s="37"/>
      <c r="P20" s="37"/>
      <c r="Q20" s="37"/>
      <c r="R20" s="37"/>
      <c r="S20" s="37"/>
      <c r="T20" s="37"/>
      <c r="U20" s="37"/>
      <c r="V20" s="37"/>
      <c r="W20" s="37"/>
      <c r="X20" s="37"/>
      <c r="Y20" s="37"/>
      <c r="Z20" s="41"/>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row>
    <row r="21" spans="1:65" s="33" customFormat="1" ht="30" customHeight="1" x14ac:dyDescent="0.3">
      <c r="A21" s="4"/>
      <c r="B21" s="4"/>
      <c r="C21" s="96"/>
      <c r="D21" s="97"/>
      <c r="E21" s="98"/>
      <c r="F21" s="99"/>
      <c r="G21" s="99"/>
      <c r="H21" s="5"/>
      <c r="I21" s="3"/>
      <c r="Z21" s="95"/>
    </row>
    <row r="22" spans="1:65" s="33" customFormat="1" ht="30" customHeight="1" x14ac:dyDescent="0.3">
      <c r="A22" s="112"/>
      <c r="B22" s="90" t="s">
        <v>10</v>
      </c>
      <c r="C22" s="87" t="s">
        <v>14</v>
      </c>
      <c r="D22" s="42"/>
      <c r="E22" s="43"/>
      <c r="F22" s="44"/>
      <c r="G22" s="45"/>
      <c r="H22" s="5"/>
      <c r="I22" s="3" t="str">
        <f t="shared" si="5"/>
        <v/>
      </c>
    </row>
    <row r="23" spans="1:65" s="33" customFormat="1" ht="30" customHeight="1" x14ac:dyDescent="0.3">
      <c r="A23" s="112"/>
      <c r="B23" s="112"/>
      <c r="C23" s="46" t="s">
        <v>15</v>
      </c>
      <c r="D23" s="47" t="s">
        <v>35</v>
      </c>
      <c r="E23" s="48">
        <v>1</v>
      </c>
      <c r="F23" s="49">
        <f>G15+1</f>
        <v>45810</v>
      </c>
      <c r="G23" s="49">
        <f>F23+1</f>
        <v>45811</v>
      </c>
      <c r="H23" s="5"/>
      <c r="I23" s="3">
        <f t="shared" si="5"/>
        <v>2</v>
      </c>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c r="BM23" s="37"/>
    </row>
    <row r="24" spans="1:65" s="33" customFormat="1" ht="30" customHeight="1" x14ac:dyDescent="0.3">
      <c r="A24" s="4"/>
      <c r="B24" s="4"/>
      <c r="C24" s="46" t="s">
        <v>16</v>
      </c>
      <c r="D24" s="47" t="s">
        <v>30</v>
      </c>
      <c r="E24" s="48">
        <v>1</v>
      </c>
      <c r="F24" s="49">
        <f>G15+2</f>
        <v>45811</v>
      </c>
      <c r="G24" s="49">
        <f>F24</f>
        <v>45811</v>
      </c>
      <c r="H24" s="5"/>
      <c r="I24" s="3">
        <f t="shared" si="5"/>
        <v>1</v>
      </c>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c r="BM24" s="37"/>
    </row>
    <row r="25" spans="1:65" s="33" customFormat="1" ht="30" customHeight="1" x14ac:dyDescent="0.3">
      <c r="A25" s="4"/>
      <c r="B25" s="4"/>
      <c r="C25" s="46" t="s">
        <v>17</v>
      </c>
      <c r="D25" s="107" t="s">
        <v>34</v>
      </c>
      <c r="E25" s="48">
        <v>1</v>
      </c>
      <c r="F25" s="49">
        <f>F24+1</f>
        <v>45812</v>
      </c>
      <c r="G25" s="49">
        <f>F25+3</f>
        <v>45815</v>
      </c>
      <c r="H25" s="5"/>
      <c r="I25" s="3">
        <f t="shared" si="5"/>
        <v>4</v>
      </c>
      <c r="J25" s="37"/>
      <c r="K25" s="37"/>
      <c r="L25" s="37"/>
      <c r="M25" s="37"/>
      <c r="N25" s="37"/>
      <c r="O25" s="37"/>
      <c r="P25" s="37"/>
      <c r="Q25" s="37"/>
      <c r="R25" s="37"/>
      <c r="S25" s="37"/>
      <c r="T25" s="37"/>
      <c r="U25" s="37"/>
      <c r="V25" s="37"/>
      <c r="W25" s="37"/>
      <c r="X25" s="37"/>
      <c r="Y25" s="37"/>
      <c r="Z25" s="41"/>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c r="BM25" s="37"/>
    </row>
    <row r="26" spans="1:65" s="33" customFormat="1" ht="30" customHeight="1" x14ac:dyDescent="0.3">
      <c r="A26" s="4"/>
      <c r="B26" s="4"/>
      <c r="C26" s="84" t="s">
        <v>18</v>
      </c>
      <c r="D26" s="85" t="s">
        <v>31</v>
      </c>
      <c r="E26" s="48">
        <v>1</v>
      </c>
      <c r="F26" s="86">
        <v>45812</v>
      </c>
      <c r="G26" s="86">
        <f>F26+4</f>
        <v>45816</v>
      </c>
      <c r="H26" s="5"/>
      <c r="I26" s="3"/>
      <c r="J26" s="54"/>
      <c r="K26" s="54"/>
      <c r="L26" s="54"/>
      <c r="M26" s="54"/>
      <c r="N26" s="54"/>
      <c r="O26" s="54"/>
      <c r="P26" s="54"/>
      <c r="Q26" s="54"/>
      <c r="R26" s="54"/>
      <c r="S26" s="54"/>
      <c r="T26" s="54"/>
      <c r="U26" s="54"/>
      <c r="V26" s="54"/>
      <c r="W26" s="54"/>
      <c r="X26" s="54"/>
      <c r="Y26" s="54"/>
      <c r="Z26" s="54"/>
      <c r="AA26" s="54"/>
      <c r="AB26" s="54"/>
      <c r="AC26" s="54"/>
      <c r="AD26" s="54"/>
      <c r="AE26" s="54"/>
      <c r="AF26" s="54"/>
      <c r="AG26" s="54"/>
      <c r="AH26" s="54"/>
      <c r="AI26" s="54"/>
      <c r="AJ26" s="54"/>
      <c r="AK26" s="54"/>
      <c r="AL26" s="54"/>
      <c r="AM26" s="54"/>
      <c r="AN26" s="54"/>
      <c r="AO26" s="54"/>
      <c r="AP26" s="54"/>
      <c r="AQ26" s="54"/>
      <c r="AR26" s="54"/>
      <c r="AS26" s="54"/>
      <c r="AT26" s="54"/>
      <c r="AU26" s="54"/>
      <c r="AV26" s="54"/>
      <c r="AW26" s="54"/>
      <c r="AX26" s="54"/>
      <c r="AY26" s="54"/>
      <c r="AZ26" s="54"/>
      <c r="BA26" s="54"/>
      <c r="BB26" s="54"/>
      <c r="BC26" s="54"/>
      <c r="BD26" s="54"/>
      <c r="BE26" s="54"/>
      <c r="BF26" s="54"/>
      <c r="BG26" s="54"/>
      <c r="BH26" s="54"/>
      <c r="BI26" s="54"/>
      <c r="BJ26" s="54"/>
      <c r="BK26" s="54"/>
      <c r="BL26" s="54"/>
      <c r="BM26" s="54"/>
    </row>
    <row r="27" spans="1:65" s="33" customFormat="1" ht="30" customHeight="1" x14ac:dyDescent="0.3">
      <c r="A27" s="4"/>
      <c r="B27" s="90" t="s">
        <v>13</v>
      </c>
      <c r="C27" s="87" t="s">
        <v>14</v>
      </c>
      <c r="D27" s="42"/>
      <c r="E27" s="43"/>
      <c r="F27" s="44"/>
      <c r="G27" s="45"/>
      <c r="H27" s="5"/>
      <c r="I27" s="3" t="str">
        <f t="shared" si="5"/>
        <v/>
      </c>
    </row>
    <row r="28" spans="1:65" s="33" customFormat="1" ht="30" customHeight="1" x14ac:dyDescent="0.3">
      <c r="A28" s="4"/>
      <c r="B28" s="4"/>
      <c r="C28" s="46" t="s">
        <v>15</v>
      </c>
      <c r="D28" s="47" t="s">
        <v>35</v>
      </c>
      <c r="E28" s="48">
        <v>0.7</v>
      </c>
      <c r="F28" s="49">
        <v>45815</v>
      </c>
      <c r="G28" s="49">
        <f>F28+1</f>
        <v>45816</v>
      </c>
      <c r="H28" s="5"/>
      <c r="I28" s="3">
        <f t="shared" si="5"/>
        <v>2</v>
      </c>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c r="BM28" s="37"/>
    </row>
    <row r="29" spans="1:65" s="33" customFormat="1" ht="30" customHeight="1" x14ac:dyDescent="0.3">
      <c r="A29" s="4"/>
      <c r="B29" s="4"/>
      <c r="C29" s="108" t="s">
        <v>19</v>
      </c>
      <c r="D29" s="47" t="s">
        <v>30</v>
      </c>
      <c r="E29" s="48">
        <v>0.7</v>
      </c>
      <c r="F29" s="49">
        <f>F28+1</f>
        <v>45816</v>
      </c>
      <c r="G29" s="49">
        <f>F29+1</f>
        <v>45817</v>
      </c>
      <c r="H29" s="5"/>
      <c r="I29" s="3">
        <f t="shared" si="5"/>
        <v>2</v>
      </c>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c r="BM29" s="37"/>
    </row>
    <row r="30" spans="1:65" s="33" customFormat="1" ht="30" customHeight="1" x14ac:dyDescent="0.3">
      <c r="A30" s="4"/>
      <c r="B30" s="4"/>
      <c r="C30" s="46" t="s">
        <v>17</v>
      </c>
      <c r="D30" s="107" t="s">
        <v>34</v>
      </c>
      <c r="E30" s="48">
        <v>0.4</v>
      </c>
      <c r="F30" s="49">
        <f>F29</f>
        <v>45816</v>
      </c>
      <c r="G30" s="49">
        <f>F30+3</f>
        <v>45819</v>
      </c>
      <c r="H30" s="5"/>
      <c r="I30" s="3">
        <f t="shared" si="5"/>
        <v>4</v>
      </c>
      <c r="J30" s="37"/>
      <c r="K30" s="37"/>
      <c r="L30" s="37"/>
      <c r="M30" s="37"/>
      <c r="N30" s="37"/>
      <c r="O30" s="37"/>
      <c r="P30" s="37"/>
      <c r="Q30" s="37"/>
      <c r="R30" s="37"/>
      <c r="S30" s="37"/>
      <c r="T30" s="37"/>
      <c r="U30" s="37"/>
      <c r="V30" s="37"/>
      <c r="W30" s="37"/>
      <c r="X30" s="37"/>
      <c r="Y30" s="37"/>
      <c r="Z30" s="41"/>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37"/>
      <c r="BM30" s="37"/>
    </row>
    <row r="31" spans="1:65" s="33" customFormat="1" ht="30" customHeight="1" x14ac:dyDescent="0.3">
      <c r="A31" s="4"/>
      <c r="B31" s="4"/>
      <c r="C31" s="84" t="s">
        <v>18</v>
      </c>
      <c r="D31" s="85" t="s">
        <v>31</v>
      </c>
      <c r="E31" s="48">
        <v>0.2</v>
      </c>
      <c r="F31" s="86">
        <f>F28+1</f>
        <v>45816</v>
      </c>
      <c r="G31" s="86">
        <f>F31+2</f>
        <v>45818</v>
      </c>
      <c r="H31" s="5"/>
      <c r="I31" s="3"/>
      <c r="J31" s="54"/>
      <c r="K31" s="54"/>
      <c r="L31" s="54"/>
      <c r="M31" s="54"/>
      <c r="N31" s="54"/>
      <c r="O31" s="54"/>
      <c r="P31" s="54"/>
      <c r="Q31" s="54"/>
      <c r="R31" s="54"/>
      <c r="S31" s="54"/>
      <c r="T31" s="54"/>
      <c r="U31" s="54"/>
      <c r="V31" s="54"/>
      <c r="W31" s="54"/>
      <c r="X31" s="54"/>
      <c r="Y31" s="54"/>
      <c r="Z31" s="54"/>
      <c r="AA31" s="54"/>
      <c r="AB31" s="54"/>
      <c r="AC31" s="54"/>
      <c r="AD31" s="54"/>
      <c r="AE31" s="54"/>
      <c r="AF31" s="54"/>
      <c r="AG31" s="54"/>
      <c r="AH31" s="54"/>
      <c r="AI31" s="54"/>
      <c r="AJ31" s="54"/>
      <c r="AK31" s="54"/>
      <c r="AL31" s="54"/>
      <c r="AM31" s="54"/>
      <c r="AN31" s="54"/>
      <c r="AO31" s="54"/>
      <c r="AP31" s="54"/>
      <c r="AQ31" s="54"/>
      <c r="AR31" s="54"/>
      <c r="AS31" s="54"/>
      <c r="AT31" s="54"/>
      <c r="AU31" s="54"/>
      <c r="AV31" s="54"/>
      <c r="AW31" s="54"/>
      <c r="AX31" s="54"/>
      <c r="AY31" s="54"/>
      <c r="AZ31" s="54"/>
      <c r="BA31" s="54"/>
      <c r="BB31" s="54"/>
      <c r="BC31" s="54"/>
      <c r="BD31" s="54"/>
      <c r="BE31" s="54"/>
      <c r="BF31" s="54"/>
      <c r="BG31" s="54"/>
      <c r="BH31" s="54"/>
      <c r="BI31" s="54"/>
      <c r="BJ31" s="54"/>
      <c r="BK31" s="54"/>
      <c r="BL31" s="54"/>
      <c r="BM31" s="54"/>
    </row>
    <row r="32" spans="1:65" s="105" customFormat="1" ht="30" customHeight="1" x14ac:dyDescent="0.3">
      <c r="A32" s="100"/>
      <c r="B32" s="100"/>
      <c r="C32" s="101"/>
      <c r="D32" s="97"/>
      <c r="E32" s="98"/>
      <c r="F32" s="99"/>
      <c r="G32" s="99"/>
      <c r="H32" s="102"/>
      <c r="I32" s="103"/>
      <c r="J32" s="104"/>
      <c r="K32" s="104"/>
      <c r="L32" s="104"/>
      <c r="M32" s="104"/>
      <c r="N32" s="104"/>
      <c r="O32" s="104"/>
      <c r="P32" s="104"/>
      <c r="Q32" s="104"/>
      <c r="R32" s="104"/>
      <c r="S32" s="104"/>
      <c r="T32" s="104"/>
      <c r="U32" s="104"/>
      <c r="V32" s="104"/>
      <c r="W32" s="104"/>
      <c r="X32" s="104"/>
      <c r="Y32" s="104"/>
      <c r="Z32" s="104"/>
      <c r="AA32" s="104"/>
      <c r="AB32" s="104"/>
      <c r="AC32" s="104"/>
      <c r="AD32" s="104"/>
      <c r="AE32" s="104"/>
      <c r="AF32" s="104"/>
      <c r="AG32" s="104"/>
      <c r="AH32" s="104"/>
      <c r="AI32" s="104"/>
      <c r="AJ32" s="104"/>
      <c r="AK32" s="104"/>
      <c r="AL32" s="104"/>
      <c r="AM32" s="104"/>
      <c r="AN32" s="104"/>
      <c r="AO32" s="104"/>
      <c r="AP32" s="104"/>
      <c r="AQ32" s="104"/>
      <c r="AR32" s="104"/>
      <c r="AS32" s="104"/>
      <c r="AT32" s="104"/>
      <c r="AU32" s="104"/>
      <c r="AV32" s="104"/>
      <c r="AW32" s="104"/>
      <c r="AX32" s="104"/>
      <c r="AY32" s="104"/>
      <c r="AZ32" s="104"/>
      <c r="BA32" s="104"/>
      <c r="BB32" s="104"/>
      <c r="BC32" s="104"/>
      <c r="BD32" s="104"/>
      <c r="BE32" s="104"/>
      <c r="BF32" s="104"/>
      <c r="BG32" s="104"/>
      <c r="BH32" s="104"/>
      <c r="BI32" s="104"/>
      <c r="BJ32" s="104"/>
      <c r="BK32" s="104"/>
      <c r="BL32" s="104"/>
      <c r="BM32" s="104"/>
    </row>
    <row r="33" spans="1:65" s="33" customFormat="1" ht="30" customHeight="1" x14ac:dyDescent="0.3">
      <c r="A33" s="4"/>
      <c r="B33" s="90" t="s">
        <v>10</v>
      </c>
      <c r="C33" s="88" t="s">
        <v>20</v>
      </c>
      <c r="D33" s="50"/>
      <c r="E33" s="51"/>
      <c r="F33" s="52"/>
      <c r="G33" s="53"/>
      <c r="H33" s="5"/>
      <c r="I33" s="3" t="str">
        <f t="shared" si="5"/>
        <v/>
      </c>
      <c r="J33" s="54"/>
      <c r="K33" s="54"/>
      <c r="L33" s="54"/>
      <c r="M33" s="54"/>
      <c r="N33" s="54"/>
      <c r="O33" s="54"/>
      <c r="P33" s="54"/>
      <c r="Q33" s="54"/>
      <c r="R33" s="54"/>
      <c r="S33" s="54"/>
      <c r="T33" s="54"/>
      <c r="U33" s="54"/>
      <c r="V33" s="54"/>
      <c r="W33" s="54"/>
      <c r="X33" s="54"/>
      <c r="Y33" s="54"/>
      <c r="Z33" s="54"/>
      <c r="AA33" s="54"/>
      <c r="AB33" s="54"/>
      <c r="AC33" s="54"/>
      <c r="AD33" s="54"/>
      <c r="AE33" s="54"/>
      <c r="AF33" s="54"/>
      <c r="AG33" s="54"/>
      <c r="AH33" s="54"/>
      <c r="AI33" s="54"/>
      <c r="AJ33" s="54"/>
      <c r="AK33" s="54"/>
      <c r="AL33" s="54"/>
      <c r="AM33" s="54"/>
      <c r="AN33" s="54"/>
      <c r="AO33" s="54"/>
      <c r="AP33" s="54"/>
      <c r="AQ33" s="54"/>
      <c r="AR33" s="54"/>
      <c r="AS33" s="54"/>
      <c r="AT33" s="54"/>
      <c r="AU33" s="54"/>
      <c r="AV33" s="54"/>
      <c r="AW33" s="54"/>
      <c r="AX33" s="54"/>
      <c r="AY33" s="54"/>
      <c r="AZ33" s="54"/>
      <c r="BA33" s="54"/>
      <c r="BB33" s="54"/>
      <c r="BC33" s="54"/>
      <c r="BD33" s="54"/>
      <c r="BE33" s="54"/>
      <c r="BF33" s="54"/>
      <c r="BG33" s="54"/>
      <c r="BH33" s="54"/>
      <c r="BI33" s="54"/>
      <c r="BJ33" s="54"/>
      <c r="BK33" s="54"/>
      <c r="BL33" s="54"/>
      <c r="BM33" s="54"/>
    </row>
    <row r="34" spans="1:65" s="33" customFormat="1" ht="30" customHeight="1" x14ac:dyDescent="0.3">
      <c r="A34" s="4"/>
      <c r="B34" s="4"/>
      <c r="C34" s="55" t="s">
        <v>41</v>
      </c>
      <c r="D34" s="56" t="s">
        <v>30</v>
      </c>
      <c r="E34" s="57">
        <v>1</v>
      </c>
      <c r="F34" s="58">
        <f>F12+8</f>
        <v>45817</v>
      </c>
      <c r="G34" s="58">
        <f>F34+1</f>
        <v>45818</v>
      </c>
      <c r="H34" s="5"/>
      <c r="I34" s="3">
        <f t="shared" si="5"/>
        <v>2</v>
      </c>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c r="BM34" s="37"/>
    </row>
    <row r="35" spans="1:65" s="33" customFormat="1" ht="30" customHeight="1" x14ac:dyDescent="0.3">
      <c r="A35" s="4"/>
      <c r="B35" s="4"/>
      <c r="C35" s="55" t="s">
        <v>53</v>
      </c>
      <c r="D35" s="56" t="s">
        <v>33</v>
      </c>
      <c r="E35" s="57">
        <v>1</v>
      </c>
      <c r="F35" s="58">
        <f>F13+8</f>
        <v>45817</v>
      </c>
      <c r="G35" s="58">
        <f>F35+1</f>
        <v>45818</v>
      </c>
      <c r="H35" s="5"/>
      <c r="I35" s="3"/>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37"/>
      <c r="BG35" s="37"/>
      <c r="BH35" s="37"/>
      <c r="BI35" s="37"/>
      <c r="BJ35" s="37"/>
      <c r="BK35" s="37"/>
      <c r="BL35" s="37"/>
      <c r="BM35" s="37"/>
    </row>
    <row r="36" spans="1:65" s="33" customFormat="1" ht="30" customHeight="1" x14ac:dyDescent="0.3">
      <c r="A36" s="4"/>
      <c r="B36" s="4"/>
      <c r="C36" s="55" t="s">
        <v>54</v>
      </c>
      <c r="D36" s="56" t="s">
        <v>30</v>
      </c>
      <c r="E36" s="57">
        <v>1</v>
      </c>
      <c r="F36" s="58">
        <f>F13+8</f>
        <v>45817</v>
      </c>
      <c r="G36" s="58">
        <f>F36+2</f>
        <v>45819</v>
      </c>
      <c r="H36" s="5"/>
      <c r="I36" s="3"/>
      <c r="J36" s="37"/>
      <c r="K36" s="37"/>
      <c r="L36" s="37"/>
      <c r="M36" s="37"/>
      <c r="N36" s="37"/>
      <c r="O36" s="37"/>
      <c r="P36" s="37"/>
      <c r="Q36" s="37"/>
      <c r="R36" s="37"/>
      <c r="S36" s="37"/>
      <c r="T36" s="37"/>
      <c r="U36" s="37"/>
      <c r="V36" s="37"/>
      <c r="W36" s="37"/>
      <c r="X36" s="37"/>
      <c r="Y36" s="37"/>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37"/>
      <c r="BG36" s="37"/>
      <c r="BH36" s="37"/>
      <c r="BI36" s="37"/>
      <c r="BJ36" s="37"/>
      <c r="BK36" s="37"/>
      <c r="BL36" s="37"/>
      <c r="BM36" s="37"/>
    </row>
    <row r="37" spans="1:65" s="92" customFormat="1" ht="30" customHeight="1" x14ac:dyDescent="0.3">
      <c r="A37" s="4"/>
      <c r="B37" s="4"/>
      <c r="C37" s="55" t="s">
        <v>55</v>
      </c>
      <c r="D37" s="56" t="s">
        <v>30</v>
      </c>
      <c r="E37" s="57">
        <v>1</v>
      </c>
      <c r="F37" s="58">
        <f>F13+10</f>
        <v>45819</v>
      </c>
      <c r="G37" s="58">
        <f>F37+2</f>
        <v>45821</v>
      </c>
      <c r="H37" s="5"/>
      <c r="I37" s="3">
        <f>IF(OR(ISBLANK(task_start),ISBLANK(task_end)),"",task_end-task_start+1)</f>
        <v>3</v>
      </c>
      <c r="J37" s="91"/>
      <c r="K37" s="91"/>
      <c r="L37" s="91"/>
      <c r="M37" s="91"/>
      <c r="N37" s="91"/>
      <c r="O37" s="91"/>
      <c r="P37" s="91"/>
      <c r="Q37" s="91"/>
      <c r="R37" s="91"/>
      <c r="S37" s="91"/>
      <c r="T37" s="91"/>
      <c r="U37" s="91"/>
      <c r="V37" s="91"/>
      <c r="W37" s="91"/>
      <c r="X37" s="91"/>
      <c r="Y37" s="91"/>
      <c r="Z37" s="91"/>
      <c r="AA37" s="91"/>
      <c r="AB37" s="91"/>
      <c r="AC37" s="91"/>
      <c r="AD37" s="91"/>
      <c r="AE37" s="91"/>
      <c r="AF37" s="91"/>
      <c r="AG37" s="91"/>
      <c r="AH37" s="91"/>
      <c r="AI37" s="91"/>
      <c r="AJ37" s="91"/>
      <c r="AK37" s="91"/>
      <c r="AL37" s="91"/>
      <c r="AM37" s="91"/>
      <c r="AN37" s="91"/>
      <c r="AO37" s="91"/>
      <c r="AP37" s="91"/>
      <c r="AQ37" s="91"/>
      <c r="AR37" s="91"/>
      <c r="AS37" s="91"/>
      <c r="AT37" s="91"/>
      <c r="AU37" s="91"/>
      <c r="AV37" s="91"/>
      <c r="AW37" s="91"/>
      <c r="AX37" s="91"/>
      <c r="AY37" s="91"/>
      <c r="AZ37" s="91"/>
      <c r="BA37" s="91"/>
      <c r="BB37" s="91"/>
      <c r="BC37" s="91"/>
      <c r="BD37" s="91"/>
      <c r="BE37" s="91"/>
      <c r="BF37" s="91"/>
      <c r="BG37" s="91"/>
      <c r="BH37" s="91"/>
      <c r="BI37" s="91"/>
      <c r="BJ37" s="91"/>
      <c r="BK37" s="91"/>
      <c r="BL37" s="91"/>
      <c r="BM37" s="91"/>
    </row>
    <row r="38" spans="1:65" s="92" customFormat="1" ht="30" customHeight="1" x14ac:dyDescent="0.3">
      <c r="A38" s="4"/>
      <c r="B38" s="4"/>
      <c r="C38" s="109" t="s">
        <v>36</v>
      </c>
      <c r="D38" s="56" t="s">
        <v>31</v>
      </c>
      <c r="E38" s="57">
        <v>1</v>
      </c>
      <c r="F38" s="58">
        <f>F13+8</f>
        <v>45817</v>
      </c>
      <c r="G38" s="58">
        <f>F38+2</f>
        <v>45819</v>
      </c>
      <c r="H38" s="5"/>
      <c r="I38" s="3"/>
      <c r="J38" s="91"/>
      <c r="K38" s="91"/>
      <c r="L38" s="91"/>
      <c r="M38" s="91"/>
      <c r="N38" s="91"/>
      <c r="O38" s="91"/>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c r="BE38" s="91"/>
      <c r="BF38" s="91"/>
      <c r="BG38" s="91"/>
      <c r="BH38" s="91"/>
      <c r="BI38" s="91"/>
      <c r="BJ38" s="91"/>
      <c r="BK38" s="91"/>
      <c r="BL38" s="91"/>
      <c r="BM38" s="91"/>
    </row>
    <row r="39" spans="1:65" s="33" customFormat="1" ht="30" customHeight="1" x14ac:dyDescent="0.3">
      <c r="A39" s="4"/>
      <c r="B39" s="4"/>
      <c r="C39" s="55" t="s">
        <v>37</v>
      </c>
      <c r="D39" s="56" t="s">
        <v>31</v>
      </c>
      <c r="E39" s="57">
        <v>1</v>
      </c>
      <c r="F39" s="58">
        <f>F13+10</f>
        <v>45819</v>
      </c>
      <c r="G39" s="58">
        <f t="shared" ref="G39:G42" si="6">F39+2</f>
        <v>45821</v>
      </c>
      <c r="H39" s="5"/>
      <c r="I39" s="3">
        <f t="shared" si="5"/>
        <v>3</v>
      </c>
      <c r="J39" s="37"/>
      <c r="K39" s="37"/>
      <c r="L39" s="37"/>
      <c r="M39" s="37"/>
      <c r="N39" s="37"/>
      <c r="O39" s="37"/>
      <c r="P39" s="37"/>
      <c r="Q39" s="37"/>
      <c r="R39" s="37"/>
      <c r="S39" s="37"/>
      <c r="T39" s="37"/>
      <c r="U39" s="37"/>
      <c r="V39" s="37"/>
      <c r="W39" s="37"/>
      <c r="X39" s="37"/>
      <c r="Y39" s="37"/>
      <c r="Z39" s="37"/>
      <c r="AA39" s="37"/>
      <c r="AB39" s="37"/>
      <c r="AC39" s="37"/>
      <c r="AD39" s="37"/>
      <c r="AE39" s="37"/>
      <c r="AF39" s="37"/>
      <c r="AG39" s="37"/>
      <c r="AH39" s="37"/>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c r="BM39" s="37"/>
    </row>
    <row r="40" spans="1:65" s="33" customFormat="1" ht="30" customHeight="1" x14ac:dyDescent="0.3">
      <c r="A40" s="4"/>
      <c r="B40" s="4"/>
      <c r="C40" s="55" t="s">
        <v>38</v>
      </c>
      <c r="D40" s="56" t="s">
        <v>31</v>
      </c>
      <c r="E40" s="57">
        <v>1</v>
      </c>
      <c r="F40" s="58">
        <f>F39+2</f>
        <v>45821</v>
      </c>
      <c r="G40" s="58">
        <f t="shared" si="6"/>
        <v>45823</v>
      </c>
      <c r="H40" s="5"/>
      <c r="I40" s="3">
        <f t="shared" si="5"/>
        <v>3</v>
      </c>
      <c r="J40" s="37"/>
      <c r="K40" s="37"/>
      <c r="L40" s="37"/>
      <c r="M40" s="37"/>
      <c r="N40" s="37"/>
      <c r="O40" s="37"/>
      <c r="P40" s="37"/>
      <c r="Q40" s="37"/>
      <c r="R40" s="37"/>
      <c r="S40" s="37"/>
      <c r="T40" s="37"/>
      <c r="U40" s="37"/>
      <c r="V40" s="37"/>
      <c r="W40" s="37"/>
      <c r="X40" s="37"/>
      <c r="Y40" s="37"/>
      <c r="Z40" s="37"/>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c r="BM40" s="37"/>
    </row>
    <row r="41" spans="1:65" s="33" customFormat="1" ht="30" customHeight="1" x14ac:dyDescent="0.3">
      <c r="A41" s="4"/>
      <c r="B41" s="4"/>
      <c r="C41" s="55" t="s">
        <v>39</v>
      </c>
      <c r="D41" s="56" t="s">
        <v>42</v>
      </c>
      <c r="E41" s="57">
        <v>1</v>
      </c>
      <c r="F41" s="58">
        <f>F39-2</f>
        <v>45817</v>
      </c>
      <c r="G41" s="58">
        <f>F41+3</f>
        <v>45820</v>
      </c>
      <c r="H41" s="5"/>
      <c r="I41" s="3">
        <f t="shared" si="5"/>
        <v>4</v>
      </c>
      <c r="J41" s="54"/>
      <c r="K41" s="54"/>
      <c r="L41" s="54"/>
      <c r="M41" s="54"/>
      <c r="N41" s="54"/>
      <c r="O41" s="54"/>
      <c r="P41" s="54"/>
      <c r="Q41" s="54"/>
      <c r="R41" s="54"/>
      <c r="S41" s="54"/>
      <c r="T41" s="54"/>
      <c r="U41" s="54"/>
      <c r="V41" s="54"/>
      <c r="W41" s="54"/>
      <c r="X41" s="54"/>
      <c r="Y41" s="54"/>
      <c r="Z41" s="54"/>
      <c r="AA41" s="54"/>
      <c r="AB41" s="54"/>
      <c r="AC41" s="54"/>
      <c r="AD41" s="54"/>
      <c r="AE41" s="54"/>
      <c r="AF41" s="54"/>
      <c r="AG41" s="54"/>
      <c r="AH41" s="54"/>
      <c r="AI41" s="54"/>
      <c r="AJ41" s="54"/>
      <c r="AK41" s="54"/>
      <c r="AL41" s="54"/>
      <c r="AM41" s="54"/>
      <c r="AN41" s="54"/>
      <c r="AO41" s="54"/>
      <c r="AP41" s="54"/>
      <c r="AQ41" s="54"/>
      <c r="AR41" s="54"/>
      <c r="AS41" s="54"/>
      <c r="AT41" s="54"/>
      <c r="AU41" s="54"/>
      <c r="AV41" s="54"/>
      <c r="AW41" s="54"/>
      <c r="AX41" s="54"/>
      <c r="AY41" s="54"/>
      <c r="AZ41" s="54"/>
      <c r="BA41" s="54"/>
      <c r="BB41" s="54"/>
      <c r="BC41" s="54"/>
      <c r="BD41" s="54"/>
      <c r="BE41" s="54"/>
      <c r="BF41" s="54"/>
      <c r="BG41" s="54"/>
      <c r="BH41" s="54"/>
      <c r="BI41" s="54"/>
      <c r="BJ41" s="54"/>
      <c r="BK41" s="54"/>
      <c r="BL41" s="54"/>
      <c r="BM41" s="54"/>
    </row>
    <row r="42" spans="1:65" s="33" customFormat="1" ht="30" customHeight="1" x14ac:dyDescent="0.3">
      <c r="A42" s="4"/>
      <c r="C42" s="55" t="s">
        <v>40</v>
      </c>
      <c r="D42" s="56" t="s">
        <v>33</v>
      </c>
      <c r="E42" s="57">
        <v>1</v>
      </c>
      <c r="F42" s="58">
        <f>F39+2</f>
        <v>45821</v>
      </c>
      <c r="G42" s="58">
        <f t="shared" si="6"/>
        <v>45823</v>
      </c>
      <c r="H42" s="5"/>
      <c r="I42" s="3">
        <f t="shared" si="5"/>
        <v>3</v>
      </c>
      <c r="J42" s="37"/>
      <c r="K42" s="37"/>
      <c r="L42" s="37"/>
      <c r="M42" s="37"/>
      <c r="N42" s="37"/>
      <c r="O42" s="37"/>
      <c r="P42" s="37"/>
      <c r="Q42" s="37"/>
      <c r="R42" s="37"/>
      <c r="S42" s="37"/>
      <c r="T42" s="37"/>
      <c r="U42" s="37"/>
      <c r="V42" s="37"/>
      <c r="W42" s="37"/>
      <c r="X42" s="37"/>
      <c r="Y42" s="37"/>
      <c r="Z42" s="37"/>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7"/>
      <c r="BK42" s="37"/>
      <c r="BL42" s="37"/>
      <c r="BM42" s="37"/>
    </row>
    <row r="43" spans="1:65" s="33" customFormat="1" ht="30" customHeight="1" x14ac:dyDescent="0.3">
      <c r="A43" s="4"/>
      <c r="B43" s="90" t="s">
        <v>13</v>
      </c>
      <c r="C43" s="88" t="s">
        <v>20</v>
      </c>
      <c r="D43" s="50"/>
      <c r="E43" s="51"/>
      <c r="F43" s="52"/>
      <c r="G43" s="53"/>
      <c r="H43" s="5"/>
      <c r="I43" s="3" t="str">
        <f t="shared" si="5"/>
        <v/>
      </c>
      <c r="J43" s="37"/>
      <c r="K43" s="37"/>
      <c r="L43" s="37"/>
      <c r="M43" s="37"/>
      <c r="N43" s="37"/>
      <c r="O43" s="37"/>
      <c r="P43" s="37"/>
      <c r="Q43" s="37"/>
      <c r="R43" s="37"/>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7"/>
      <c r="BJ43" s="37"/>
      <c r="BK43" s="37"/>
      <c r="BL43" s="37"/>
      <c r="BM43" s="37"/>
    </row>
    <row r="44" spans="1:65" s="33" customFormat="1" ht="30" customHeight="1" x14ac:dyDescent="0.3">
      <c r="A44" s="4"/>
      <c r="B44" s="4"/>
      <c r="C44" s="55" t="s">
        <v>41</v>
      </c>
      <c r="D44" s="56" t="s">
        <v>30</v>
      </c>
      <c r="E44" s="57">
        <v>1</v>
      </c>
      <c r="F44" s="58">
        <v>45818</v>
      </c>
      <c r="G44" s="58">
        <v>45848</v>
      </c>
      <c r="H44" s="5"/>
      <c r="I44" s="3">
        <f t="shared" si="5"/>
        <v>31</v>
      </c>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c r="BM44" s="37"/>
    </row>
    <row r="45" spans="1:65" s="33" customFormat="1" ht="30" customHeight="1" x14ac:dyDescent="0.3">
      <c r="A45" s="4"/>
      <c r="B45" s="4"/>
      <c r="C45" s="55" t="s">
        <v>53</v>
      </c>
      <c r="D45" s="56" t="s">
        <v>33</v>
      </c>
      <c r="E45" s="57">
        <v>1</v>
      </c>
      <c r="F45" s="58">
        <v>45816</v>
      </c>
      <c r="G45" s="58">
        <v>45853</v>
      </c>
      <c r="H45" s="5"/>
      <c r="I45" s="3">
        <f t="shared" si="5"/>
        <v>38</v>
      </c>
      <c r="J45" s="37"/>
      <c r="K45" s="37"/>
      <c r="L45" s="37"/>
      <c r="M45" s="37"/>
      <c r="N45" s="37"/>
      <c r="O45" s="37"/>
      <c r="P45" s="37"/>
      <c r="Q45" s="37"/>
      <c r="R45" s="37"/>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c r="BM45" s="37"/>
    </row>
    <row r="46" spans="1:65" s="33" customFormat="1" ht="30" customHeight="1" x14ac:dyDescent="0.3">
      <c r="A46" s="4"/>
      <c r="B46" s="4"/>
      <c r="C46" s="55" t="s">
        <v>54</v>
      </c>
      <c r="D46" s="56" t="s">
        <v>30</v>
      </c>
      <c r="E46" s="57">
        <v>1</v>
      </c>
      <c r="F46" s="58">
        <v>45816</v>
      </c>
      <c r="G46" s="58">
        <v>45853</v>
      </c>
      <c r="H46" s="5"/>
      <c r="I46" s="3"/>
      <c r="J46" s="64"/>
      <c r="K46" s="64"/>
      <c r="L46" s="64"/>
      <c r="M46" s="64"/>
      <c r="N46" s="64"/>
      <c r="O46" s="64"/>
      <c r="P46" s="64"/>
      <c r="Q46" s="64"/>
      <c r="R46" s="64"/>
      <c r="S46" s="64"/>
      <c r="T46" s="64"/>
      <c r="U46" s="64"/>
      <c r="V46" s="64"/>
      <c r="W46" s="64"/>
      <c r="X46" s="64"/>
      <c r="Y46" s="64"/>
      <c r="Z46" s="64"/>
      <c r="AA46" s="64"/>
      <c r="AB46" s="64"/>
      <c r="AC46" s="64"/>
      <c r="AD46" s="64"/>
      <c r="AE46" s="64"/>
      <c r="AF46" s="64"/>
      <c r="AG46" s="64"/>
      <c r="AH46" s="64"/>
      <c r="AI46" s="64"/>
      <c r="AJ46" s="64"/>
      <c r="AK46" s="64"/>
      <c r="AL46" s="64"/>
      <c r="AM46" s="64"/>
      <c r="AN46" s="64"/>
      <c r="AO46" s="64"/>
      <c r="AP46" s="64"/>
      <c r="AQ46" s="64"/>
      <c r="AR46" s="64"/>
      <c r="AS46" s="64"/>
      <c r="AT46" s="64"/>
      <c r="AU46" s="64"/>
      <c r="AV46" s="64"/>
      <c r="AW46" s="64"/>
      <c r="AX46" s="64"/>
      <c r="AY46" s="64"/>
      <c r="AZ46" s="64"/>
      <c r="BA46" s="64"/>
      <c r="BB46" s="64"/>
      <c r="BC46" s="64"/>
      <c r="BD46" s="64"/>
      <c r="BE46" s="64"/>
      <c r="BF46" s="64"/>
      <c r="BG46" s="64"/>
      <c r="BH46" s="64"/>
      <c r="BI46" s="64"/>
      <c r="BJ46" s="64"/>
      <c r="BK46" s="64"/>
      <c r="BL46" s="64"/>
      <c r="BM46" s="64"/>
    </row>
    <row r="47" spans="1:65" s="33" customFormat="1" ht="30" customHeight="1" x14ac:dyDescent="0.3">
      <c r="A47" s="4"/>
      <c r="B47" s="4"/>
      <c r="C47" s="55" t="s">
        <v>55</v>
      </c>
      <c r="D47" s="56" t="s">
        <v>30</v>
      </c>
      <c r="E47" s="57">
        <v>1</v>
      </c>
      <c r="F47" s="58">
        <v>45816</v>
      </c>
      <c r="G47" s="58">
        <v>45853</v>
      </c>
      <c r="H47" s="5"/>
      <c r="I47" s="3"/>
      <c r="J47" s="64"/>
      <c r="K47" s="64"/>
      <c r="L47" s="64"/>
      <c r="M47" s="64"/>
      <c r="N47" s="64"/>
      <c r="O47" s="64"/>
      <c r="P47" s="64"/>
      <c r="Q47" s="64"/>
      <c r="R47" s="64"/>
      <c r="S47" s="64"/>
      <c r="T47" s="64"/>
      <c r="U47" s="64"/>
      <c r="V47" s="64"/>
      <c r="W47" s="64"/>
      <c r="X47" s="64"/>
      <c r="Y47" s="64"/>
      <c r="Z47" s="64"/>
      <c r="AA47" s="64"/>
      <c r="AB47" s="64"/>
      <c r="AC47" s="64"/>
      <c r="AD47" s="64"/>
      <c r="AE47" s="64"/>
      <c r="AF47" s="64"/>
      <c r="AG47" s="64"/>
      <c r="AH47" s="64"/>
      <c r="AI47" s="64"/>
      <c r="AJ47" s="64"/>
      <c r="AK47" s="64"/>
      <c r="AL47" s="64"/>
      <c r="AM47" s="64"/>
      <c r="AN47" s="64"/>
      <c r="AO47" s="64"/>
      <c r="AP47" s="64"/>
      <c r="AQ47" s="64"/>
      <c r="AR47" s="64"/>
      <c r="AS47" s="64"/>
      <c r="AT47" s="64"/>
      <c r="AU47" s="64"/>
      <c r="AV47" s="64"/>
      <c r="AW47" s="64"/>
      <c r="AX47" s="64"/>
      <c r="AY47" s="64"/>
      <c r="AZ47" s="64"/>
      <c r="BA47" s="64"/>
      <c r="BB47" s="64"/>
      <c r="BC47" s="64"/>
      <c r="BD47" s="64"/>
      <c r="BE47" s="64"/>
      <c r="BF47" s="64"/>
      <c r="BG47" s="64"/>
      <c r="BH47" s="64"/>
      <c r="BI47" s="64"/>
      <c r="BJ47" s="64"/>
      <c r="BK47" s="64"/>
      <c r="BL47" s="64"/>
      <c r="BM47" s="64"/>
    </row>
    <row r="48" spans="1:65" s="33" customFormat="1" ht="30" customHeight="1" x14ac:dyDescent="0.3">
      <c r="A48" s="4"/>
      <c r="B48" s="4"/>
      <c r="C48" s="109" t="s">
        <v>36</v>
      </c>
      <c r="D48" s="56" t="s">
        <v>31</v>
      </c>
      <c r="E48" s="57">
        <v>1</v>
      </c>
      <c r="F48" s="123">
        <v>45817</v>
      </c>
      <c r="G48" s="123">
        <v>45855</v>
      </c>
      <c r="H48" s="5"/>
      <c r="I48" s="3"/>
      <c r="J48" s="64"/>
      <c r="K48" s="64"/>
      <c r="L48" s="64"/>
      <c r="M48" s="64"/>
      <c r="N48" s="64"/>
      <c r="O48" s="64"/>
      <c r="P48" s="64"/>
      <c r="Q48" s="64"/>
      <c r="R48" s="64"/>
      <c r="S48" s="64"/>
      <c r="T48" s="64"/>
      <c r="U48" s="64"/>
      <c r="V48" s="64"/>
      <c r="W48" s="64"/>
      <c r="X48" s="64"/>
      <c r="Y48" s="64"/>
      <c r="Z48" s="64"/>
      <c r="AA48" s="64"/>
      <c r="AB48" s="64"/>
      <c r="AC48" s="64"/>
      <c r="AD48" s="64"/>
      <c r="AE48" s="64"/>
      <c r="AF48" s="64"/>
      <c r="AG48" s="64"/>
      <c r="AH48" s="64"/>
      <c r="AI48" s="64"/>
      <c r="AJ48" s="64"/>
      <c r="AK48" s="64"/>
      <c r="AL48" s="64"/>
      <c r="AM48" s="64"/>
      <c r="AN48" s="64"/>
      <c r="AO48" s="64"/>
      <c r="AP48" s="64"/>
      <c r="AQ48" s="64"/>
      <c r="AR48" s="64"/>
      <c r="AS48" s="64"/>
      <c r="AT48" s="64"/>
      <c r="AU48" s="64"/>
      <c r="AV48" s="64"/>
      <c r="AW48" s="64"/>
      <c r="AX48" s="64"/>
      <c r="AY48" s="64"/>
      <c r="AZ48" s="64"/>
      <c r="BA48" s="64"/>
      <c r="BB48" s="64"/>
      <c r="BC48" s="64"/>
      <c r="BD48" s="64"/>
      <c r="BE48" s="64"/>
      <c r="BF48" s="64"/>
      <c r="BG48" s="64"/>
      <c r="BH48" s="64"/>
      <c r="BI48" s="64"/>
      <c r="BJ48" s="64"/>
      <c r="BK48" s="64"/>
      <c r="BL48" s="64"/>
      <c r="BM48" s="64"/>
    </row>
    <row r="49" spans="1:65" s="105" customFormat="1" ht="30" customHeight="1" x14ac:dyDescent="0.3">
      <c r="A49" s="100"/>
      <c r="B49" s="4"/>
      <c r="C49" s="55" t="s">
        <v>37</v>
      </c>
      <c r="D49" s="56" t="s">
        <v>31</v>
      </c>
      <c r="E49" s="57">
        <v>1</v>
      </c>
      <c r="F49" s="123">
        <v>45817</v>
      </c>
      <c r="G49" s="123">
        <v>45853</v>
      </c>
      <c r="H49" s="102"/>
      <c r="I49" s="103"/>
      <c r="J49" s="106"/>
      <c r="K49" s="106"/>
      <c r="L49" s="106"/>
      <c r="M49" s="106"/>
      <c r="N49" s="106"/>
      <c r="O49" s="106"/>
      <c r="P49" s="106"/>
      <c r="Q49" s="106"/>
      <c r="R49" s="106"/>
      <c r="S49" s="106"/>
      <c r="T49" s="106"/>
      <c r="U49" s="106"/>
      <c r="V49" s="106"/>
      <c r="W49" s="106"/>
      <c r="X49" s="106"/>
      <c r="Y49" s="106"/>
      <c r="Z49" s="106"/>
      <c r="AA49" s="106"/>
      <c r="AB49" s="106"/>
      <c r="AC49" s="106"/>
      <c r="AD49" s="106"/>
      <c r="AE49" s="106"/>
      <c r="AF49" s="106"/>
      <c r="AG49" s="106"/>
      <c r="AH49" s="106"/>
      <c r="AI49" s="106"/>
      <c r="AJ49" s="106"/>
      <c r="AK49" s="106"/>
      <c r="AL49" s="106"/>
      <c r="AM49" s="106"/>
      <c r="AN49" s="106"/>
      <c r="AO49" s="106"/>
      <c r="AP49" s="106"/>
      <c r="AQ49" s="106"/>
      <c r="AR49" s="106"/>
      <c r="AS49" s="106"/>
      <c r="AT49" s="106"/>
      <c r="AU49" s="106"/>
      <c r="AV49" s="106"/>
      <c r="AW49" s="106"/>
      <c r="AX49" s="106"/>
      <c r="AY49" s="106"/>
      <c r="AZ49" s="106"/>
      <c r="BA49" s="106"/>
      <c r="BB49" s="106"/>
      <c r="BC49" s="106"/>
      <c r="BD49" s="106"/>
      <c r="BE49" s="106"/>
      <c r="BF49" s="106"/>
      <c r="BG49" s="106"/>
      <c r="BH49" s="106"/>
      <c r="BI49" s="106"/>
      <c r="BJ49" s="106"/>
      <c r="BK49" s="106"/>
      <c r="BL49" s="106"/>
      <c r="BM49" s="106"/>
    </row>
    <row r="50" spans="1:65" s="33" customFormat="1" ht="30" customHeight="1" x14ac:dyDescent="0.3">
      <c r="A50" s="4"/>
      <c r="B50" s="4"/>
      <c r="C50" s="55" t="s">
        <v>38</v>
      </c>
      <c r="D50" s="56" t="s">
        <v>31</v>
      </c>
      <c r="E50" s="57">
        <v>1</v>
      </c>
      <c r="F50" s="123">
        <v>45818</v>
      </c>
      <c r="G50" s="123">
        <v>45858</v>
      </c>
      <c r="H50" s="5"/>
      <c r="I50" s="3">
        <f t="shared" si="5"/>
        <v>41</v>
      </c>
      <c r="J50" s="64"/>
      <c r="K50" s="64"/>
      <c r="L50" s="64"/>
      <c r="M50" s="64"/>
      <c r="N50" s="64"/>
      <c r="O50" s="64"/>
      <c r="P50" s="64"/>
      <c r="Q50" s="64"/>
      <c r="R50" s="64"/>
      <c r="S50" s="64"/>
      <c r="T50" s="64"/>
      <c r="U50" s="64"/>
      <c r="V50" s="64"/>
      <c r="W50" s="64"/>
      <c r="X50" s="64"/>
      <c r="Y50" s="64"/>
      <c r="Z50" s="64"/>
      <c r="AA50" s="64"/>
      <c r="AB50" s="64"/>
      <c r="AC50" s="64"/>
      <c r="AD50" s="64"/>
      <c r="AE50" s="64"/>
      <c r="AF50" s="64"/>
      <c r="AG50" s="64"/>
      <c r="AH50" s="64"/>
      <c r="AI50" s="64"/>
      <c r="AJ50" s="64"/>
      <c r="AK50" s="64"/>
      <c r="AL50" s="64"/>
      <c r="AM50" s="64"/>
      <c r="AN50" s="64"/>
      <c r="AO50" s="64"/>
      <c r="AP50" s="64"/>
      <c r="AQ50" s="64"/>
      <c r="AR50" s="64"/>
      <c r="AS50" s="64"/>
      <c r="AT50" s="64"/>
      <c r="AU50" s="64"/>
      <c r="AV50" s="64"/>
      <c r="AW50" s="64"/>
      <c r="AX50" s="64"/>
      <c r="AY50" s="64"/>
      <c r="AZ50" s="64"/>
      <c r="BA50" s="64"/>
      <c r="BB50" s="64"/>
      <c r="BC50" s="64"/>
      <c r="BD50" s="64"/>
      <c r="BE50" s="64"/>
      <c r="BF50" s="64"/>
      <c r="BG50" s="64"/>
      <c r="BH50" s="64"/>
      <c r="BI50" s="64"/>
      <c r="BJ50" s="64"/>
      <c r="BK50" s="64"/>
      <c r="BL50" s="64"/>
      <c r="BM50" s="64"/>
    </row>
    <row r="51" spans="1:65" s="33" customFormat="1" ht="38.25" customHeight="1" x14ac:dyDescent="0.3">
      <c r="A51" s="4"/>
      <c r="B51" s="100"/>
      <c r="C51" s="55" t="s">
        <v>39</v>
      </c>
      <c r="D51" s="56" t="s">
        <v>42</v>
      </c>
      <c r="E51" s="57">
        <v>1</v>
      </c>
      <c r="F51" s="58">
        <f>F48+2</f>
        <v>45819</v>
      </c>
      <c r="G51" s="58">
        <v>45858</v>
      </c>
      <c r="H51" s="5"/>
      <c r="I51" s="3">
        <f t="shared" si="5"/>
        <v>40</v>
      </c>
      <c r="J51" s="37"/>
      <c r="K51" s="37"/>
      <c r="L51" s="37"/>
      <c r="M51" s="37"/>
      <c r="N51" s="37"/>
      <c r="O51" s="37"/>
      <c r="P51" s="37"/>
      <c r="Q51" s="37"/>
      <c r="R51" s="37"/>
      <c r="S51" s="37"/>
      <c r="T51" s="37"/>
      <c r="U51" s="37"/>
      <c r="V51" s="37"/>
      <c r="W51" s="37"/>
      <c r="X51" s="37"/>
      <c r="Y51" s="37"/>
      <c r="Z51" s="37"/>
      <c r="AA51" s="37"/>
      <c r="AB51" s="37"/>
      <c r="AC51" s="37"/>
      <c r="AD51" s="37"/>
      <c r="AE51" s="37"/>
      <c r="AF51" s="37"/>
      <c r="AG51" s="37"/>
      <c r="AH51" s="37"/>
      <c r="AI51" s="37"/>
      <c r="AJ51" s="37"/>
      <c r="AK51" s="37"/>
      <c r="AL51" s="37"/>
      <c r="AM51" s="37"/>
      <c r="AN51" s="37"/>
      <c r="AO51" s="37"/>
      <c r="AP51" s="37"/>
      <c r="AQ51" s="37"/>
      <c r="AR51" s="37"/>
      <c r="AS51" s="37"/>
      <c r="AT51" s="37"/>
      <c r="AU51" s="37"/>
      <c r="AV51" s="37"/>
      <c r="AW51" s="37"/>
      <c r="AX51" s="37"/>
      <c r="AY51" s="37"/>
      <c r="AZ51" s="37"/>
      <c r="BA51" s="37"/>
      <c r="BB51" s="37"/>
      <c r="BC51" s="37"/>
      <c r="BD51" s="37"/>
      <c r="BE51" s="37"/>
      <c r="BF51" s="37"/>
      <c r="BG51" s="37"/>
      <c r="BH51" s="37"/>
      <c r="BI51" s="37"/>
      <c r="BJ51" s="37"/>
      <c r="BK51" s="37"/>
      <c r="BL51" s="37"/>
      <c r="BM51" s="37"/>
    </row>
    <row r="52" spans="1:65" s="33" customFormat="1" ht="30" customHeight="1" x14ac:dyDescent="0.3">
      <c r="A52" s="4"/>
      <c r="C52" s="55" t="s">
        <v>40</v>
      </c>
      <c r="D52" s="56" t="s">
        <v>33</v>
      </c>
      <c r="E52" s="57">
        <v>1</v>
      </c>
      <c r="F52" s="58">
        <f>F49+2</f>
        <v>45819</v>
      </c>
      <c r="G52" s="58">
        <f>F52+25</f>
        <v>45844</v>
      </c>
      <c r="H52" s="5"/>
      <c r="I52" s="3">
        <f t="shared" si="5"/>
        <v>26</v>
      </c>
      <c r="J52" s="37"/>
      <c r="K52" s="37"/>
      <c r="L52" s="37"/>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37"/>
      <c r="AL52" s="37"/>
      <c r="AM52" s="37"/>
      <c r="AN52" s="37"/>
      <c r="AO52" s="37"/>
      <c r="AP52" s="37"/>
      <c r="AQ52" s="37"/>
      <c r="AR52" s="37"/>
      <c r="AS52" s="37"/>
      <c r="AT52" s="37"/>
      <c r="AU52" s="37"/>
      <c r="AV52" s="37"/>
      <c r="AW52" s="37"/>
      <c r="AX52" s="37"/>
      <c r="AY52" s="37"/>
      <c r="AZ52" s="37"/>
      <c r="BA52" s="37"/>
      <c r="BB52" s="37"/>
      <c r="BC52" s="37"/>
      <c r="BD52" s="37"/>
      <c r="BE52" s="37"/>
      <c r="BF52" s="37"/>
      <c r="BG52" s="37"/>
      <c r="BH52" s="37"/>
      <c r="BI52" s="37"/>
      <c r="BJ52" s="37"/>
      <c r="BK52" s="37"/>
      <c r="BL52" s="37"/>
      <c r="BM52" s="37"/>
    </row>
    <row r="53" spans="1:65" s="33" customFormat="1" ht="30" customHeight="1" x14ac:dyDescent="0.3">
      <c r="A53" s="4"/>
      <c r="H53" s="5"/>
      <c r="I53" s="3" t="str">
        <f t="shared" si="5"/>
        <v/>
      </c>
      <c r="J53" s="64"/>
      <c r="K53" s="64"/>
      <c r="L53" s="64"/>
      <c r="M53" s="64"/>
      <c r="N53" s="64"/>
      <c r="O53" s="64"/>
      <c r="P53" s="64"/>
      <c r="Q53" s="64"/>
      <c r="R53" s="64"/>
      <c r="S53" s="64"/>
      <c r="T53" s="64"/>
      <c r="U53" s="64"/>
      <c r="V53" s="64"/>
      <c r="W53" s="64"/>
      <c r="X53" s="64"/>
      <c r="Y53" s="64"/>
      <c r="Z53" s="64"/>
      <c r="AA53" s="64"/>
      <c r="AB53" s="64"/>
      <c r="AC53" s="64"/>
      <c r="AD53" s="64"/>
      <c r="AE53" s="64"/>
      <c r="AF53" s="64"/>
      <c r="AG53" s="64"/>
      <c r="AH53" s="64"/>
      <c r="AI53" s="64"/>
      <c r="AJ53" s="64"/>
      <c r="AK53" s="64"/>
      <c r="AL53" s="64"/>
      <c r="AM53" s="64"/>
      <c r="AN53" s="64"/>
      <c r="AO53" s="64"/>
      <c r="AP53" s="64"/>
      <c r="AQ53" s="64"/>
      <c r="AR53" s="64"/>
      <c r="AS53" s="64"/>
      <c r="AT53" s="64"/>
      <c r="AU53" s="64"/>
      <c r="AV53" s="64"/>
      <c r="AW53" s="64"/>
      <c r="AX53" s="64"/>
      <c r="AY53" s="64"/>
      <c r="AZ53" s="64"/>
      <c r="BA53" s="64"/>
      <c r="BB53" s="64"/>
      <c r="BC53" s="64"/>
      <c r="BD53" s="64"/>
      <c r="BE53" s="64"/>
      <c r="BF53" s="64"/>
      <c r="BG53" s="64"/>
      <c r="BH53" s="64"/>
      <c r="BI53" s="64"/>
      <c r="BJ53" s="64"/>
      <c r="BK53" s="64"/>
      <c r="BL53" s="64"/>
      <c r="BM53" s="64"/>
    </row>
    <row r="54" spans="1:65" s="33" customFormat="1" ht="40.5" customHeight="1" x14ac:dyDescent="0.3">
      <c r="A54" s="4"/>
      <c r="B54" s="90" t="s">
        <v>10</v>
      </c>
      <c r="C54" s="59" t="s">
        <v>21</v>
      </c>
      <c r="D54" s="60"/>
      <c r="E54" s="61"/>
      <c r="F54" s="62"/>
      <c r="G54" s="63"/>
      <c r="H54" s="5"/>
      <c r="I54" s="3" t="str">
        <f t="shared" si="5"/>
        <v/>
      </c>
      <c r="J54" s="37"/>
      <c r="K54" s="37"/>
      <c r="L54" s="37"/>
      <c r="M54" s="37"/>
      <c r="N54" s="37"/>
      <c r="O54" s="37"/>
      <c r="P54" s="37"/>
      <c r="Q54" s="37"/>
      <c r="R54" s="37"/>
      <c r="S54" s="37"/>
      <c r="T54" s="37"/>
      <c r="U54" s="37"/>
      <c r="V54" s="37"/>
      <c r="W54" s="37"/>
      <c r="X54" s="37"/>
      <c r="Y54" s="37"/>
      <c r="Z54" s="37"/>
      <c r="AA54" s="37"/>
      <c r="AB54" s="37"/>
      <c r="AC54" s="37"/>
      <c r="AD54" s="37"/>
      <c r="AE54" s="37"/>
      <c r="AF54" s="37"/>
      <c r="AG54" s="37"/>
      <c r="AH54" s="37"/>
      <c r="AI54" s="37"/>
      <c r="AJ54" s="37"/>
      <c r="AK54" s="37"/>
      <c r="AL54" s="37"/>
      <c r="AM54" s="37"/>
      <c r="AN54" s="37"/>
      <c r="AO54" s="37"/>
      <c r="AP54" s="37"/>
      <c r="AQ54" s="37"/>
      <c r="AR54" s="37"/>
      <c r="AS54" s="37"/>
      <c r="AT54" s="37"/>
      <c r="AU54" s="37"/>
      <c r="AV54" s="37"/>
      <c r="AW54" s="37"/>
      <c r="AX54" s="37"/>
      <c r="AY54" s="37"/>
      <c r="AZ54" s="37"/>
      <c r="BA54" s="37"/>
      <c r="BB54" s="37"/>
      <c r="BC54" s="37"/>
      <c r="BD54" s="37"/>
      <c r="BE54" s="37"/>
      <c r="BF54" s="37"/>
      <c r="BG54" s="37"/>
      <c r="BH54" s="37"/>
      <c r="BI54" s="37"/>
      <c r="BJ54" s="37"/>
      <c r="BK54" s="37"/>
      <c r="BL54" s="37"/>
      <c r="BM54" s="37"/>
    </row>
    <row r="55" spans="1:65" s="33" customFormat="1" ht="30" customHeight="1" x14ac:dyDescent="0.3">
      <c r="A55" s="4"/>
      <c r="B55" s="4"/>
      <c r="C55" s="65" t="s">
        <v>22</v>
      </c>
      <c r="D55" s="113" t="s">
        <v>43</v>
      </c>
      <c r="E55" s="67">
        <v>1</v>
      </c>
      <c r="F55" s="68">
        <v>45824</v>
      </c>
      <c r="G55" s="68">
        <f>F55+1</f>
        <v>45825</v>
      </c>
      <c r="H55" s="5"/>
      <c r="I55" s="3">
        <f t="shared" si="5"/>
        <v>2</v>
      </c>
      <c r="J55" s="37"/>
      <c r="K55" s="37"/>
      <c r="L55" s="37"/>
      <c r="M55" s="37"/>
      <c r="N55" s="37"/>
      <c r="O55" s="37"/>
      <c r="P55" s="37"/>
      <c r="Q55" s="37"/>
      <c r="R55" s="37"/>
      <c r="S55" s="37"/>
      <c r="T55" s="37"/>
      <c r="U55" s="37"/>
      <c r="V55" s="37"/>
      <c r="W55" s="37"/>
      <c r="X55" s="37"/>
      <c r="Y55" s="37"/>
      <c r="Z55" s="37"/>
      <c r="AA55" s="37"/>
      <c r="AB55" s="37"/>
      <c r="AC55" s="37"/>
      <c r="AD55" s="37"/>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37"/>
      <c r="BH55" s="37"/>
      <c r="BI55" s="37"/>
      <c r="BJ55" s="37"/>
      <c r="BK55" s="37"/>
      <c r="BL55" s="37"/>
      <c r="BM55" s="37"/>
    </row>
    <row r="56" spans="1:65" s="105" customFormat="1" ht="30" customHeight="1" x14ac:dyDescent="0.3">
      <c r="A56" s="100"/>
      <c r="B56" s="4"/>
      <c r="C56" s="65" t="s">
        <v>23</v>
      </c>
      <c r="D56" s="66" t="s">
        <v>24</v>
      </c>
      <c r="E56" s="67">
        <v>1</v>
      </c>
      <c r="F56" s="68">
        <v>45824</v>
      </c>
      <c r="G56" s="68">
        <f>F56+1</f>
        <v>45825</v>
      </c>
      <c r="H56" s="102"/>
      <c r="I56" s="103"/>
      <c r="J56" s="106"/>
      <c r="K56" s="106"/>
      <c r="L56" s="106"/>
      <c r="M56" s="106"/>
      <c r="N56" s="106"/>
      <c r="O56" s="106"/>
      <c r="P56" s="106"/>
      <c r="Q56" s="106"/>
      <c r="R56" s="106"/>
      <c r="S56" s="106"/>
      <c r="T56" s="106"/>
      <c r="U56" s="106"/>
      <c r="V56" s="106"/>
      <c r="W56" s="106"/>
      <c r="X56" s="106"/>
      <c r="Y56" s="106"/>
      <c r="Z56" s="106"/>
      <c r="AA56" s="106"/>
      <c r="AB56" s="106"/>
      <c r="AC56" s="106"/>
      <c r="AD56" s="106"/>
      <c r="AE56" s="106"/>
      <c r="AF56" s="106"/>
      <c r="AG56" s="106"/>
      <c r="AH56" s="106"/>
      <c r="AI56" s="106"/>
      <c r="AJ56" s="106"/>
      <c r="AK56" s="106"/>
      <c r="AL56" s="106"/>
      <c r="AM56" s="106"/>
      <c r="AN56" s="106"/>
      <c r="AO56" s="106"/>
      <c r="AP56" s="106"/>
      <c r="AQ56" s="106"/>
      <c r="AR56" s="106"/>
      <c r="AS56" s="106"/>
      <c r="AT56" s="106"/>
      <c r="AU56" s="106"/>
      <c r="AV56" s="106"/>
      <c r="AW56" s="106"/>
      <c r="AX56" s="106"/>
      <c r="AY56" s="106"/>
      <c r="AZ56" s="106"/>
      <c r="BA56" s="106"/>
      <c r="BB56" s="106"/>
      <c r="BC56" s="106"/>
      <c r="BD56" s="106"/>
      <c r="BE56" s="106"/>
      <c r="BF56" s="106"/>
      <c r="BG56" s="106"/>
      <c r="BH56" s="106"/>
      <c r="BI56" s="106"/>
      <c r="BJ56" s="106"/>
      <c r="BK56" s="106"/>
      <c r="BL56" s="106"/>
      <c r="BM56" s="106"/>
    </row>
    <row r="57" spans="1:65" s="33" customFormat="1" ht="30" customHeight="1" x14ac:dyDescent="0.3">
      <c r="A57" s="4"/>
      <c r="B57" s="90" t="s">
        <v>13</v>
      </c>
      <c r="C57" s="59" t="s">
        <v>21</v>
      </c>
      <c r="D57" s="60"/>
      <c r="E57" s="61"/>
      <c r="F57" s="62"/>
      <c r="G57" s="63"/>
      <c r="H57" s="5"/>
      <c r="I57" s="3" t="str">
        <f t="shared" si="5"/>
        <v/>
      </c>
      <c r="J57" s="64"/>
      <c r="K57" s="64"/>
      <c r="L57" s="64"/>
      <c r="M57" s="64"/>
      <c r="N57" s="64"/>
      <c r="O57" s="64"/>
      <c r="P57" s="64"/>
      <c r="Q57" s="64"/>
      <c r="R57" s="64"/>
      <c r="S57" s="64"/>
      <c r="T57" s="64"/>
      <c r="U57" s="64"/>
      <c r="V57" s="64"/>
      <c r="W57" s="64"/>
      <c r="X57" s="64"/>
      <c r="Y57" s="64"/>
      <c r="Z57" s="64"/>
      <c r="AA57" s="64"/>
      <c r="AB57" s="64"/>
      <c r="AC57" s="64"/>
      <c r="AD57" s="64"/>
      <c r="AE57" s="64"/>
      <c r="AF57" s="64"/>
      <c r="AG57" s="64"/>
      <c r="AH57" s="64"/>
      <c r="AI57" s="64"/>
      <c r="AJ57" s="64"/>
      <c r="AK57" s="64"/>
      <c r="AL57" s="64"/>
      <c r="AM57" s="64"/>
      <c r="AN57" s="64"/>
      <c r="AO57" s="64"/>
      <c r="AP57" s="64"/>
      <c r="AQ57" s="64"/>
      <c r="AR57" s="64"/>
      <c r="AS57" s="64"/>
      <c r="AT57" s="64"/>
      <c r="AU57" s="64"/>
      <c r="AV57" s="64"/>
      <c r="AW57" s="64"/>
      <c r="AX57" s="64"/>
      <c r="AY57" s="64"/>
      <c r="AZ57" s="64"/>
      <c r="BA57" s="64"/>
      <c r="BB57" s="64"/>
      <c r="BC57" s="64"/>
      <c r="BD57" s="64"/>
      <c r="BE57" s="64"/>
      <c r="BF57" s="64"/>
      <c r="BG57" s="64"/>
      <c r="BH57" s="64"/>
      <c r="BI57" s="64"/>
      <c r="BJ57" s="64"/>
      <c r="BK57" s="64"/>
      <c r="BL57" s="64"/>
      <c r="BM57" s="64"/>
    </row>
    <row r="58" spans="1:65" s="33" customFormat="1" ht="30" customHeight="1" x14ac:dyDescent="0.3">
      <c r="A58" s="112"/>
      <c r="B58" s="4"/>
      <c r="C58" s="65" t="s">
        <v>22</v>
      </c>
      <c r="D58" s="113" t="s">
        <v>43</v>
      </c>
      <c r="E58" s="67">
        <v>1</v>
      </c>
      <c r="F58" s="68">
        <v>45864</v>
      </c>
      <c r="G58" s="68">
        <v>45865</v>
      </c>
      <c r="H58" s="5"/>
      <c r="I58" s="3">
        <f t="shared" si="5"/>
        <v>2</v>
      </c>
      <c r="J58" s="37"/>
      <c r="K58" s="37"/>
      <c r="L58" s="37"/>
      <c r="M58" s="37"/>
      <c r="N58" s="37"/>
      <c r="O58" s="37"/>
      <c r="P58" s="37"/>
      <c r="Q58" s="37"/>
      <c r="R58" s="37"/>
      <c r="S58" s="37"/>
      <c r="T58" s="37"/>
      <c r="U58" s="37"/>
      <c r="V58" s="37"/>
      <c r="W58" s="37"/>
      <c r="X58" s="37"/>
      <c r="Y58" s="37"/>
      <c r="Z58" s="37"/>
      <c r="AA58" s="37"/>
      <c r="AB58" s="37"/>
      <c r="AC58" s="37"/>
      <c r="AD58" s="37"/>
      <c r="AE58" s="37"/>
      <c r="AF58" s="37"/>
      <c r="AG58" s="37"/>
      <c r="AH58" s="37"/>
      <c r="AI58" s="37"/>
      <c r="AJ58" s="37"/>
      <c r="AK58" s="37"/>
      <c r="AL58" s="37"/>
      <c r="AM58" s="37"/>
      <c r="AN58" s="37"/>
      <c r="AO58" s="37"/>
      <c r="AP58" s="37"/>
      <c r="AQ58" s="37"/>
      <c r="AR58" s="93"/>
      <c r="AS58" s="37"/>
      <c r="AT58" s="37"/>
      <c r="AU58" s="37"/>
      <c r="AV58" s="37"/>
      <c r="AW58" s="37"/>
      <c r="AX58" s="37"/>
      <c r="AY58" s="37"/>
      <c r="AZ58" s="37"/>
      <c r="BA58" s="37"/>
      <c r="BB58" s="37"/>
      <c r="BC58" s="37"/>
      <c r="BD58" s="37"/>
      <c r="BE58" s="37"/>
      <c r="BF58" s="37"/>
      <c r="BG58" s="37"/>
      <c r="BH58" s="37"/>
      <c r="BI58" s="37"/>
      <c r="BJ58" s="37"/>
      <c r="BK58" s="37"/>
      <c r="BL58" s="37"/>
      <c r="BM58" s="37"/>
    </row>
    <row r="59" spans="1:65" ht="30" customHeight="1" x14ac:dyDescent="0.3">
      <c r="C59" s="65" t="s">
        <v>23</v>
      </c>
      <c r="D59" s="66" t="s">
        <v>24</v>
      </c>
      <c r="E59" s="67">
        <v>1</v>
      </c>
      <c r="F59" s="68">
        <v>45865</v>
      </c>
      <c r="G59" s="68">
        <v>45866</v>
      </c>
      <c r="H59" s="5"/>
      <c r="I59" s="3">
        <f t="shared" si="5"/>
        <v>2</v>
      </c>
      <c r="J59" s="37"/>
      <c r="K59" s="37"/>
      <c r="L59" s="37"/>
      <c r="M59" s="37"/>
      <c r="N59" s="37"/>
      <c r="O59" s="37"/>
      <c r="P59" s="37"/>
      <c r="Q59" s="37"/>
      <c r="R59" s="37"/>
      <c r="S59" s="37"/>
      <c r="T59" s="37"/>
      <c r="U59" s="37"/>
      <c r="V59" s="37"/>
      <c r="W59" s="37"/>
      <c r="X59" s="37"/>
      <c r="Y59" s="37"/>
      <c r="Z59" s="37"/>
      <c r="AA59" s="37"/>
      <c r="AB59" s="37"/>
      <c r="AC59" s="37"/>
      <c r="AD59" s="37"/>
      <c r="AE59" s="37"/>
      <c r="AF59" s="37"/>
      <c r="AG59" s="37"/>
      <c r="AH59" s="37"/>
      <c r="AI59" s="37"/>
      <c r="AJ59" s="37"/>
      <c r="AK59" s="37"/>
      <c r="AL59" s="37"/>
      <c r="AM59" s="37"/>
      <c r="AN59" s="37"/>
      <c r="AO59" s="37"/>
      <c r="AP59" s="37"/>
      <c r="AQ59" s="37"/>
      <c r="AR59" s="37"/>
      <c r="AS59" s="37"/>
      <c r="AT59" s="37"/>
      <c r="AU59" s="37"/>
      <c r="AV59" s="37"/>
      <c r="AW59" s="37"/>
      <c r="AX59" s="37"/>
      <c r="AY59" s="37"/>
      <c r="AZ59" s="37"/>
      <c r="BA59" s="37"/>
      <c r="BB59" s="37"/>
      <c r="BC59" s="37"/>
      <c r="BD59" s="37"/>
      <c r="BE59" s="37"/>
      <c r="BF59" s="37"/>
      <c r="BG59" s="37"/>
      <c r="BH59" s="37"/>
      <c r="BI59" s="37"/>
      <c r="BJ59" s="37"/>
      <c r="BK59" s="37"/>
      <c r="BL59" s="37"/>
      <c r="BM59" s="37"/>
    </row>
    <row r="60" spans="1:65" ht="30" customHeight="1" x14ac:dyDescent="0.3">
      <c r="B60" s="100"/>
      <c r="C60" s="101"/>
      <c r="D60" s="97"/>
      <c r="E60" s="98"/>
      <c r="F60" s="99"/>
      <c r="G60" s="99"/>
      <c r="H60" s="5"/>
      <c r="I60" s="3" t="str">
        <f t="shared" si="5"/>
        <v/>
      </c>
      <c r="J60" s="37"/>
      <c r="K60" s="37"/>
      <c r="L60" s="37"/>
      <c r="M60" s="37"/>
      <c r="N60" s="37"/>
      <c r="O60" s="37"/>
      <c r="P60" s="37"/>
      <c r="Q60" s="37"/>
      <c r="R60" s="37"/>
      <c r="S60" s="37"/>
      <c r="T60" s="37"/>
      <c r="U60" s="37"/>
      <c r="V60" s="37"/>
      <c r="W60" s="37"/>
      <c r="X60" s="37"/>
      <c r="Y60" s="37"/>
      <c r="Z60" s="37"/>
      <c r="AA60" s="37"/>
      <c r="AB60" s="37"/>
      <c r="AC60" s="37"/>
      <c r="AD60" s="37"/>
      <c r="AE60" s="37"/>
      <c r="AF60" s="37"/>
      <c r="AG60" s="37"/>
      <c r="AH60" s="37"/>
      <c r="AI60" s="37"/>
      <c r="AJ60" s="37"/>
      <c r="AK60" s="37"/>
      <c r="AL60" s="37"/>
      <c r="AM60" s="37"/>
      <c r="AN60" s="37"/>
      <c r="AO60" s="37"/>
      <c r="AP60" s="37"/>
      <c r="AQ60" s="37"/>
      <c r="AR60" s="37"/>
      <c r="AS60" s="37"/>
      <c r="AT60" s="37"/>
      <c r="AU60" s="37"/>
      <c r="AV60" s="37"/>
      <c r="AW60" s="37"/>
      <c r="AX60" s="37"/>
      <c r="AY60" s="37"/>
      <c r="AZ60" s="37"/>
      <c r="BA60" s="37"/>
      <c r="BB60" s="37"/>
      <c r="BC60" s="37"/>
      <c r="BD60" s="37"/>
      <c r="BE60" s="37"/>
      <c r="BF60" s="37"/>
      <c r="BG60" s="37"/>
      <c r="BH60" s="37"/>
      <c r="BI60" s="37"/>
      <c r="BJ60" s="37"/>
      <c r="BK60" s="37"/>
      <c r="BL60" s="37"/>
      <c r="BM60" s="37"/>
    </row>
    <row r="61" spans="1:65" ht="30" customHeight="1" x14ac:dyDescent="0.3">
      <c r="B61" s="90" t="s">
        <v>10</v>
      </c>
      <c r="C61" s="74" t="s">
        <v>25</v>
      </c>
      <c r="D61" s="75"/>
      <c r="E61" s="76"/>
      <c r="F61" s="77"/>
      <c r="G61" s="78"/>
      <c r="H61" s="5"/>
      <c r="I61" s="3"/>
      <c r="J61" s="91"/>
      <c r="K61" s="91"/>
      <c r="L61" s="91"/>
      <c r="M61" s="91"/>
      <c r="N61" s="91"/>
      <c r="O61" s="91"/>
      <c r="P61" s="91"/>
      <c r="Q61" s="91"/>
      <c r="R61" s="91"/>
      <c r="S61" s="91"/>
      <c r="T61" s="91"/>
      <c r="U61" s="91"/>
      <c r="V61" s="91"/>
      <c r="W61" s="91"/>
      <c r="X61" s="91"/>
      <c r="Y61" s="91"/>
      <c r="Z61" s="91"/>
      <c r="AA61" s="91"/>
      <c r="AB61" s="91"/>
      <c r="AC61" s="91"/>
      <c r="AD61" s="91"/>
      <c r="AE61" s="91"/>
      <c r="AF61" s="91"/>
      <c r="AG61" s="91"/>
      <c r="AH61" s="91"/>
      <c r="AI61" s="91"/>
      <c r="AJ61" s="91"/>
      <c r="AK61" s="91"/>
      <c r="AL61" s="91"/>
      <c r="AM61" s="91"/>
      <c r="AN61" s="91"/>
      <c r="AO61" s="91"/>
      <c r="AP61" s="91"/>
      <c r="AQ61" s="91"/>
      <c r="AR61" s="91"/>
      <c r="AS61" s="91"/>
      <c r="AT61" s="91"/>
      <c r="AU61" s="91"/>
      <c r="AV61" s="91"/>
      <c r="AW61" s="91"/>
      <c r="AX61" s="91"/>
      <c r="AY61" s="91"/>
      <c r="AZ61" s="91"/>
      <c r="BA61" s="91"/>
      <c r="BB61" s="91"/>
      <c r="BC61" s="91"/>
      <c r="BD61" s="91"/>
      <c r="BE61" s="91"/>
      <c r="BF61" s="91"/>
      <c r="BG61" s="91"/>
      <c r="BH61" s="91"/>
      <c r="BI61" s="91"/>
      <c r="BJ61" s="91"/>
      <c r="BK61" s="91"/>
      <c r="BL61" s="91"/>
      <c r="BM61" s="91"/>
    </row>
    <row r="62" spans="1:65" ht="30" customHeight="1" x14ac:dyDescent="0.3">
      <c r="B62" s="112"/>
      <c r="C62" s="79" t="s">
        <v>44</v>
      </c>
      <c r="D62" s="80" t="s">
        <v>30</v>
      </c>
      <c r="E62" s="81">
        <v>1</v>
      </c>
      <c r="F62" s="82">
        <f>F55+2</f>
        <v>45826</v>
      </c>
      <c r="G62" s="82">
        <f>F62+1</f>
        <v>45827</v>
      </c>
      <c r="H62" s="5"/>
      <c r="I62" s="3">
        <f t="shared" si="5"/>
        <v>2</v>
      </c>
      <c r="J62" s="64"/>
      <c r="K62" s="64"/>
      <c r="L62" s="64"/>
      <c r="M62" s="64"/>
      <c r="N62" s="64"/>
      <c r="O62" s="64"/>
      <c r="P62" s="64"/>
      <c r="Q62" s="64"/>
      <c r="R62" s="64"/>
      <c r="S62" s="64"/>
      <c r="T62" s="64"/>
      <c r="U62" s="64"/>
      <c r="V62" s="64"/>
      <c r="W62" s="64"/>
      <c r="X62" s="64"/>
      <c r="Y62" s="64"/>
      <c r="Z62" s="64"/>
      <c r="AA62" s="64"/>
      <c r="AB62" s="64"/>
      <c r="AC62" s="64"/>
      <c r="AD62" s="64"/>
      <c r="AE62" s="64"/>
      <c r="AF62" s="64"/>
      <c r="AG62" s="64"/>
      <c r="AH62" s="64"/>
      <c r="AI62" s="64"/>
      <c r="AJ62" s="64"/>
      <c r="AK62" s="64"/>
      <c r="AL62" s="64"/>
      <c r="AM62" s="64"/>
      <c r="AN62" s="64"/>
      <c r="AO62" s="64"/>
      <c r="AP62" s="64"/>
      <c r="AQ62" s="64"/>
      <c r="AR62" s="64"/>
      <c r="AS62" s="64"/>
      <c r="AT62" s="64"/>
      <c r="AU62" s="64"/>
      <c r="AV62" s="64"/>
      <c r="AW62" s="64"/>
      <c r="AX62" s="64"/>
      <c r="AY62" s="64"/>
      <c r="AZ62" s="64"/>
      <c r="BA62" s="64"/>
      <c r="BB62" s="64"/>
      <c r="BC62" s="64"/>
      <c r="BD62" s="64"/>
      <c r="BE62" s="64"/>
      <c r="BF62" s="64"/>
      <c r="BG62" s="64"/>
      <c r="BH62" s="64"/>
      <c r="BI62" s="64"/>
      <c r="BJ62" s="64"/>
      <c r="BK62" s="64"/>
      <c r="BL62" s="64"/>
      <c r="BM62" s="64"/>
    </row>
    <row r="63" spans="1:65" ht="30" customHeight="1" x14ac:dyDescent="0.3">
      <c r="C63" s="79" t="s">
        <v>45</v>
      </c>
      <c r="D63" s="80" t="s">
        <v>30</v>
      </c>
      <c r="E63" s="81">
        <v>1</v>
      </c>
      <c r="F63" s="82">
        <f>F62</f>
        <v>45826</v>
      </c>
      <c r="G63" s="82">
        <f>F63+1</f>
        <v>45827</v>
      </c>
      <c r="H63" s="5"/>
      <c r="I63" s="3">
        <f t="shared" si="5"/>
        <v>2</v>
      </c>
      <c r="J63" s="37"/>
      <c r="K63" s="37"/>
      <c r="L63" s="37"/>
      <c r="M63" s="37"/>
      <c r="N63" s="37"/>
      <c r="O63" s="37"/>
      <c r="P63" s="37"/>
      <c r="Q63" s="37"/>
      <c r="R63" s="37"/>
      <c r="S63" s="37"/>
      <c r="T63" s="37"/>
      <c r="U63" s="37"/>
      <c r="V63" s="37"/>
      <c r="W63" s="37"/>
      <c r="X63" s="37"/>
      <c r="Y63" s="37"/>
      <c r="Z63" s="37"/>
      <c r="AA63" s="37"/>
      <c r="AB63" s="37"/>
      <c r="AC63" s="37"/>
      <c r="AD63" s="37"/>
      <c r="AE63" s="37"/>
      <c r="AF63" s="37"/>
      <c r="AG63" s="37"/>
      <c r="AH63" s="37"/>
      <c r="AI63" s="37"/>
      <c r="AJ63" s="37"/>
      <c r="AK63" s="37"/>
      <c r="AL63" s="37"/>
      <c r="AM63" s="37"/>
      <c r="AN63" s="37"/>
      <c r="AO63" s="37"/>
      <c r="AP63" s="37"/>
      <c r="AQ63" s="37"/>
      <c r="AR63" s="93"/>
      <c r="AS63" s="37"/>
      <c r="AT63" s="37"/>
      <c r="AU63" s="37"/>
      <c r="AV63" s="37"/>
      <c r="AW63" s="37"/>
      <c r="AX63" s="37"/>
      <c r="AY63" s="37"/>
      <c r="AZ63" s="37"/>
      <c r="BA63" s="37"/>
      <c r="BB63" s="37"/>
      <c r="BC63" s="37"/>
      <c r="BD63" s="37"/>
      <c r="BE63" s="37"/>
      <c r="BF63" s="37"/>
      <c r="BG63" s="37"/>
      <c r="BH63" s="37"/>
      <c r="BI63" s="37"/>
      <c r="BJ63" s="37"/>
      <c r="BK63" s="37"/>
      <c r="BL63" s="37"/>
      <c r="BM63" s="37"/>
    </row>
    <row r="64" spans="1:65" ht="30" customHeight="1" x14ac:dyDescent="0.3">
      <c r="C64" s="79" t="s">
        <v>46</v>
      </c>
      <c r="D64" s="80" t="s">
        <v>33</v>
      </c>
      <c r="E64" s="81">
        <v>1</v>
      </c>
      <c r="F64" s="82">
        <f>F63+1</f>
        <v>45827</v>
      </c>
      <c r="G64" s="82">
        <f>F64+0</f>
        <v>45827</v>
      </c>
      <c r="H64" s="5"/>
      <c r="I64" s="3">
        <f t="shared" si="5"/>
        <v>1</v>
      </c>
      <c r="J64" s="37"/>
      <c r="K64" s="37"/>
      <c r="L64" s="37"/>
      <c r="M64" s="37"/>
      <c r="N64" s="37"/>
      <c r="O64" s="37"/>
      <c r="P64" s="37"/>
      <c r="Q64" s="37"/>
      <c r="R64" s="37"/>
      <c r="S64" s="37"/>
      <c r="T64" s="37"/>
      <c r="U64" s="37"/>
      <c r="V64" s="37"/>
      <c r="W64" s="37"/>
      <c r="X64" s="37"/>
      <c r="Y64" s="37"/>
      <c r="Z64" s="37"/>
      <c r="AA64" s="37"/>
      <c r="AB64" s="37"/>
      <c r="AC64" s="37"/>
      <c r="AD64" s="37"/>
      <c r="AE64" s="37"/>
      <c r="AF64" s="37"/>
      <c r="AG64" s="37"/>
      <c r="AH64" s="37"/>
      <c r="AI64" s="37"/>
      <c r="AJ64" s="37"/>
      <c r="AK64" s="37"/>
      <c r="AL64" s="37"/>
      <c r="AM64" s="37"/>
      <c r="AN64" s="37"/>
      <c r="AO64" s="37"/>
      <c r="AP64" s="37"/>
      <c r="AQ64" s="37"/>
      <c r="AR64" s="37"/>
      <c r="AS64" s="37"/>
      <c r="AT64" s="37"/>
      <c r="AU64" s="37"/>
      <c r="AV64" s="37"/>
      <c r="AW64" s="37"/>
      <c r="AX64" s="37"/>
      <c r="AY64" s="37"/>
      <c r="AZ64" s="37"/>
      <c r="BA64" s="37"/>
      <c r="BB64" s="37"/>
      <c r="BC64" s="37"/>
      <c r="BD64" s="37"/>
      <c r="BE64" s="37"/>
      <c r="BF64" s="37"/>
      <c r="BG64" s="37"/>
      <c r="BH64" s="37"/>
      <c r="BI64" s="37"/>
      <c r="BJ64" s="37"/>
      <c r="BK64" s="37"/>
      <c r="BL64" s="37"/>
      <c r="BM64" s="37"/>
    </row>
    <row r="65" spans="2:65" ht="30" customHeight="1" x14ac:dyDescent="0.3">
      <c r="C65" s="89" t="s">
        <v>47</v>
      </c>
      <c r="D65" s="80" t="s">
        <v>48</v>
      </c>
      <c r="E65" s="81">
        <v>1</v>
      </c>
      <c r="F65" s="82">
        <f>G64-1</f>
        <v>45826</v>
      </c>
      <c r="G65" s="82">
        <f>F65+2</f>
        <v>45828</v>
      </c>
      <c r="H65" s="5"/>
      <c r="I65" s="3">
        <f t="shared" si="5"/>
        <v>3</v>
      </c>
      <c r="J65" s="37"/>
      <c r="K65" s="37"/>
      <c r="L65" s="37"/>
      <c r="M65" s="37"/>
      <c r="N65" s="37"/>
      <c r="O65" s="37"/>
      <c r="P65" s="37"/>
      <c r="Q65" s="37"/>
      <c r="R65" s="37"/>
      <c r="S65" s="37"/>
      <c r="T65" s="37"/>
      <c r="U65" s="37"/>
      <c r="V65" s="37"/>
      <c r="W65" s="37"/>
      <c r="X65" s="37"/>
      <c r="Y65" s="37"/>
      <c r="Z65" s="37"/>
      <c r="AA65" s="37"/>
      <c r="AB65" s="37"/>
      <c r="AC65" s="37"/>
      <c r="AD65" s="37"/>
      <c r="AE65" s="37"/>
      <c r="AF65" s="37"/>
      <c r="AG65" s="37"/>
      <c r="AH65" s="37"/>
      <c r="AI65" s="37"/>
      <c r="AJ65" s="37"/>
      <c r="AK65" s="37"/>
      <c r="AL65" s="37"/>
      <c r="AM65" s="37"/>
      <c r="AN65" s="37"/>
      <c r="AO65" s="37"/>
      <c r="AP65" s="37"/>
      <c r="AQ65" s="37"/>
      <c r="AR65" s="37"/>
      <c r="AS65" s="37"/>
      <c r="AT65" s="37"/>
      <c r="AU65" s="37"/>
      <c r="AV65" s="37"/>
      <c r="AW65" s="37"/>
      <c r="AX65" s="37"/>
      <c r="AY65" s="37"/>
      <c r="AZ65" s="37"/>
      <c r="BA65" s="37"/>
      <c r="BB65" s="37"/>
      <c r="BC65" s="37"/>
      <c r="BD65" s="37"/>
      <c r="BE65" s="37"/>
      <c r="BF65" s="37"/>
      <c r="BG65" s="37"/>
      <c r="BH65" s="37"/>
      <c r="BI65" s="37"/>
      <c r="BJ65" s="37"/>
      <c r="BK65" s="37"/>
      <c r="BL65" s="37"/>
      <c r="BM65" s="37"/>
    </row>
    <row r="66" spans="2:65" ht="30" customHeight="1" x14ac:dyDescent="0.3">
      <c r="B66" s="90" t="s">
        <v>13</v>
      </c>
      <c r="C66" s="74" t="s">
        <v>25</v>
      </c>
      <c r="D66" s="75"/>
      <c r="E66" s="76"/>
      <c r="F66" s="77"/>
      <c r="G66" s="78"/>
      <c r="H66" s="5"/>
      <c r="I66" s="3" t="str">
        <f t="shared" si="5"/>
        <v/>
      </c>
      <c r="J66" s="37"/>
      <c r="K66" s="37"/>
      <c r="L66" s="37"/>
      <c r="M66" s="37"/>
      <c r="N66" s="37"/>
      <c r="O66" s="37"/>
      <c r="P66" s="37"/>
      <c r="Q66" s="37"/>
      <c r="R66" s="37"/>
      <c r="S66" s="37"/>
      <c r="T66" s="37"/>
      <c r="U66" s="37"/>
      <c r="V66" s="37"/>
      <c r="W66" s="37"/>
      <c r="X66" s="37"/>
      <c r="Y66" s="37"/>
      <c r="Z66" s="37"/>
      <c r="AA66" s="37"/>
      <c r="AB66" s="37"/>
      <c r="AC66" s="37"/>
      <c r="AD66" s="37"/>
      <c r="AE66" s="37"/>
      <c r="AF66" s="37"/>
      <c r="AG66" s="37"/>
      <c r="AH66" s="37"/>
      <c r="AI66" s="37"/>
      <c r="AJ66" s="37"/>
      <c r="AK66" s="37"/>
      <c r="AL66" s="37"/>
      <c r="AM66" s="37"/>
      <c r="AN66" s="37"/>
      <c r="AO66" s="37"/>
      <c r="AP66" s="37"/>
      <c r="AQ66" s="37"/>
      <c r="AR66" s="37"/>
      <c r="AS66" s="37"/>
      <c r="AT66" s="37"/>
      <c r="AU66" s="37"/>
      <c r="AV66" s="37"/>
      <c r="AW66" s="37"/>
      <c r="AX66" s="37"/>
      <c r="AY66" s="37"/>
      <c r="AZ66" s="37"/>
      <c r="BA66" s="37"/>
      <c r="BB66" s="37"/>
      <c r="BC66" s="37"/>
      <c r="BD66" s="37"/>
      <c r="BE66" s="37"/>
      <c r="BF66" s="37"/>
      <c r="BG66" s="37"/>
      <c r="BH66" s="37"/>
      <c r="BI66" s="37"/>
      <c r="BJ66" s="37"/>
      <c r="BK66" s="37"/>
      <c r="BL66" s="37"/>
      <c r="BM66" s="37"/>
    </row>
    <row r="67" spans="2:65" ht="30" customHeight="1" x14ac:dyDescent="0.3">
      <c r="C67" s="79" t="s">
        <v>44</v>
      </c>
      <c r="D67" s="80" t="s">
        <v>30</v>
      </c>
      <c r="E67" s="81">
        <v>1</v>
      </c>
      <c r="F67" s="68">
        <v>45864</v>
      </c>
      <c r="G67" s="68">
        <v>45864</v>
      </c>
    </row>
    <row r="68" spans="2:65" ht="30" customHeight="1" x14ac:dyDescent="0.3">
      <c r="C68" s="79" t="s">
        <v>45</v>
      </c>
      <c r="D68" s="80" t="s">
        <v>30</v>
      </c>
      <c r="E68" s="81">
        <v>1</v>
      </c>
      <c r="F68" s="68">
        <v>45864</v>
      </c>
      <c r="G68" s="68">
        <v>45864</v>
      </c>
    </row>
    <row r="69" spans="2:65" ht="30" customHeight="1" x14ac:dyDescent="0.3">
      <c r="C69" s="79" t="s">
        <v>46</v>
      </c>
      <c r="D69" s="80" t="s">
        <v>33</v>
      </c>
      <c r="E69" s="81">
        <v>1</v>
      </c>
      <c r="F69" s="68">
        <v>45864</v>
      </c>
      <c r="G69" s="68">
        <v>45864</v>
      </c>
    </row>
    <row r="70" spans="2:65" ht="30" customHeight="1" x14ac:dyDescent="0.3">
      <c r="C70" s="89" t="s">
        <v>47</v>
      </c>
      <c r="D70" s="80" t="s">
        <v>48</v>
      </c>
      <c r="E70" s="81">
        <v>1</v>
      </c>
      <c r="F70" s="68">
        <v>45865</v>
      </c>
      <c r="G70" s="68">
        <v>45866</v>
      </c>
    </row>
  </sheetData>
  <mergeCells count="18">
    <mergeCell ref="A8:A9"/>
    <mergeCell ref="C8:C9"/>
    <mergeCell ref="D8:D9"/>
    <mergeCell ref="E8:E9"/>
    <mergeCell ref="F8:F9"/>
    <mergeCell ref="G8:G9"/>
    <mergeCell ref="R2:AA2"/>
    <mergeCell ref="R1:AA1"/>
    <mergeCell ref="J1:P1"/>
    <mergeCell ref="J2:P2"/>
    <mergeCell ref="BG7:BM7"/>
    <mergeCell ref="J7:P7"/>
    <mergeCell ref="Q7:W7"/>
    <mergeCell ref="X7:AD7"/>
    <mergeCell ref="AE7:AK7"/>
    <mergeCell ref="AL7:AR7"/>
    <mergeCell ref="AS7:AY7"/>
    <mergeCell ref="AZ7:BF7"/>
  </mergeCells>
  <conditionalFormatting sqref="E54:E70 E10:E52">
    <cfRule type="dataBar" priority="29">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J7:BM66">
    <cfRule type="expression" dxfId="12" priority="1">
      <formula>AND(TODAY()&gt;=J$8, TODAY()&lt;K$8)</formula>
    </cfRule>
  </conditionalFormatting>
  <conditionalFormatting sqref="J12:BM15 J17:BM21">
    <cfRule type="expression" dxfId="11" priority="12">
      <formula>AND(task_start&lt;=J$8,ROUNDDOWN((task_end-task_start+1)*task_progress,0)+task_start-1&gt;=J$8)</formula>
    </cfRule>
    <cfRule type="expression" dxfId="10" priority="13" stopIfTrue="1">
      <formula>AND(task_end&gt;=J$8,task_start&lt;K$8)</formula>
    </cfRule>
  </conditionalFormatting>
  <conditionalFormatting sqref="J23:BM26 J28:BM32">
    <cfRule type="expression" dxfId="9" priority="10">
      <formula>AND(task_start&lt;=J$8,ROUNDDOWN((task_end-task_start+1)*task_progress,0)+task_start-1&gt;=J$8)</formula>
    </cfRule>
    <cfRule type="expression" dxfId="8" priority="11" stopIfTrue="1">
      <formula>AND(task_end&gt;=J$8,task_start&lt;K$8)</formula>
    </cfRule>
  </conditionalFormatting>
  <conditionalFormatting sqref="J34:BM40 J42:BM49">
    <cfRule type="expression" dxfId="7" priority="8">
      <formula>AND(task_start&lt;=J$8,ROUNDDOWN((task_end-task_start+1)*task_progress,0)+task_start-1&gt;=J$8)</formula>
    </cfRule>
    <cfRule type="expression" dxfId="6" priority="9" stopIfTrue="1">
      <formula>AND(task_end&gt;=J$8,task_start&lt;K$8)</formula>
    </cfRule>
  </conditionalFormatting>
  <conditionalFormatting sqref="J51:BM52 J54:BM56">
    <cfRule type="expression" dxfId="5" priority="42">
      <formula>AND(task_start&lt;=J$8,ROUNDDOWN((task_end-task_start+1)*task_progress,0)+task_start-1&gt;=J$8)</formula>
    </cfRule>
    <cfRule type="expression" dxfId="4" priority="43" stopIfTrue="1">
      <formula>AND(task_end&gt;=J$8,task_start&lt;K$8)</formula>
    </cfRule>
  </conditionalFormatting>
  <conditionalFormatting sqref="J58:BM61">
    <cfRule type="expression" dxfId="3" priority="5">
      <formula>AND(task_start&lt;=J$8,ROUNDDOWN((task_end-task_start+1)*task_progress,0)+task_start-1&gt;=J$8)</formula>
    </cfRule>
    <cfRule type="expression" dxfId="2" priority="6" stopIfTrue="1">
      <formula>AND(task_end&gt;=J$8,task_start&lt;K$8)</formula>
    </cfRule>
  </conditionalFormatting>
  <conditionalFormatting sqref="J63:BM66">
    <cfRule type="expression" dxfId="1" priority="2">
      <formula>AND(task_start&lt;=J$8,ROUNDDOWN((task_end-task_start+1)*task_progress,0)+task_start-1&gt;=J$8)</formula>
    </cfRule>
    <cfRule type="expression" dxfId="0" priority="3" stopIfTrue="1">
      <formula>AND(task_end&gt;=J$8,task_start&lt;K$8)</formula>
    </cfRule>
  </conditionalFormatting>
  <dataValidations count="13">
    <dataValidation type="whole" operator="greaterThanOrEqual" allowBlank="1" showInputMessage="1" promptTitle="Display Week" prompt="Changing this number will scroll the Gantt Chart view." sqref="R2:R5"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B1" xr:uid="{D005F8F4-EA16-4627-8A05-1997BE425B88}"/>
    <dataValidation allowBlank="1" showInputMessage="1" showErrorMessage="1" prompt="Enter Company name in cel B2." sqref="A2:B5" xr:uid="{75F274B0-5B30-4CC0-A53C-C012C0845179}"/>
    <dataValidation allowBlank="1" showInputMessage="1" showErrorMessage="1" prompt="Enter the name of the Project Lead in cell C3. Enter the Project Start date in cell Q1. Project Start: label is in cell I1." sqref="A6:B6"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B7"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B9" xr:uid="{7A3789A6-A3FB-43B6-A4F7-8C0AC564F67E}"/>
    <dataValidation allowBlank="1" showInputMessage="1" showErrorMessage="1" prompt="Cell B8 contains the Phase 1 sample title. Enter a new title in cell B8._x000a_To delete the phase and work only from tasks, simply delete this row." sqref="A11:B11 B22 B33 B27 B43 B16 B54 B66 B61 B57"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B12"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B13"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22" xr:uid="{4F48FC41-E335-47F1-87AA-3333A52AD81C}"/>
    <dataValidation allowBlank="1" showInputMessage="1" showErrorMessage="1" prompt="Phase 3's sample block starts in cell B20." sqref="A33" xr:uid="{956902D1-D3B5-416D-BB69-9362D193BC0A}"/>
    <dataValidation allowBlank="1" showInputMessage="1" showErrorMessage="1" prompt="Phase 4's sample block starts in cell B26." sqref="A50"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58 B62"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E54:E70 E10:E52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99D2D-65F3-47BE-B3DF-1D5FBF389C3F}">
  <dimension ref="A1"/>
  <sheetViews>
    <sheetView workbookViewId="0"/>
  </sheetViews>
  <sheetFormatPr defaultRowHeight="1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Sheet1</vt:lpstr>
      <vt:lpstr>Display_Week</vt:lpstr>
      <vt:lpstr>'Project schedule'!Print_Titles</vt:lpstr>
      <vt:lpstr>Project_Start</vt:lpstr>
      <vt:lpstr>'Project schedule'!task_end</vt:lpstr>
      <vt:lpstr>'Project schedule'!task_progress</vt:lpstr>
      <vt:lpstr>'Project 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Srivaths Iyer</dc:creator>
  <cp:keywords/>
  <dc:description/>
  <cp:lastModifiedBy>Akshit Dhake</cp:lastModifiedBy>
  <cp:revision/>
  <dcterms:created xsi:type="dcterms:W3CDTF">2022-03-11T22:41:12Z</dcterms:created>
  <dcterms:modified xsi:type="dcterms:W3CDTF">2025-07-28T16:43:28Z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