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64" windowWidth="22716" windowHeight="9732" activeTab="1"/>
  </bookViews>
  <sheets>
    <sheet name="Sales" sheetId="1" r:id="rId1"/>
    <sheet name="Packages" sheetId="2" r:id="rId2"/>
  </sheets>
  <definedNames>
    <definedName name="_xlnm._FilterDatabase" localSheetId="1" hidden="1">Packages!$A$6:$EK$104</definedName>
  </definedNames>
  <calcPr calcId="145621"/>
</workbook>
</file>

<file path=xl/calcChain.xml><?xml version="1.0" encoding="utf-8"?>
<calcChain xmlns="http://schemas.openxmlformats.org/spreadsheetml/2006/main">
  <c r="EI104" i="2" l="1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EJ104" i="2" s="1"/>
  <c r="EK104" i="2" s="1"/>
  <c r="CM104" i="2"/>
  <c r="CL104" i="2"/>
  <c r="CK104" i="2"/>
  <c r="CJ104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EJ103" i="2" s="1"/>
  <c r="EK103" i="2" s="1"/>
  <c r="CM103" i="2"/>
  <c r="CL103" i="2"/>
  <c r="CK103" i="2"/>
  <c r="CJ103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EJ102" i="2" s="1"/>
  <c r="EK102" i="2" s="1"/>
  <c r="CM102" i="2"/>
  <c r="CL102" i="2"/>
  <c r="CK102" i="2"/>
  <c r="CJ102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EJ101" i="2" s="1"/>
  <c r="EK101" i="2" s="1"/>
  <c r="CM101" i="2"/>
  <c r="CL101" i="2"/>
  <c r="CK101" i="2"/>
  <c r="CJ101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EJ100" i="2" s="1"/>
  <c r="EK100" i="2" s="1"/>
  <c r="CM100" i="2"/>
  <c r="CL100" i="2"/>
  <c r="CK100" i="2"/>
  <c r="CJ100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EJ99" i="2" s="1"/>
  <c r="EK99" i="2" s="1"/>
  <c r="CM99" i="2"/>
  <c r="CL99" i="2"/>
  <c r="CK99" i="2"/>
  <c r="CJ99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EJ98" i="2" s="1"/>
  <c r="EK98" i="2" s="1"/>
  <c r="CM98" i="2"/>
  <c r="CL98" i="2"/>
  <c r="CK98" i="2"/>
  <c r="CJ98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EJ97" i="2" s="1"/>
  <c r="EK97" i="2" s="1"/>
  <c r="CM97" i="2"/>
  <c r="CL97" i="2"/>
  <c r="CK97" i="2"/>
  <c r="CJ97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EJ96" i="2" s="1"/>
  <c r="EK96" i="2" s="1"/>
  <c r="CM96" i="2"/>
  <c r="CL96" i="2"/>
  <c r="CK96" i="2"/>
  <c r="CJ96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EJ95" i="2" s="1"/>
  <c r="EK95" i="2" s="1"/>
  <c r="CM95" i="2"/>
  <c r="CL95" i="2"/>
  <c r="CK95" i="2"/>
  <c r="CJ95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EJ94" i="2" s="1"/>
  <c r="EK94" i="2" s="1"/>
  <c r="CM94" i="2"/>
  <c r="CL94" i="2"/>
  <c r="CK94" i="2"/>
  <c r="CJ94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EJ93" i="2" s="1"/>
  <c r="EK93" i="2" s="1"/>
  <c r="CM93" i="2"/>
  <c r="CL93" i="2"/>
  <c r="CK93" i="2"/>
  <c r="CJ93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EJ92" i="2" s="1"/>
  <c r="EK92" i="2" s="1"/>
  <c r="CM92" i="2"/>
  <c r="CL92" i="2"/>
  <c r="CK92" i="2"/>
  <c r="CJ92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EJ91" i="2" s="1"/>
  <c r="EK91" i="2" s="1"/>
  <c r="CM91" i="2"/>
  <c r="CL91" i="2"/>
  <c r="CK91" i="2"/>
  <c r="CJ91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EJ90" i="2" s="1"/>
  <c r="EK90" i="2" s="1"/>
  <c r="CM90" i="2"/>
  <c r="CL90" i="2"/>
  <c r="CK90" i="2"/>
  <c r="CJ90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EJ89" i="2" s="1"/>
  <c r="EK89" i="2" s="1"/>
  <c r="CM89" i="2"/>
  <c r="CL89" i="2"/>
  <c r="CK89" i="2"/>
  <c r="CJ89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EJ88" i="2" s="1"/>
  <c r="EK88" i="2" s="1"/>
  <c r="CM88" i="2"/>
  <c r="CL88" i="2"/>
  <c r="CK88" i="2"/>
  <c r="CJ88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EJ87" i="2" s="1"/>
  <c r="EK87" i="2" s="1"/>
  <c r="CM87" i="2"/>
  <c r="CL87" i="2"/>
  <c r="CK87" i="2"/>
  <c r="CJ87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EJ86" i="2" s="1"/>
  <c r="EK86" i="2" s="1"/>
  <c r="CM86" i="2"/>
  <c r="CL86" i="2"/>
  <c r="CK86" i="2"/>
  <c r="CJ86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EJ85" i="2" s="1"/>
  <c r="EK85" i="2" s="1"/>
  <c r="CM85" i="2"/>
  <c r="CL85" i="2"/>
  <c r="CK85" i="2"/>
  <c r="CJ85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EJ84" i="2" s="1"/>
  <c r="EK84" i="2" s="1"/>
  <c r="CM84" i="2"/>
  <c r="CL84" i="2"/>
  <c r="CK84" i="2"/>
  <c r="CJ84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EJ83" i="2" s="1"/>
  <c r="EK83" i="2" s="1"/>
  <c r="CM83" i="2"/>
  <c r="CL83" i="2"/>
  <c r="CK83" i="2"/>
  <c r="CJ83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EJ82" i="2" s="1"/>
  <c r="EK82" i="2" s="1"/>
  <c r="CM82" i="2"/>
  <c r="CL82" i="2"/>
  <c r="CK82" i="2"/>
  <c r="CJ82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EJ81" i="2" s="1"/>
  <c r="EK81" i="2" s="1"/>
  <c r="CM81" i="2"/>
  <c r="CL81" i="2"/>
  <c r="CK81" i="2"/>
  <c r="CJ81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EJ80" i="2" s="1"/>
  <c r="EK80" i="2" s="1"/>
  <c r="CM80" i="2"/>
  <c r="CL80" i="2"/>
  <c r="CK80" i="2"/>
  <c r="CJ80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EJ79" i="2" s="1"/>
  <c r="EK79" i="2" s="1"/>
  <c r="CM79" i="2"/>
  <c r="CL79" i="2"/>
  <c r="CK79" i="2"/>
  <c r="CJ79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EJ78" i="2" s="1"/>
  <c r="EK78" i="2" s="1"/>
  <c r="CM78" i="2"/>
  <c r="CL78" i="2"/>
  <c r="CK78" i="2"/>
  <c r="CJ78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EJ77" i="2" s="1"/>
  <c r="EK77" i="2" s="1"/>
  <c r="CM77" i="2"/>
  <c r="CL77" i="2"/>
  <c r="CK77" i="2"/>
  <c r="CJ77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EJ76" i="2" s="1"/>
  <c r="EK76" i="2" s="1"/>
  <c r="CM76" i="2"/>
  <c r="CL76" i="2"/>
  <c r="CK76" i="2"/>
  <c r="CJ76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EJ75" i="2" s="1"/>
  <c r="EK75" i="2" s="1"/>
  <c r="CM75" i="2"/>
  <c r="CL75" i="2"/>
  <c r="CK75" i="2"/>
  <c r="CJ75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EJ74" i="2" s="1"/>
  <c r="EK74" i="2" s="1"/>
  <c r="CM74" i="2"/>
  <c r="CL74" i="2"/>
  <c r="CK74" i="2"/>
  <c r="CJ74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EJ73" i="2" s="1"/>
  <c r="EK73" i="2" s="1"/>
  <c r="CM73" i="2"/>
  <c r="CL73" i="2"/>
  <c r="CK73" i="2"/>
  <c r="CJ73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EJ72" i="2" s="1"/>
  <c r="EK72" i="2" s="1"/>
  <c r="CM72" i="2"/>
  <c r="CL72" i="2"/>
  <c r="CK72" i="2"/>
  <c r="CJ72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EJ71" i="2" s="1"/>
  <c r="EK71" i="2" s="1"/>
  <c r="CM71" i="2"/>
  <c r="CL71" i="2"/>
  <c r="CK71" i="2"/>
  <c r="CJ71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EJ70" i="2" s="1"/>
  <c r="EK70" i="2" s="1"/>
  <c r="CM70" i="2"/>
  <c r="CL70" i="2"/>
  <c r="CK70" i="2"/>
  <c r="CJ70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EJ69" i="2" s="1"/>
  <c r="EK69" i="2" s="1"/>
  <c r="CM69" i="2"/>
  <c r="CL69" i="2"/>
  <c r="CK69" i="2"/>
  <c r="CJ69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EJ68" i="2" s="1"/>
  <c r="EK68" i="2" s="1"/>
  <c r="CM68" i="2"/>
  <c r="CL68" i="2"/>
  <c r="CK68" i="2"/>
  <c r="CJ68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EJ67" i="2" s="1"/>
  <c r="EK67" i="2" s="1"/>
  <c r="CM67" i="2"/>
  <c r="CL67" i="2"/>
  <c r="CK67" i="2"/>
  <c r="CJ67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EJ66" i="2" s="1"/>
  <c r="EK66" i="2" s="1"/>
  <c r="CM66" i="2"/>
  <c r="CL66" i="2"/>
  <c r="CK66" i="2"/>
  <c r="CJ66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EJ65" i="2" s="1"/>
  <c r="EK65" i="2" s="1"/>
  <c r="CM65" i="2"/>
  <c r="CL65" i="2"/>
  <c r="CK65" i="2"/>
  <c r="CJ65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EJ64" i="2" s="1"/>
  <c r="EK64" i="2" s="1"/>
  <c r="CM64" i="2"/>
  <c r="CL64" i="2"/>
  <c r="CK64" i="2"/>
  <c r="CJ64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EJ63" i="2" s="1"/>
  <c r="EK63" i="2" s="1"/>
  <c r="CM63" i="2"/>
  <c r="CL63" i="2"/>
  <c r="CK63" i="2"/>
  <c r="CJ63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EJ62" i="2" s="1"/>
  <c r="EK62" i="2" s="1"/>
  <c r="CM62" i="2"/>
  <c r="CL62" i="2"/>
  <c r="CK62" i="2"/>
  <c r="CJ62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EJ61" i="2" s="1"/>
  <c r="EK61" i="2" s="1"/>
  <c r="CM61" i="2"/>
  <c r="CL61" i="2"/>
  <c r="CK61" i="2"/>
  <c r="CJ61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EJ60" i="2" s="1"/>
  <c r="EK60" i="2" s="1"/>
  <c r="CM60" i="2"/>
  <c r="CL60" i="2"/>
  <c r="CK60" i="2"/>
  <c r="CJ60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EJ59" i="2" s="1"/>
  <c r="EK59" i="2" s="1"/>
  <c r="CM59" i="2"/>
  <c r="CL59" i="2"/>
  <c r="CK59" i="2"/>
  <c r="CJ59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EJ58" i="2" s="1"/>
  <c r="EK58" i="2" s="1"/>
  <c r="CM58" i="2"/>
  <c r="CL58" i="2"/>
  <c r="CK58" i="2"/>
  <c r="CJ58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EJ57" i="2" s="1"/>
  <c r="EK57" i="2" s="1"/>
  <c r="CM57" i="2"/>
  <c r="CL57" i="2"/>
  <c r="CK57" i="2"/>
  <c r="CJ57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EJ56" i="2" s="1"/>
  <c r="EK56" i="2" s="1"/>
  <c r="CM56" i="2"/>
  <c r="CL56" i="2"/>
  <c r="CK56" i="2"/>
  <c r="CJ56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EJ55" i="2" s="1"/>
  <c r="EK55" i="2" s="1"/>
  <c r="CM55" i="2"/>
  <c r="CL55" i="2"/>
  <c r="CK55" i="2"/>
  <c r="CJ55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EJ54" i="2" s="1"/>
  <c r="EK54" i="2" s="1"/>
  <c r="CM54" i="2"/>
  <c r="CL54" i="2"/>
  <c r="CK54" i="2"/>
  <c r="CJ54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EJ53" i="2" s="1"/>
  <c r="EK53" i="2" s="1"/>
  <c r="CM53" i="2"/>
  <c r="CL53" i="2"/>
  <c r="CK53" i="2"/>
  <c r="CJ53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EJ52" i="2" s="1"/>
  <c r="EK52" i="2" s="1"/>
  <c r="CM52" i="2"/>
  <c r="CL52" i="2"/>
  <c r="CK52" i="2"/>
  <c r="CJ52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EJ51" i="2" s="1"/>
  <c r="EK51" i="2" s="1"/>
  <c r="CM51" i="2"/>
  <c r="CL51" i="2"/>
  <c r="CK51" i="2"/>
  <c r="CJ51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EJ50" i="2" s="1"/>
  <c r="EK50" i="2" s="1"/>
  <c r="CM50" i="2"/>
  <c r="CL50" i="2"/>
  <c r="CK50" i="2"/>
  <c r="CJ50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EJ49" i="2" s="1"/>
  <c r="EK49" i="2" s="1"/>
  <c r="CM49" i="2"/>
  <c r="CL49" i="2"/>
  <c r="CK49" i="2"/>
  <c r="CJ49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EJ48" i="2" s="1"/>
  <c r="EK48" i="2" s="1"/>
  <c r="CM48" i="2"/>
  <c r="CL48" i="2"/>
  <c r="CK48" i="2"/>
  <c r="CJ48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EJ47" i="2" s="1"/>
  <c r="EK47" i="2" s="1"/>
  <c r="CM47" i="2"/>
  <c r="CL47" i="2"/>
  <c r="CK47" i="2"/>
  <c r="CJ47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EJ46" i="2" s="1"/>
  <c r="EK46" i="2" s="1"/>
  <c r="CM46" i="2"/>
  <c r="CL46" i="2"/>
  <c r="CK46" i="2"/>
  <c r="CJ46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EJ45" i="2" s="1"/>
  <c r="EK45" i="2" s="1"/>
  <c r="CM45" i="2"/>
  <c r="CL45" i="2"/>
  <c r="CK45" i="2"/>
  <c r="CJ45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EJ44" i="2" s="1"/>
  <c r="EK44" i="2" s="1"/>
  <c r="CM44" i="2"/>
  <c r="CL44" i="2"/>
  <c r="CK44" i="2"/>
  <c r="CJ44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EJ43" i="2" s="1"/>
  <c r="EK43" i="2" s="1"/>
  <c r="CM43" i="2"/>
  <c r="CL43" i="2"/>
  <c r="CK43" i="2"/>
  <c r="CJ43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EJ42" i="2" s="1"/>
  <c r="EK42" i="2" s="1"/>
  <c r="CM42" i="2"/>
  <c r="CL42" i="2"/>
  <c r="CK42" i="2"/>
  <c r="CJ42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EJ41" i="2" s="1"/>
  <c r="EK41" i="2" s="1"/>
  <c r="CM41" i="2"/>
  <c r="CL41" i="2"/>
  <c r="CK41" i="2"/>
  <c r="CJ41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EJ40" i="2" s="1"/>
  <c r="EK40" i="2" s="1"/>
  <c r="CM40" i="2"/>
  <c r="CL40" i="2"/>
  <c r="CK40" i="2"/>
  <c r="CJ40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EJ39" i="2" s="1"/>
  <c r="EK39" i="2" s="1"/>
  <c r="CM39" i="2"/>
  <c r="CL39" i="2"/>
  <c r="CK39" i="2"/>
  <c r="CJ39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EJ38" i="2" s="1"/>
  <c r="EK38" i="2" s="1"/>
  <c r="CM38" i="2"/>
  <c r="CL38" i="2"/>
  <c r="CK38" i="2"/>
  <c r="CJ38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EJ37" i="2" s="1"/>
  <c r="EK37" i="2" s="1"/>
  <c r="CM37" i="2"/>
  <c r="CL37" i="2"/>
  <c r="CK37" i="2"/>
  <c r="CJ37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EJ36" i="2" s="1"/>
  <c r="EK36" i="2" s="1"/>
  <c r="CM36" i="2"/>
  <c r="CL36" i="2"/>
  <c r="CK36" i="2"/>
  <c r="CJ36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EJ35" i="2" s="1"/>
  <c r="CM35" i="2"/>
  <c r="CL35" i="2"/>
  <c r="CK35" i="2"/>
  <c r="CJ35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EJ34" i="2" s="1"/>
  <c r="CM34" i="2"/>
  <c r="CL34" i="2"/>
  <c r="CK34" i="2"/>
  <c r="CJ34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EJ33" i="2" s="1"/>
  <c r="CM33" i="2"/>
  <c r="CL33" i="2"/>
  <c r="CK33" i="2"/>
  <c r="CJ33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EJ32" i="2" s="1"/>
  <c r="CM32" i="2"/>
  <c r="CL32" i="2"/>
  <c r="CK32" i="2"/>
  <c r="CJ32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EJ31" i="2" s="1"/>
  <c r="CM31" i="2"/>
  <c r="CL31" i="2"/>
  <c r="CK31" i="2"/>
  <c r="CJ31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EJ30" i="2" s="1"/>
  <c r="CM30" i="2"/>
  <c r="CL30" i="2"/>
  <c r="CK30" i="2"/>
  <c r="CJ30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EJ29" i="2" s="1"/>
  <c r="CM29" i="2"/>
  <c r="CL29" i="2"/>
  <c r="CK29" i="2"/>
  <c r="CJ29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EJ28" i="2" s="1"/>
  <c r="CM28" i="2"/>
  <c r="CL28" i="2"/>
  <c r="CK28" i="2"/>
  <c r="CJ28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EJ27" i="2" s="1"/>
  <c r="CM27" i="2"/>
  <c r="CL27" i="2"/>
  <c r="CK27" i="2"/>
  <c r="CJ27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EJ26" i="2" s="1"/>
  <c r="CM26" i="2"/>
  <c r="CL26" i="2"/>
  <c r="CK26" i="2"/>
  <c r="CJ26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EJ25" i="2" s="1"/>
  <c r="CM25" i="2"/>
  <c r="CL25" i="2"/>
  <c r="CK25" i="2"/>
  <c r="CJ25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EJ24" i="2" s="1"/>
  <c r="CM24" i="2"/>
  <c r="CL24" i="2"/>
  <c r="CK24" i="2"/>
  <c r="CJ24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EJ23" i="2" s="1"/>
  <c r="CM23" i="2"/>
  <c r="CL23" i="2"/>
  <c r="CK23" i="2"/>
  <c r="CJ23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EJ22" i="2" s="1"/>
  <c r="CM22" i="2"/>
  <c r="CL22" i="2"/>
  <c r="CK22" i="2"/>
  <c r="CJ22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EJ21" i="2" s="1"/>
  <c r="CM21" i="2"/>
  <c r="CL21" i="2"/>
  <c r="CK21" i="2"/>
  <c r="CJ21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EJ20" i="2" s="1"/>
  <c r="CM20" i="2"/>
  <c r="CL20" i="2"/>
  <c r="CK20" i="2"/>
  <c r="CJ20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EJ19" i="2" s="1"/>
  <c r="CM19" i="2"/>
  <c r="CL19" i="2"/>
  <c r="CK19" i="2"/>
  <c r="CJ19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EJ18" i="2" s="1"/>
  <c r="CM18" i="2"/>
  <c r="CL18" i="2"/>
  <c r="CK18" i="2"/>
  <c r="CJ18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EJ17" i="2" s="1"/>
  <c r="CM17" i="2"/>
  <c r="CL17" i="2"/>
  <c r="CK17" i="2"/>
  <c r="CJ17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EJ16" i="2" s="1"/>
  <c r="CM16" i="2"/>
  <c r="CL16" i="2"/>
  <c r="CK16" i="2"/>
  <c r="CJ16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EJ15" i="2" s="1"/>
  <c r="CM15" i="2"/>
  <c r="CL15" i="2"/>
  <c r="CK15" i="2"/>
  <c r="CJ15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EJ14" i="2" s="1"/>
  <c r="CM14" i="2"/>
  <c r="CL14" i="2"/>
  <c r="CK14" i="2"/>
  <c r="CJ14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EJ13" i="2" s="1"/>
  <c r="CM13" i="2"/>
  <c r="CL13" i="2"/>
  <c r="CK13" i="2"/>
  <c r="CJ13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EJ12" i="2" s="1"/>
  <c r="CM12" i="2"/>
  <c r="CL12" i="2"/>
  <c r="CK12" i="2"/>
  <c r="CJ12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EJ11" i="2" s="1"/>
  <c r="CM11" i="2"/>
  <c r="CL11" i="2"/>
  <c r="CK11" i="2"/>
  <c r="CJ11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EJ10" i="2" s="1"/>
  <c r="CM10" i="2"/>
  <c r="CL10" i="2"/>
  <c r="CK10" i="2"/>
  <c r="CJ10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EJ9" i="2" s="1"/>
  <c r="CM9" i="2"/>
  <c r="CL9" i="2"/>
  <c r="CK9" i="2"/>
  <c r="CJ9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EJ8" i="2" s="1"/>
  <c r="CM8" i="2"/>
  <c r="CL8" i="2"/>
  <c r="CK8" i="2"/>
  <c r="CJ8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EJ7" i="2" s="1"/>
  <c r="CM7" i="2"/>
  <c r="CL7" i="2"/>
  <c r="CK7" i="2"/>
  <c r="CJ7" i="2"/>
  <c r="D5" i="2"/>
  <c r="B5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EK4" i="2" s="1"/>
  <c r="CM4" i="2"/>
  <c r="CL4" i="2"/>
  <c r="D4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EK3" i="2" s="1"/>
  <c r="CM3" i="2"/>
  <c r="CL3" i="2"/>
  <c r="D103" i="1"/>
  <c r="D3" i="2" s="1"/>
  <c r="D3" i="1"/>
  <c r="EL2" i="2" l="1"/>
  <c r="EK7" i="2"/>
  <c r="EK9" i="2"/>
  <c r="EK11" i="2"/>
  <c r="EK13" i="2"/>
  <c r="EK15" i="2"/>
  <c r="EK17" i="2"/>
  <c r="EK19" i="2"/>
  <c r="EK21" i="2"/>
  <c r="EK23" i="2"/>
  <c r="EK25" i="2"/>
  <c r="EK27" i="2"/>
  <c r="EK28" i="2"/>
  <c r="EK29" i="2"/>
  <c r="EK30" i="2"/>
  <c r="EK31" i="2"/>
  <c r="EK32" i="2"/>
  <c r="EK33" i="2"/>
  <c r="EK34" i="2"/>
  <c r="EK35" i="2"/>
  <c r="EK8" i="2"/>
  <c r="EK10" i="2"/>
  <c r="EK12" i="2"/>
  <c r="EK14" i="2"/>
  <c r="EK16" i="2"/>
  <c r="EK18" i="2"/>
  <c r="EK20" i="2"/>
  <c r="EK22" i="2"/>
  <c r="EK24" i="2"/>
  <c r="EK26" i="2"/>
  <c r="EK5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103" i="2"/>
  <c r="E101" i="2"/>
  <c r="E99" i="2"/>
  <c r="E97" i="2"/>
  <c r="E95" i="2"/>
  <c r="E93" i="2"/>
  <c r="E91" i="2"/>
  <c r="E89" i="2"/>
  <c r="E87" i="2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8" i="2"/>
  <c r="E10" i="2"/>
  <c r="E12" i="2"/>
  <c r="E14" i="2"/>
  <c r="E16" i="2"/>
  <c r="E18" i="2"/>
  <c r="E20" i="2"/>
  <c r="E22" i="2"/>
  <c r="E24" i="2"/>
  <c r="E26" i="2"/>
  <c r="E28" i="2"/>
  <c r="E30" i="2"/>
  <c r="E32" i="2"/>
  <c r="E34" i="2"/>
  <c r="E36" i="2"/>
  <c r="E38" i="2"/>
  <c r="E40" i="2"/>
  <c r="E42" i="2"/>
  <c r="E44" i="2"/>
  <c r="E46" i="2"/>
  <c r="E48" i="2"/>
  <c r="E49" i="2"/>
  <c r="EH2" i="2" l="1"/>
  <c r="EF2" i="2"/>
  <c r="ED2" i="2"/>
  <c r="EB2" i="2"/>
  <c r="DZ2" i="2"/>
  <c r="DX2" i="2"/>
  <c r="DV2" i="2"/>
  <c r="DT2" i="2"/>
  <c r="DR2" i="2"/>
  <c r="DP2" i="2"/>
  <c r="DN2" i="2"/>
  <c r="DL2" i="2"/>
  <c r="DJ2" i="2"/>
  <c r="DH2" i="2"/>
  <c r="DF2" i="2"/>
  <c r="DD2" i="2"/>
  <c r="DB2" i="2"/>
  <c r="CZ2" i="2"/>
  <c r="CX2" i="2"/>
  <c r="EG2" i="2"/>
  <c r="EC2" i="2"/>
  <c r="DY2" i="2"/>
  <c r="DU2" i="2"/>
  <c r="DQ2" i="2"/>
  <c r="DM2" i="2"/>
  <c r="DI2" i="2"/>
  <c r="DE2" i="2"/>
  <c r="DA2" i="2"/>
  <c r="CW2" i="2"/>
  <c r="CU2" i="2"/>
  <c r="CS2" i="2"/>
  <c r="CQ2" i="2"/>
  <c r="CO2" i="2"/>
  <c r="EE2" i="2"/>
  <c r="EA2" i="2"/>
  <c r="DS2" i="2"/>
  <c r="DK2" i="2"/>
  <c r="DC2" i="2"/>
  <c r="CY2" i="2"/>
  <c r="CT2" i="2"/>
  <c r="CP2" i="2"/>
  <c r="EI2" i="2"/>
  <c r="DW2" i="2"/>
  <c r="DO2" i="2"/>
  <c r="DG2" i="2"/>
  <c r="CV2" i="2"/>
  <c r="CR2" i="2"/>
  <c r="CN2" i="2"/>
  <c r="EK2" i="2" s="1"/>
</calcChain>
</file>

<file path=xl/sharedStrings.xml><?xml version="1.0" encoding="utf-8"?>
<sst xmlns="http://schemas.openxmlformats.org/spreadsheetml/2006/main" count="408" uniqueCount="172">
  <si>
    <t>הכנה לדיווח לחוק האריזות 2015-1</t>
  </si>
  <si>
    <t>קוד פריט</t>
  </si>
  <si>
    <t>שם פריט</t>
  </si>
  <si>
    <t>שם ספק</t>
  </si>
  <si>
    <t>כמות מכר</t>
  </si>
  <si>
    <t>אחוז מהמכר לדיווח</t>
  </si>
  <si>
    <t>מאפיין 1</t>
  </si>
  <si>
    <t>מאפיין 2</t>
  </si>
  <si>
    <t>מאפיין 3</t>
  </si>
  <si>
    <t>מאפיין 4</t>
  </si>
  <si>
    <t>מאפיין 5</t>
  </si>
  <si>
    <t>מאפיין 6</t>
  </si>
  <si>
    <t>מאפיין 7</t>
  </si>
  <si>
    <t>מאפיין 8</t>
  </si>
  <si>
    <t>מאפיין 9</t>
  </si>
  <si>
    <t>מאפיין 10</t>
  </si>
  <si>
    <t>קבוצה</t>
  </si>
  <si>
    <t>תת קבוצה</t>
  </si>
  <si>
    <t>ברקוד</t>
  </si>
  <si>
    <t>מחיר מכירה</t>
  </si>
  <si>
    <t>סטטוס</t>
  </si>
  <si>
    <t>האם חייב באלקטרוני</t>
  </si>
  <si>
    <t>קבוצת דיווח אלקטרוניקה</t>
  </si>
  <si>
    <t>13739- מכנסון (2606 ) SELECT L</t>
  </si>
  <si>
    <t>13740- מכנסון (2607 ) SELECT XL</t>
  </si>
  <si>
    <t>13738- מכנסון (2605 ) SELECT M</t>
  </si>
  <si>
    <t>13742- מכנסון פרי'(2116 ) L .TRANQ</t>
  </si>
  <si>
    <t>99464- מכנסון (2608 )  SELECT XXL</t>
  </si>
  <si>
    <t>13743- מכנסון פרי'(2117 )XL .TRANQ</t>
  </si>
  <si>
    <t>13741- מכנסון פרי'(2115 ) M .TRANQ</t>
  </si>
  <si>
    <t>93965- פד ליל לייט אקסטרה 3141</t>
  </si>
  <si>
    <t>93631- סדיניה 60 *  90 (קנדל)</t>
  </si>
  <si>
    <t>98108- פד ליל לייט סופר 3151</t>
  </si>
  <si>
    <t>113739- דוג' מכנס' SELECT L  2606</t>
  </si>
  <si>
    <t>98112- חיתול  7421 טייקו  XL</t>
  </si>
  <si>
    <t>92862- מכנסון מובייל PULL UP  L</t>
  </si>
  <si>
    <t>97925- חיתול  L מקסי לילה 7341</t>
  </si>
  <si>
    <t>98109- פד ליל לייט נורמל 3131</t>
  </si>
  <si>
    <t>113740- דוג' מכנס' SELECT XL 2607</t>
  </si>
  <si>
    <t>99658- חיתול  L אקסטרה+ יום 7321</t>
  </si>
  <si>
    <t>98136- חיתול מקסי  M לילה 7241</t>
  </si>
  <si>
    <t>193965- דוג' פד מידי טייקו (3141 )</t>
  </si>
  <si>
    <t>99591- TRAN BARIATRIC XXXL 2192</t>
  </si>
  <si>
    <t>113738- דוג' מכנ SELECT M    2605</t>
  </si>
  <si>
    <t>198108- דוג' פד    SUP LIGHT MIDI</t>
  </si>
  <si>
    <t>97920- חיתול סופר פלוס L לילה7331</t>
  </si>
  <si>
    <t>99356- מכנסון (2118 )XXL-P .TRANQ</t>
  </si>
  <si>
    <t>98110- פד ליל לייט מקסי 3161</t>
  </si>
  <si>
    <t>99414- TRANQ-Peach Sheet Un 2074</t>
  </si>
  <si>
    <t>99659- חיתול  XL אקסטרה+ יום 7411</t>
  </si>
  <si>
    <t>198109- דוג' פד SUP LIGHT REGULAR</t>
  </si>
  <si>
    <t>198112- דוג' חיתול  SUP FIT MAXI</t>
  </si>
  <si>
    <t>97943- פד לגבר  3171 טייקו</t>
  </si>
  <si>
    <t>92940- מכנסון מוביל  PULL UP M</t>
  </si>
  <si>
    <t>197920- דוג' חיתולSUP FIT LGE SUP</t>
  </si>
  <si>
    <t>97922- חיתול סופר פלוס M לילה7231</t>
  </si>
  <si>
    <t>193631- דוג' סדיניה90 *F/BED REG60</t>
  </si>
  <si>
    <t>199659- דוג' חיתול אק+ XL 7411</t>
  </si>
  <si>
    <t>99664- סדיניה 8511  180X90</t>
  </si>
  <si>
    <t>99413- TRANQ-Booster Contour3096</t>
  </si>
  <si>
    <t>99692- תחבושת ספיגה מוגברת  5121</t>
  </si>
  <si>
    <t>92860- מכנסון מובייל PULL-UP  XL</t>
  </si>
  <si>
    <t>199464 - דוג' תחתון SELECT XXL</t>
  </si>
  <si>
    <t>199658- דוג' חיתול אק+ L 7321</t>
  </si>
  <si>
    <t>199691 - MINI פד דק</t>
  </si>
  <si>
    <t>99590- TRAN BARIATRIC XXXL 2190</t>
  </si>
  <si>
    <t>98114- חיתול  S מקסי לילה 7121</t>
  </si>
  <si>
    <t>113742- דוג' מכנס' L    2116 .TRAN</t>
  </si>
  <si>
    <t>199664- דוג' סדיניה 180 *8511 90</t>
  </si>
  <si>
    <t>99693- תחבושת ספיגה מוגברת  5161</t>
  </si>
  <si>
    <t>97956- תחתון            SELECT S</t>
  </si>
  <si>
    <t>198113- דוג'חיתולSUP FIT REG PLUS</t>
  </si>
  <si>
    <t>99657- חיתול  M אקסטרה+ יום 7221</t>
  </si>
  <si>
    <t>99662- מכנסון  321 L מקסי</t>
  </si>
  <si>
    <t>113741- דוג'מכנס' TRAN M2115</t>
  </si>
  <si>
    <t>197956- דוג' תחתון       SELECT S</t>
  </si>
  <si>
    <t>197922- דוג חיתול+SUP FIT MED SUP</t>
  </si>
  <si>
    <t>98113- חיתול סופר  L יום 7311</t>
  </si>
  <si>
    <t>99663- מכנסון  421 XL מקסי</t>
  </si>
  <si>
    <t>113743- דוג' מכנס' TRAN XL   2117</t>
  </si>
  <si>
    <t>199414- דוג'      TRAN SHEET 2074</t>
  </si>
  <si>
    <t>199657- דוג' חיתול אק+ M 7221</t>
  </si>
  <si>
    <t>98111- חיתול  S אקסטרה פלוס יום</t>
  </si>
  <si>
    <t>199590- דוג' TRAN BARI 2190</t>
  </si>
  <si>
    <t>197943- דוג' פג לגבר (3171 ) טייקו</t>
  </si>
  <si>
    <t>98926- TRANQUILITY L DAY 2106</t>
  </si>
  <si>
    <t>97923- מכנסון סופר  M יום 7211</t>
  </si>
  <si>
    <t>197923- דוג' חיתולSUP FIT MEDPLUS</t>
  </si>
  <si>
    <t>197925- דוג' טייקו מקסי L</t>
  </si>
  <si>
    <t>99661- מכנסון  221 M מקסי</t>
  </si>
  <si>
    <t>99411- TRANQ-Booster Pad 2070</t>
  </si>
  <si>
    <t>192862- דוג' מכנס מוביילPULL UP L</t>
  </si>
  <si>
    <t>198136- דוג' חיתול טייקו מקסי M/L</t>
  </si>
  <si>
    <t>199661- דוג' תחתון M MAXI 221</t>
  </si>
  <si>
    <t>192940- דוג' מכנס מוביPULL UP S/M</t>
  </si>
  <si>
    <t>199662- דוג' תחתון L MAXI 321</t>
  </si>
  <si>
    <t>198110- דןג' פד SUP LIGHT MAXI</t>
  </si>
  <si>
    <t>99357- TRANQUILITY XL DAY 2107</t>
  </si>
  <si>
    <t>99691- סופגן דק 1111 MINI</t>
  </si>
  <si>
    <t>199356- דוג' מכנסון TRANQ XXL2118</t>
  </si>
  <si>
    <t>192860- דוג' מכנס מובילPULL UP XL</t>
  </si>
  <si>
    <t>199660- דוג' פד לגבר 3181</t>
  </si>
  <si>
    <t>199591- דוג' TRAN BARI 2192</t>
  </si>
  <si>
    <t>198114- דוג'חיתולSUP FIT SML MAXI</t>
  </si>
  <si>
    <t>199663- דוג' תחתון XL MAXI 421</t>
  </si>
  <si>
    <t>99633- סדיניה 8111 60X40</t>
  </si>
  <si>
    <t>199413- דוג' BOOSTERPAD CONT 3096</t>
  </si>
  <si>
    <t>98964- פד סופר לייט מיני (3121 )</t>
  </si>
  <si>
    <t>198926- דוג תח  TRANQUILITY L DAY</t>
  </si>
  <si>
    <t>99660- פד לגבר 3181</t>
  </si>
  <si>
    <t>198111- דוג' חיתול+SUP FIT SML EX</t>
  </si>
  <si>
    <t>199357- דג' tranq xl day 2107</t>
  </si>
  <si>
    <t>199411- דוגTRA-Booster Pad 2070</t>
  </si>
  <si>
    <t>199412- דוג'  BOOSTERPAD MINI2072</t>
  </si>
  <si>
    <t>99711- מכנסון (2114 )S .TRANQ</t>
  </si>
  <si>
    <t>99412- TRANQ-Boosterpad mini2072</t>
  </si>
  <si>
    <t>198964- דוג פד סופר לייט מיני3121</t>
  </si>
  <si>
    <t>199633- דוג' סדיניה 40 *8111 60</t>
  </si>
  <si>
    <t>99710- מכנסון TRANQUILIT XS 2113</t>
  </si>
  <si>
    <t>טון</t>
  </si>
  <si>
    <t>ליטר</t>
  </si>
  <si>
    <t>נירמול</t>
  </si>
  <si>
    <t>סך הכל</t>
  </si>
  <si>
    <t>לדיווח</t>
  </si>
  <si>
    <t>מסונן</t>
  </si>
  <si>
    <t>קוד משפחת מוצר</t>
  </si>
  <si>
    <t>קוד סוג אריזה</t>
  </si>
  <si>
    <t>חומר מסוכן</t>
  </si>
  <si>
    <t>משקל המוצר</t>
  </si>
  <si>
    <t>קיבולת אריזת מכירה בודדת</t>
  </si>
  <si>
    <t>סוג אריזת מכירה</t>
  </si>
  <si>
    <t>אריזה קבוצתית</t>
  </si>
  <si>
    <t>מספר יחידות בודדות באריזה</t>
  </si>
  <si>
    <t>מוצר הכלול בחוק הפקדון</t>
  </si>
  <si>
    <t>יחידת מידה מדווחת</t>
  </si>
  <si>
    <t>משקל אריזת המכירה -לבודד</t>
  </si>
  <si>
    <t>משקל אריזה קבוצתית של אריזת</t>
  </si>
  <si>
    <t>משקל אריזת ההובלה של אריזת</t>
  </si>
  <si>
    <t>משקל אריזת פריט</t>
  </si>
  <si>
    <t>תחשיב משקל המוצר</t>
  </si>
  <si>
    <t>קיבולת אריזת המכירה</t>
  </si>
  <si>
    <t>משקל אריזת מכירה בטון למוצר בודד לפי חומר</t>
  </si>
  <si>
    <t>משקל אריזה קבוצתית של אריזת מכירה בטון-אריזה חד פעמית</t>
  </si>
  <si>
    <t>משקל אריזת ההובלה של אריזת המכירה בטון-אריזה חד פעמית</t>
  </si>
  <si>
    <t>יחידת מכר</t>
  </si>
  <si>
    <t>תאור אריזה</t>
  </si>
  <si>
    <t>הערות</t>
  </si>
  <si>
    <t>יחידות בקרטון מאסטר</t>
  </si>
  <si>
    <t>יחידות במשטח</t>
  </si>
  <si>
    <t>מצילום</t>
  </si>
  <si>
    <t>עד צילום</t>
  </si>
  <si>
    <t>KG</t>
  </si>
  <si>
    <t>ML</t>
  </si>
  <si>
    <t>נייר-קרטון</t>
  </si>
  <si>
    <t>קרטוניות משקה</t>
  </si>
  <si>
    <t>סהכ קרטון</t>
  </si>
  <si>
    <t>זכוכית שקופה</t>
  </si>
  <si>
    <t>זכוכית צבעונית</t>
  </si>
  <si>
    <t>סהכ זכוכית</t>
  </si>
  <si>
    <t>PET</t>
  </si>
  <si>
    <t>HDPE</t>
  </si>
  <si>
    <t>LDPE</t>
  </si>
  <si>
    <t>PP</t>
  </si>
  <si>
    <t>PS</t>
  </si>
  <si>
    <t>פלסטיק אחר</t>
  </si>
  <si>
    <t>סהכ פלסטיק</t>
  </si>
  <si>
    <t>מתכת</t>
  </si>
  <si>
    <t>עץ</t>
  </si>
  <si>
    <t>חומר אחר</t>
  </si>
  <si>
    <t>סהכ משקל אריזות</t>
  </si>
  <si>
    <t>אחוז מסך משקל האריזות</t>
  </si>
  <si>
    <t>H.1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</si>
</sst>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8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2F4F4F"/>
      <name val="Calibri"/>
      <family val="2"/>
    </font>
    <font>
      <b/>
      <sz val="11"/>
      <color rgb="FF2F4F4F"/>
      <name val="Calibri"/>
      <family val="2"/>
    </font>
    <font>
      <b/>
      <sz val="10"/>
      <color rgb="FF111111"/>
      <name val="Ariel"/>
    </font>
    <font>
      <b/>
      <sz val="9"/>
      <color rgb="FF111111"/>
      <name val="Ariel"/>
    </font>
    <font>
      <b/>
      <sz val="9"/>
      <color rgb="FFFFFFFF"/>
      <name val="Ariel"/>
    </font>
    <font>
      <b/>
      <sz val="11"/>
      <color rgb="FF2F4F4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8B8B"/>
        <bgColor rgb="FF000000"/>
      </patternFill>
    </fill>
    <fill>
      <patternFill patternType="solid">
        <fgColor rgb="FF2F4F4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FEFEF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C2B0E2"/>
        <bgColor rgb="FF000000"/>
      </patternFill>
    </fill>
    <fill>
      <patternFill patternType="none"/>
    </fill>
    <fill>
      <patternFill patternType="solid">
        <fgColor rgb="FFE7E6E6"/>
        <bgColor rgb="FF000000"/>
      </patternFill>
    </fill>
    <fill>
      <patternFill patternType="solid">
        <fgColor rgb="FFEFEFEF"/>
        <bgColor rgb="FF000000"/>
      </patternFill>
    </fill>
    <fill>
      <patternFill patternType="solid">
        <fgColor theme="3" tint="0.59999389629810485"/>
        <bgColor rgb="FF000000"/>
      </patternFill>
    </fill>
  </fills>
  <borders count="15">
    <border>
      <left/>
      <right/>
      <top/>
      <bottom/>
      <diagonal/>
    </border>
    <border>
      <left style="thin">
        <color rgb="FFC7C7C7"/>
      </left>
      <right/>
      <top style="thin">
        <color rgb="FFC7C7C7"/>
      </top>
      <bottom style="thin">
        <color rgb="FFC7C7C7"/>
      </bottom>
      <diagonal/>
    </border>
    <border>
      <left/>
      <right/>
      <top style="thin">
        <color rgb="FFC7C7C7"/>
      </top>
      <bottom style="thin">
        <color rgb="FFC7C7C7"/>
      </bottom>
      <diagonal/>
    </border>
    <border>
      <left/>
      <right style="thin">
        <color rgb="FFC7C7C7"/>
      </right>
      <top style="thin">
        <color rgb="FFC7C7C7"/>
      </top>
      <bottom style="thin">
        <color rgb="FFC7C7C7"/>
      </bottom>
      <diagonal/>
    </border>
    <border>
      <left style="medium">
        <color rgb="FFFFFFFF"/>
      </left>
      <right style="thin">
        <color rgb="FFC7C7C7"/>
      </right>
      <top style="thin">
        <color rgb="FFC7C7C7"/>
      </top>
      <bottom style="thin">
        <color rgb="FFC7C7C7"/>
      </bottom>
      <diagonal/>
    </border>
    <border>
      <left style="thin">
        <color rgb="FFC7C7C7"/>
      </left>
      <right style="thin">
        <color rgb="FFC7C7C7"/>
      </right>
      <top style="thin">
        <color rgb="FFC7C7C7"/>
      </top>
      <bottom style="thin">
        <color rgb="FFC7C7C7"/>
      </bottom>
      <diagonal/>
    </border>
    <border>
      <left style="thin">
        <color rgb="FF2F4F4F"/>
      </left>
      <right style="thin">
        <color rgb="FF2F4F4F"/>
      </right>
      <top style="thin">
        <color rgb="FF2F4F4F"/>
      </top>
      <bottom style="thin">
        <color rgb="FF2F4F4F"/>
      </bottom>
      <diagonal/>
    </border>
    <border>
      <left style="thin">
        <color rgb="FFC7C7C7"/>
      </left>
      <right style="medium">
        <color rgb="FFFFFFFF"/>
      </right>
      <top style="thin">
        <color rgb="FFC7C7C7"/>
      </top>
      <bottom style="thin">
        <color rgb="FFC7C7C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2F4F4F"/>
      </left>
      <right style="thin">
        <color rgb="FF2F4F4F"/>
      </right>
      <top style="thin">
        <color rgb="FF2F4F4F"/>
      </top>
      <bottom style="thin">
        <color rgb="FF2F4F4F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2" fillId="4" borderId="6" xfId="0" applyFont="1" applyFill="1" applyBorder="1"/>
    <xf numFmtId="0" fontId="3" fillId="5" borderId="6" xfId="0" applyFont="1" applyFill="1" applyBorder="1"/>
    <xf numFmtId="4" fontId="0" fillId="0" borderId="0" xfId="0" applyNumberFormat="1"/>
    <xf numFmtId="4" fontId="1" fillId="3" borderId="7" xfId="0" applyNumberFormat="1" applyFont="1" applyFill="1" applyBorder="1"/>
    <xf numFmtId="4" fontId="2" fillId="4" borderId="6" xfId="0" applyNumberFormat="1" applyFont="1" applyFill="1" applyBorder="1"/>
    <xf numFmtId="4" fontId="3" fillId="5" borderId="6" xfId="0" applyNumberFormat="1" applyFont="1" applyFill="1" applyBorder="1"/>
    <xf numFmtId="0" fontId="4" fillId="6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0" fillId="13" borderId="0" xfId="0" applyFill="1"/>
    <xf numFmtId="0" fontId="5" fillId="14" borderId="12" xfId="0" applyFont="1" applyFill="1" applyBorder="1" applyAlignment="1">
      <alignment horizontal="center" vertical="center" wrapText="1"/>
    </xf>
    <xf numFmtId="4" fontId="1" fillId="3" borderId="5" xfId="0" applyNumberFormat="1" applyFont="1" applyFill="1" applyBorder="1"/>
    <xf numFmtId="10" fontId="0" fillId="0" borderId="0" xfId="0" applyNumberFormat="1"/>
    <xf numFmtId="10" fontId="5" fillId="10" borderId="11" xfId="0" applyNumberFormat="1" applyFont="1" applyFill="1" applyBorder="1" applyAlignment="1">
      <alignment horizontal="center" vertical="center" wrapText="1"/>
    </xf>
    <xf numFmtId="10" fontId="0" fillId="13" borderId="0" xfId="0" applyNumberFormat="1" applyFill="1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0" fontId="0" fillId="0" borderId="0" xfId="0" applyNumberFormat="1" applyProtection="1">
      <protection locked="0"/>
    </xf>
    <xf numFmtId="0" fontId="1" fillId="3" borderId="7" xfId="0" applyFont="1" applyFill="1" applyBorder="1" applyProtection="1">
      <protection locked="0"/>
    </xf>
    <xf numFmtId="10" fontId="2" fillId="4" borderId="6" xfId="0" applyNumberFormat="1" applyFont="1" applyFill="1" applyBorder="1" applyProtection="1">
      <protection locked="0"/>
    </xf>
    <xf numFmtId="10" fontId="3" fillId="5" borderId="6" xfId="0" applyNumberFormat="1" applyFont="1" applyFill="1" applyBorder="1" applyProtection="1">
      <protection locked="0"/>
    </xf>
    <xf numFmtId="0" fontId="5" fillId="14" borderId="9" xfId="0" applyFont="1" applyFill="1" applyBorder="1" applyAlignment="1" applyProtection="1">
      <alignment horizontal="center" vertical="center" wrapText="1"/>
      <protection locked="0"/>
    </xf>
    <xf numFmtId="0" fontId="5" fillId="14" borderId="10" xfId="0" applyFont="1" applyFill="1" applyBorder="1" applyAlignment="1" applyProtection="1">
      <alignment horizontal="center" vertical="center" wrapText="1"/>
      <protection locked="0"/>
    </xf>
    <xf numFmtId="0" fontId="5" fillId="14" borderId="11" xfId="0" applyFont="1" applyFill="1" applyBorder="1" applyAlignment="1" applyProtection="1">
      <alignment horizontal="center" vertical="center" wrapText="1"/>
      <protection locked="0"/>
    </xf>
    <xf numFmtId="0" fontId="4" fillId="10" borderId="13" xfId="0" applyFont="1" applyFill="1" applyBorder="1" applyAlignment="1" applyProtection="1">
      <alignment horizontal="center" vertical="center" wrapText="1"/>
      <protection locked="0"/>
    </xf>
    <xf numFmtId="0" fontId="7" fillId="15" borderId="14" xfId="0" applyFont="1" applyFill="1" applyBorder="1" applyProtection="1">
      <protection locked="0"/>
    </xf>
    <xf numFmtId="0" fontId="3" fillId="5" borderId="6" xfId="0" applyFont="1" applyFill="1" applyBorder="1" applyProtection="1">
      <protection locked="0"/>
    </xf>
    <xf numFmtId="164" fontId="0" fillId="13" borderId="0" xfId="0" applyNumberFormat="1" applyFill="1" applyProtection="1">
      <protection locked="0"/>
    </xf>
    <xf numFmtId="164" fontId="0" fillId="0" borderId="0" xfId="0" applyNumberFormat="1" applyProtection="1">
      <protection locked="0"/>
    </xf>
    <xf numFmtId="0" fontId="4" fillId="6" borderId="8" xfId="0" applyFont="1" applyFill="1" applyBorder="1" applyAlignment="1" applyProtection="1">
      <alignment horizontal="center" vertical="center" wrapText="1"/>
      <protection locked="0"/>
    </xf>
    <xf numFmtId="0" fontId="0" fillId="13" borderId="0" xfId="0" applyFill="1" applyProtection="1">
      <protection locked="0"/>
    </xf>
    <xf numFmtId="0" fontId="4" fillId="6" borderId="8" xfId="0" applyFont="1" applyFill="1" applyBorder="1" applyAlignment="1" applyProtection="1">
      <alignment horizontal="center" vertical="center" wrapText="1"/>
      <protection locked="0"/>
    </xf>
    <xf numFmtId="0" fontId="4" fillId="6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7" fillId="1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3"/>
  <sheetViews>
    <sheetView rightToLeft="1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4.4"/>
  <cols>
    <col min="1" max="1" width="10.5546875" bestFit="1" customWidth="1"/>
    <col min="2" max="2" width="41.109375" bestFit="1" customWidth="1"/>
    <col min="3" max="3" width="8.109375" bestFit="1" customWidth="1"/>
    <col min="4" max="4" width="12.88671875" bestFit="1" customWidth="1"/>
  </cols>
  <sheetData>
    <row r="2" spans="1:22">
      <c r="A2" s="1"/>
      <c r="B2" s="2" t="s">
        <v>0</v>
      </c>
      <c r="C2" s="2">
        <v>344</v>
      </c>
      <c r="D2" s="3"/>
    </row>
    <row r="3" spans="1:22">
      <c r="D3" s="8">
        <f>D103</f>
        <v>182817</v>
      </c>
    </row>
    <row r="4" spans="1:22">
      <c r="A4" s="4" t="s">
        <v>1</v>
      </c>
      <c r="B4" s="5" t="s">
        <v>2</v>
      </c>
      <c r="C4" s="5" t="s">
        <v>3</v>
      </c>
      <c r="D4" s="9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</row>
    <row r="5" spans="1:22">
      <c r="A5" s="6">
        <v>13739</v>
      </c>
      <c r="B5" s="6" t="s">
        <v>23</v>
      </c>
      <c r="C5" s="6"/>
      <c r="D5" s="10">
        <v>26247</v>
      </c>
      <c r="T5">
        <v>1</v>
      </c>
      <c r="U5">
        <v>0</v>
      </c>
    </row>
    <row r="6" spans="1:22">
      <c r="A6" s="7">
        <v>13740</v>
      </c>
      <c r="B6" s="7" t="s">
        <v>24</v>
      </c>
      <c r="C6" s="7"/>
      <c r="D6" s="11">
        <v>19037</v>
      </c>
      <c r="T6">
        <v>1</v>
      </c>
      <c r="U6">
        <v>0</v>
      </c>
    </row>
    <row r="7" spans="1:22">
      <c r="A7" s="6">
        <v>13738</v>
      </c>
      <c r="B7" s="6" t="s">
        <v>25</v>
      </c>
      <c r="C7" s="6"/>
      <c r="D7" s="10">
        <v>16587</v>
      </c>
      <c r="T7">
        <v>1</v>
      </c>
      <c r="U7">
        <v>0</v>
      </c>
    </row>
    <row r="8" spans="1:22">
      <c r="A8" s="7">
        <v>13742</v>
      </c>
      <c r="B8" s="7" t="s">
        <v>26</v>
      </c>
      <c r="C8" s="7"/>
      <c r="D8" s="11">
        <v>9964</v>
      </c>
      <c r="T8">
        <v>1</v>
      </c>
      <c r="U8">
        <v>0</v>
      </c>
    </row>
    <row r="9" spans="1:22">
      <c r="A9" s="6">
        <v>99464</v>
      </c>
      <c r="B9" s="6" t="s">
        <v>27</v>
      </c>
      <c r="C9" s="6"/>
      <c r="D9" s="10">
        <v>9762</v>
      </c>
      <c r="T9">
        <v>1</v>
      </c>
      <c r="U9">
        <v>0</v>
      </c>
    </row>
    <row r="10" spans="1:22">
      <c r="A10" s="7">
        <v>13743</v>
      </c>
      <c r="B10" s="7" t="s">
        <v>28</v>
      </c>
      <c r="C10" s="7"/>
      <c r="D10" s="11">
        <v>8634</v>
      </c>
      <c r="T10">
        <v>1</v>
      </c>
      <c r="U10">
        <v>0</v>
      </c>
    </row>
    <row r="11" spans="1:22">
      <c r="A11" s="6">
        <v>13741</v>
      </c>
      <c r="B11" s="6" t="s">
        <v>29</v>
      </c>
      <c r="C11" s="6"/>
      <c r="D11" s="10">
        <v>7764</v>
      </c>
      <c r="T11">
        <v>1</v>
      </c>
      <c r="U11">
        <v>0</v>
      </c>
    </row>
    <row r="12" spans="1:22">
      <c r="A12" s="7">
        <v>93965</v>
      </c>
      <c r="B12" s="7" t="s">
        <v>30</v>
      </c>
      <c r="C12" s="7"/>
      <c r="D12" s="11">
        <v>6547</v>
      </c>
      <c r="T12">
        <v>1</v>
      </c>
      <c r="U12">
        <v>0</v>
      </c>
    </row>
    <row r="13" spans="1:22">
      <c r="A13" s="6">
        <v>93631</v>
      </c>
      <c r="B13" s="6" t="s">
        <v>31</v>
      </c>
      <c r="C13" s="6"/>
      <c r="D13" s="10">
        <v>5876</v>
      </c>
      <c r="T13">
        <v>1</v>
      </c>
      <c r="U13">
        <v>0</v>
      </c>
    </row>
    <row r="14" spans="1:22">
      <c r="A14" s="7">
        <v>98108</v>
      </c>
      <c r="B14" s="7" t="s">
        <v>32</v>
      </c>
      <c r="C14" s="7"/>
      <c r="D14" s="11">
        <v>5110</v>
      </c>
      <c r="T14">
        <v>1</v>
      </c>
      <c r="U14">
        <v>0</v>
      </c>
    </row>
    <row r="15" spans="1:22">
      <c r="A15" s="6">
        <v>113739</v>
      </c>
      <c r="B15" s="6" t="s">
        <v>33</v>
      </c>
      <c r="C15" s="6"/>
      <c r="D15" s="10">
        <v>3374</v>
      </c>
      <c r="T15">
        <v>1</v>
      </c>
      <c r="U15">
        <v>0</v>
      </c>
    </row>
    <row r="16" spans="1:22">
      <c r="A16" s="7">
        <v>98112</v>
      </c>
      <c r="B16" s="7" t="s">
        <v>34</v>
      </c>
      <c r="C16" s="7"/>
      <c r="D16" s="11">
        <v>3228</v>
      </c>
      <c r="T16">
        <v>1</v>
      </c>
      <c r="U16">
        <v>0</v>
      </c>
    </row>
    <row r="17" spans="1:21">
      <c r="A17" s="6">
        <v>92862</v>
      </c>
      <c r="B17" s="6" t="s">
        <v>35</v>
      </c>
      <c r="C17" s="6"/>
      <c r="D17" s="10">
        <v>2819</v>
      </c>
      <c r="T17">
        <v>1</v>
      </c>
      <c r="U17">
        <v>0</v>
      </c>
    </row>
    <row r="18" spans="1:21">
      <c r="A18" s="7">
        <v>97925</v>
      </c>
      <c r="B18" s="7" t="s">
        <v>36</v>
      </c>
      <c r="C18" s="7"/>
      <c r="D18" s="11">
        <v>2516</v>
      </c>
      <c r="T18">
        <v>1</v>
      </c>
      <c r="U18">
        <v>0</v>
      </c>
    </row>
    <row r="19" spans="1:21">
      <c r="A19" s="6">
        <v>98109</v>
      </c>
      <c r="B19" s="6" t="s">
        <v>37</v>
      </c>
      <c r="C19" s="6"/>
      <c r="D19" s="10">
        <v>2509</v>
      </c>
      <c r="T19">
        <v>1</v>
      </c>
      <c r="U19">
        <v>0</v>
      </c>
    </row>
    <row r="20" spans="1:21">
      <c r="A20" s="7">
        <v>113740</v>
      </c>
      <c r="B20" s="7" t="s">
        <v>38</v>
      </c>
      <c r="C20" s="7"/>
      <c r="D20" s="11">
        <v>2475</v>
      </c>
      <c r="T20">
        <v>1</v>
      </c>
      <c r="U20">
        <v>0</v>
      </c>
    </row>
    <row r="21" spans="1:21">
      <c r="A21" s="6">
        <v>99658</v>
      </c>
      <c r="B21" s="6" t="s">
        <v>39</v>
      </c>
      <c r="C21" s="6"/>
      <c r="D21" s="10">
        <v>2424</v>
      </c>
      <c r="T21">
        <v>1</v>
      </c>
      <c r="U21">
        <v>0</v>
      </c>
    </row>
    <row r="22" spans="1:21">
      <c r="A22" s="7">
        <v>98136</v>
      </c>
      <c r="B22" s="7" t="s">
        <v>40</v>
      </c>
      <c r="C22" s="7"/>
      <c r="D22" s="11">
        <v>2063</v>
      </c>
      <c r="T22">
        <v>1</v>
      </c>
      <c r="U22">
        <v>0</v>
      </c>
    </row>
    <row r="23" spans="1:21">
      <c r="A23" s="6">
        <v>193965</v>
      </c>
      <c r="B23" s="6" t="s">
        <v>41</v>
      </c>
      <c r="C23" s="6"/>
      <c r="D23" s="10">
        <v>2009</v>
      </c>
      <c r="T23">
        <v>1</v>
      </c>
      <c r="U23">
        <v>0</v>
      </c>
    </row>
    <row r="24" spans="1:21">
      <c r="A24" s="7">
        <v>99591</v>
      </c>
      <c r="B24" s="7" t="s">
        <v>42</v>
      </c>
      <c r="C24" s="7"/>
      <c r="D24" s="11">
        <v>2007</v>
      </c>
      <c r="T24">
        <v>1</v>
      </c>
      <c r="U24">
        <v>0</v>
      </c>
    </row>
    <row r="25" spans="1:21">
      <c r="A25" s="6">
        <v>113738</v>
      </c>
      <c r="B25" s="6" t="s">
        <v>43</v>
      </c>
      <c r="C25" s="6"/>
      <c r="D25" s="10">
        <v>1894</v>
      </c>
      <c r="T25">
        <v>1</v>
      </c>
      <c r="U25">
        <v>0</v>
      </c>
    </row>
    <row r="26" spans="1:21">
      <c r="A26" s="7">
        <v>198108</v>
      </c>
      <c r="B26" s="7" t="s">
        <v>44</v>
      </c>
      <c r="C26" s="7"/>
      <c r="D26" s="11">
        <v>1790</v>
      </c>
      <c r="T26">
        <v>1</v>
      </c>
      <c r="U26">
        <v>0</v>
      </c>
    </row>
    <row r="27" spans="1:21">
      <c r="A27" s="6">
        <v>97920</v>
      </c>
      <c r="B27" s="6" t="s">
        <v>45</v>
      </c>
      <c r="C27" s="6"/>
      <c r="D27" s="10">
        <v>1724</v>
      </c>
      <c r="T27">
        <v>1</v>
      </c>
      <c r="U27">
        <v>0</v>
      </c>
    </row>
    <row r="28" spans="1:21">
      <c r="A28" s="7">
        <v>99356</v>
      </c>
      <c r="B28" s="7" t="s">
        <v>46</v>
      </c>
      <c r="C28" s="7"/>
      <c r="D28" s="11">
        <v>1692</v>
      </c>
      <c r="T28">
        <v>1</v>
      </c>
      <c r="U28">
        <v>0</v>
      </c>
    </row>
    <row r="29" spans="1:21">
      <c r="A29" s="6">
        <v>98110</v>
      </c>
      <c r="B29" s="6" t="s">
        <v>47</v>
      </c>
      <c r="C29" s="6"/>
      <c r="D29" s="10">
        <v>1500</v>
      </c>
      <c r="T29">
        <v>1</v>
      </c>
      <c r="U29">
        <v>0</v>
      </c>
    </row>
    <row r="30" spans="1:21">
      <c r="A30" s="7">
        <v>99414</v>
      </c>
      <c r="B30" s="7" t="s">
        <v>48</v>
      </c>
      <c r="C30" s="7"/>
      <c r="D30" s="11">
        <v>1405</v>
      </c>
      <c r="T30">
        <v>1</v>
      </c>
      <c r="U30">
        <v>0</v>
      </c>
    </row>
    <row r="31" spans="1:21">
      <c r="A31" s="6">
        <v>99659</v>
      </c>
      <c r="B31" s="6" t="s">
        <v>49</v>
      </c>
      <c r="C31" s="6"/>
      <c r="D31" s="10">
        <v>1364</v>
      </c>
      <c r="T31">
        <v>1</v>
      </c>
      <c r="U31">
        <v>0</v>
      </c>
    </row>
    <row r="32" spans="1:21">
      <c r="A32" s="7">
        <v>198109</v>
      </c>
      <c r="B32" s="7" t="s">
        <v>50</v>
      </c>
      <c r="C32" s="7"/>
      <c r="D32" s="11">
        <v>1325</v>
      </c>
      <c r="T32">
        <v>1</v>
      </c>
      <c r="U32">
        <v>0</v>
      </c>
    </row>
    <row r="33" spans="1:21">
      <c r="A33" s="6">
        <v>198112</v>
      </c>
      <c r="B33" s="6" t="s">
        <v>51</v>
      </c>
      <c r="C33" s="6"/>
      <c r="D33" s="10">
        <v>1323</v>
      </c>
      <c r="T33">
        <v>1</v>
      </c>
      <c r="U33">
        <v>0</v>
      </c>
    </row>
    <row r="34" spans="1:21">
      <c r="A34" s="7">
        <v>97943</v>
      </c>
      <c r="B34" s="7" t="s">
        <v>52</v>
      </c>
      <c r="C34" s="7"/>
      <c r="D34" s="11">
        <v>1239</v>
      </c>
      <c r="T34">
        <v>1</v>
      </c>
      <c r="U34">
        <v>0</v>
      </c>
    </row>
    <row r="35" spans="1:21">
      <c r="A35" s="6">
        <v>92940</v>
      </c>
      <c r="B35" s="6" t="s">
        <v>53</v>
      </c>
      <c r="C35" s="6"/>
      <c r="D35" s="10">
        <v>1144</v>
      </c>
      <c r="T35">
        <v>1</v>
      </c>
      <c r="U35">
        <v>0</v>
      </c>
    </row>
    <row r="36" spans="1:21">
      <c r="A36" s="7">
        <v>197920</v>
      </c>
      <c r="B36" s="7" t="s">
        <v>54</v>
      </c>
      <c r="C36" s="7"/>
      <c r="D36" s="11">
        <v>1108</v>
      </c>
      <c r="T36">
        <v>1</v>
      </c>
      <c r="U36">
        <v>0</v>
      </c>
    </row>
    <row r="37" spans="1:21">
      <c r="A37" s="6">
        <v>97922</v>
      </c>
      <c r="B37" s="6" t="s">
        <v>55</v>
      </c>
      <c r="C37" s="6"/>
      <c r="D37" s="10">
        <v>1053</v>
      </c>
      <c r="T37">
        <v>1</v>
      </c>
      <c r="U37">
        <v>0</v>
      </c>
    </row>
    <row r="38" spans="1:21">
      <c r="A38" s="7">
        <v>193631</v>
      </c>
      <c r="B38" s="7" t="s">
        <v>56</v>
      </c>
      <c r="C38" s="7"/>
      <c r="D38" s="11">
        <v>951</v>
      </c>
      <c r="T38">
        <v>1</v>
      </c>
      <c r="U38">
        <v>0</v>
      </c>
    </row>
    <row r="39" spans="1:21">
      <c r="A39" s="6">
        <v>199659</v>
      </c>
      <c r="B39" s="6" t="s">
        <v>57</v>
      </c>
      <c r="C39" s="6"/>
      <c r="D39" s="10">
        <v>896</v>
      </c>
      <c r="T39">
        <v>1</v>
      </c>
      <c r="U39">
        <v>0</v>
      </c>
    </row>
    <row r="40" spans="1:21">
      <c r="A40" s="7">
        <v>99664</v>
      </c>
      <c r="B40" s="7" t="s">
        <v>58</v>
      </c>
      <c r="C40" s="7"/>
      <c r="D40" s="11">
        <v>891</v>
      </c>
      <c r="T40">
        <v>1</v>
      </c>
      <c r="U40">
        <v>0</v>
      </c>
    </row>
    <row r="41" spans="1:21">
      <c r="A41" s="6">
        <v>99413</v>
      </c>
      <c r="B41" s="6" t="s">
        <v>59</v>
      </c>
      <c r="C41" s="6"/>
      <c r="D41" s="10">
        <v>864</v>
      </c>
      <c r="T41">
        <v>1</v>
      </c>
      <c r="U41">
        <v>0</v>
      </c>
    </row>
    <row r="42" spans="1:21">
      <c r="A42" s="7">
        <v>199692</v>
      </c>
      <c r="B42" s="7" t="s">
        <v>60</v>
      </c>
      <c r="C42" s="7"/>
      <c r="D42" s="11">
        <v>840</v>
      </c>
      <c r="T42">
        <v>1</v>
      </c>
      <c r="U42">
        <v>0</v>
      </c>
    </row>
    <row r="43" spans="1:21">
      <c r="A43" s="6">
        <v>92860</v>
      </c>
      <c r="B43" s="6" t="s">
        <v>61</v>
      </c>
      <c r="C43" s="6"/>
      <c r="D43" s="10">
        <v>805</v>
      </c>
      <c r="T43">
        <v>1</v>
      </c>
      <c r="U43">
        <v>0</v>
      </c>
    </row>
    <row r="44" spans="1:21">
      <c r="A44" s="7">
        <v>199464</v>
      </c>
      <c r="B44" s="7" t="s">
        <v>62</v>
      </c>
      <c r="C44" s="7"/>
      <c r="D44" s="11">
        <v>790</v>
      </c>
      <c r="T44">
        <v>1</v>
      </c>
      <c r="U44">
        <v>0</v>
      </c>
    </row>
    <row r="45" spans="1:21">
      <c r="A45" s="6">
        <v>199658</v>
      </c>
      <c r="B45" s="6" t="s">
        <v>63</v>
      </c>
      <c r="C45" s="6"/>
      <c r="D45" s="10">
        <v>770</v>
      </c>
      <c r="T45">
        <v>1</v>
      </c>
      <c r="U45">
        <v>0</v>
      </c>
    </row>
    <row r="46" spans="1:21">
      <c r="A46" s="7">
        <v>199691</v>
      </c>
      <c r="B46" s="7" t="s">
        <v>64</v>
      </c>
      <c r="C46" s="7"/>
      <c r="D46" s="11">
        <v>720</v>
      </c>
      <c r="T46">
        <v>1</v>
      </c>
      <c r="U46">
        <v>0</v>
      </c>
    </row>
    <row r="47" spans="1:21">
      <c r="A47" s="6">
        <v>99590</v>
      </c>
      <c r="B47" s="6" t="s">
        <v>65</v>
      </c>
      <c r="C47" s="6"/>
      <c r="D47" s="10">
        <v>657</v>
      </c>
      <c r="T47">
        <v>1</v>
      </c>
      <c r="U47">
        <v>0</v>
      </c>
    </row>
    <row r="48" spans="1:21">
      <c r="A48" s="7">
        <v>98114</v>
      </c>
      <c r="B48" s="7" t="s">
        <v>66</v>
      </c>
      <c r="C48" s="7"/>
      <c r="D48" s="11">
        <v>643</v>
      </c>
      <c r="T48">
        <v>1</v>
      </c>
      <c r="U48">
        <v>0</v>
      </c>
    </row>
    <row r="49" spans="1:21">
      <c r="A49" s="6">
        <v>113742</v>
      </c>
      <c r="B49" s="6" t="s">
        <v>67</v>
      </c>
      <c r="C49" s="6"/>
      <c r="D49" s="10">
        <v>628</v>
      </c>
      <c r="T49">
        <v>1</v>
      </c>
      <c r="U49">
        <v>0</v>
      </c>
    </row>
    <row r="50" spans="1:21">
      <c r="A50" s="7">
        <v>99692</v>
      </c>
      <c r="B50" s="7" t="s">
        <v>60</v>
      </c>
      <c r="C50" s="7"/>
      <c r="D50" s="11">
        <v>609</v>
      </c>
      <c r="T50">
        <v>1</v>
      </c>
      <c r="U50">
        <v>0</v>
      </c>
    </row>
    <row r="51" spans="1:21">
      <c r="A51" s="6">
        <v>199664</v>
      </c>
      <c r="B51" s="6" t="s">
        <v>68</v>
      </c>
      <c r="C51" s="6"/>
      <c r="D51" s="10">
        <v>608</v>
      </c>
      <c r="T51">
        <v>1</v>
      </c>
      <c r="U51">
        <v>0</v>
      </c>
    </row>
    <row r="52" spans="1:21">
      <c r="A52" s="7">
        <v>199693</v>
      </c>
      <c r="B52" s="7" t="s">
        <v>69</v>
      </c>
      <c r="C52" s="7"/>
      <c r="D52" s="11">
        <v>582</v>
      </c>
      <c r="T52">
        <v>1</v>
      </c>
      <c r="U52">
        <v>0</v>
      </c>
    </row>
    <row r="53" spans="1:21">
      <c r="A53" s="6">
        <v>97956</v>
      </c>
      <c r="B53" s="6" t="s">
        <v>70</v>
      </c>
      <c r="C53" s="6"/>
      <c r="D53" s="10">
        <v>556</v>
      </c>
      <c r="T53">
        <v>1</v>
      </c>
      <c r="U53">
        <v>0</v>
      </c>
    </row>
    <row r="54" spans="1:21">
      <c r="A54" s="7">
        <v>198113</v>
      </c>
      <c r="B54" s="7" t="s">
        <v>71</v>
      </c>
      <c r="C54" s="7"/>
      <c r="D54" s="11">
        <v>548</v>
      </c>
      <c r="T54">
        <v>1</v>
      </c>
      <c r="U54">
        <v>0</v>
      </c>
    </row>
    <row r="55" spans="1:21">
      <c r="A55" s="6">
        <v>99657</v>
      </c>
      <c r="B55" s="6" t="s">
        <v>72</v>
      </c>
      <c r="C55" s="6"/>
      <c r="D55" s="10">
        <v>546</v>
      </c>
      <c r="T55">
        <v>1</v>
      </c>
      <c r="U55">
        <v>0</v>
      </c>
    </row>
    <row r="56" spans="1:21">
      <c r="A56" s="7">
        <v>99662</v>
      </c>
      <c r="B56" s="7" t="s">
        <v>73</v>
      </c>
      <c r="C56" s="7"/>
      <c r="D56" s="11">
        <v>511</v>
      </c>
      <c r="T56">
        <v>1</v>
      </c>
      <c r="U56">
        <v>0</v>
      </c>
    </row>
    <row r="57" spans="1:21">
      <c r="A57" s="6">
        <v>113741</v>
      </c>
      <c r="B57" s="6" t="s">
        <v>74</v>
      </c>
      <c r="C57" s="6"/>
      <c r="D57" s="10">
        <v>509</v>
      </c>
      <c r="T57">
        <v>1</v>
      </c>
      <c r="U57">
        <v>0</v>
      </c>
    </row>
    <row r="58" spans="1:21">
      <c r="A58" s="7">
        <v>197956</v>
      </c>
      <c r="B58" s="7" t="s">
        <v>75</v>
      </c>
      <c r="C58" s="7"/>
      <c r="D58" s="11">
        <v>498</v>
      </c>
      <c r="T58">
        <v>1</v>
      </c>
      <c r="U58">
        <v>0</v>
      </c>
    </row>
    <row r="59" spans="1:21">
      <c r="A59" s="6">
        <v>197922</v>
      </c>
      <c r="B59" s="6" t="s">
        <v>76</v>
      </c>
      <c r="C59" s="6"/>
      <c r="D59" s="10">
        <v>472</v>
      </c>
      <c r="T59">
        <v>1</v>
      </c>
      <c r="U59">
        <v>0</v>
      </c>
    </row>
    <row r="60" spans="1:21">
      <c r="A60" s="7">
        <v>98113</v>
      </c>
      <c r="B60" s="7" t="s">
        <v>77</v>
      </c>
      <c r="C60" s="7"/>
      <c r="D60" s="11">
        <v>420</v>
      </c>
      <c r="T60">
        <v>1</v>
      </c>
      <c r="U60">
        <v>0</v>
      </c>
    </row>
    <row r="61" spans="1:21">
      <c r="A61" s="6">
        <v>99663</v>
      </c>
      <c r="B61" s="6" t="s">
        <v>78</v>
      </c>
      <c r="C61" s="6"/>
      <c r="D61" s="10">
        <v>414</v>
      </c>
      <c r="T61">
        <v>1</v>
      </c>
      <c r="U61">
        <v>0</v>
      </c>
    </row>
    <row r="62" spans="1:21">
      <c r="A62" s="7">
        <v>113743</v>
      </c>
      <c r="B62" s="7" t="s">
        <v>79</v>
      </c>
      <c r="C62" s="7"/>
      <c r="D62" s="11">
        <v>394</v>
      </c>
      <c r="T62">
        <v>1</v>
      </c>
      <c r="U62">
        <v>0</v>
      </c>
    </row>
    <row r="63" spans="1:21">
      <c r="A63" s="6">
        <v>99693</v>
      </c>
      <c r="B63" s="6" t="s">
        <v>69</v>
      </c>
      <c r="C63" s="6"/>
      <c r="D63" s="10">
        <v>391</v>
      </c>
      <c r="T63">
        <v>1</v>
      </c>
      <c r="U63">
        <v>0</v>
      </c>
    </row>
    <row r="64" spans="1:21">
      <c r="A64" s="7">
        <v>199414</v>
      </c>
      <c r="B64" s="7" t="s">
        <v>80</v>
      </c>
      <c r="C64" s="7"/>
      <c r="D64" s="11">
        <v>365</v>
      </c>
      <c r="T64">
        <v>1</v>
      </c>
      <c r="U64">
        <v>0</v>
      </c>
    </row>
    <row r="65" spans="1:21">
      <c r="A65" s="6">
        <v>199657</v>
      </c>
      <c r="B65" s="6" t="s">
        <v>81</v>
      </c>
      <c r="C65" s="6"/>
      <c r="D65" s="10">
        <v>358</v>
      </c>
      <c r="T65">
        <v>1</v>
      </c>
      <c r="U65">
        <v>0</v>
      </c>
    </row>
    <row r="66" spans="1:21">
      <c r="A66" s="7">
        <v>98111</v>
      </c>
      <c r="B66" s="7" t="s">
        <v>82</v>
      </c>
      <c r="C66" s="7"/>
      <c r="D66" s="11">
        <v>346</v>
      </c>
      <c r="T66">
        <v>1</v>
      </c>
      <c r="U66">
        <v>0</v>
      </c>
    </row>
    <row r="67" spans="1:21">
      <c r="A67" s="6">
        <v>199590</v>
      </c>
      <c r="B67" s="6" t="s">
        <v>83</v>
      </c>
      <c r="C67" s="6"/>
      <c r="D67" s="10">
        <v>325</v>
      </c>
      <c r="T67">
        <v>1</v>
      </c>
      <c r="U67">
        <v>0</v>
      </c>
    </row>
    <row r="68" spans="1:21">
      <c r="A68" s="7">
        <v>197943</v>
      </c>
      <c r="B68" s="7" t="s">
        <v>84</v>
      </c>
      <c r="C68" s="7"/>
      <c r="D68" s="11">
        <v>318</v>
      </c>
      <c r="T68">
        <v>1</v>
      </c>
      <c r="U68">
        <v>0</v>
      </c>
    </row>
    <row r="69" spans="1:21">
      <c r="A69" s="6">
        <v>98926</v>
      </c>
      <c r="B69" s="6" t="s">
        <v>85</v>
      </c>
      <c r="C69" s="6"/>
      <c r="D69" s="10">
        <v>309</v>
      </c>
      <c r="T69">
        <v>1</v>
      </c>
      <c r="U69">
        <v>0</v>
      </c>
    </row>
    <row r="70" spans="1:21">
      <c r="A70" s="7">
        <v>97923</v>
      </c>
      <c r="B70" s="7" t="s">
        <v>86</v>
      </c>
      <c r="C70" s="7"/>
      <c r="D70" s="11">
        <v>293</v>
      </c>
      <c r="T70">
        <v>1</v>
      </c>
      <c r="U70">
        <v>0</v>
      </c>
    </row>
    <row r="71" spans="1:21">
      <c r="A71" s="6">
        <v>197923</v>
      </c>
      <c r="B71" s="6" t="s">
        <v>87</v>
      </c>
      <c r="C71" s="6"/>
      <c r="D71" s="10">
        <v>288</v>
      </c>
      <c r="T71">
        <v>1</v>
      </c>
      <c r="U71">
        <v>0</v>
      </c>
    </row>
    <row r="72" spans="1:21">
      <c r="A72" s="7">
        <v>197925</v>
      </c>
      <c r="B72" s="7" t="s">
        <v>88</v>
      </c>
      <c r="C72" s="7"/>
      <c r="D72" s="11">
        <v>270</v>
      </c>
      <c r="T72">
        <v>1</v>
      </c>
      <c r="U72">
        <v>0</v>
      </c>
    </row>
    <row r="73" spans="1:21">
      <c r="A73" s="6">
        <v>99661</v>
      </c>
      <c r="B73" s="6" t="s">
        <v>89</v>
      </c>
      <c r="C73" s="6"/>
      <c r="D73" s="10">
        <v>263</v>
      </c>
      <c r="T73">
        <v>1</v>
      </c>
      <c r="U73">
        <v>0</v>
      </c>
    </row>
    <row r="74" spans="1:21">
      <c r="A74" s="7">
        <v>99411</v>
      </c>
      <c r="B74" s="7" t="s">
        <v>90</v>
      </c>
      <c r="C74" s="7"/>
      <c r="D74" s="11">
        <v>244</v>
      </c>
      <c r="T74">
        <v>1</v>
      </c>
      <c r="U74">
        <v>0</v>
      </c>
    </row>
    <row r="75" spans="1:21">
      <c r="A75" s="6">
        <v>192862</v>
      </c>
      <c r="B75" s="6" t="s">
        <v>91</v>
      </c>
      <c r="C75" s="6"/>
      <c r="D75" s="10">
        <v>242</v>
      </c>
      <c r="T75">
        <v>1</v>
      </c>
      <c r="U75">
        <v>0</v>
      </c>
    </row>
    <row r="76" spans="1:21">
      <c r="A76" s="7">
        <v>198136</v>
      </c>
      <c r="B76" s="7" t="s">
        <v>92</v>
      </c>
      <c r="C76" s="7"/>
      <c r="D76" s="11">
        <v>223</v>
      </c>
      <c r="T76">
        <v>1</v>
      </c>
      <c r="U76">
        <v>0</v>
      </c>
    </row>
    <row r="77" spans="1:21">
      <c r="A77" s="6">
        <v>199661</v>
      </c>
      <c r="B77" s="6" t="s">
        <v>93</v>
      </c>
      <c r="C77" s="6"/>
      <c r="D77" s="10">
        <v>217</v>
      </c>
      <c r="T77">
        <v>1</v>
      </c>
      <c r="U77">
        <v>0</v>
      </c>
    </row>
    <row r="78" spans="1:21">
      <c r="A78" s="7">
        <v>192940</v>
      </c>
      <c r="B78" s="7" t="s">
        <v>94</v>
      </c>
      <c r="C78" s="7"/>
      <c r="D78" s="11">
        <v>206</v>
      </c>
      <c r="T78">
        <v>1</v>
      </c>
      <c r="U78">
        <v>0</v>
      </c>
    </row>
    <row r="79" spans="1:21">
      <c r="A79" s="6">
        <v>199662</v>
      </c>
      <c r="B79" s="6" t="s">
        <v>95</v>
      </c>
      <c r="C79" s="6"/>
      <c r="D79" s="10">
        <v>198</v>
      </c>
      <c r="T79">
        <v>1</v>
      </c>
      <c r="U79">
        <v>0</v>
      </c>
    </row>
    <row r="80" spans="1:21">
      <c r="A80" s="7">
        <v>198110</v>
      </c>
      <c r="B80" s="7" t="s">
        <v>96</v>
      </c>
      <c r="C80" s="7"/>
      <c r="D80" s="11">
        <v>191</v>
      </c>
      <c r="T80">
        <v>1</v>
      </c>
      <c r="U80">
        <v>0</v>
      </c>
    </row>
    <row r="81" spans="1:21">
      <c r="A81" s="6">
        <v>99357</v>
      </c>
      <c r="B81" s="6" t="s">
        <v>97</v>
      </c>
      <c r="C81" s="6"/>
      <c r="D81" s="10">
        <v>177</v>
      </c>
      <c r="T81">
        <v>1</v>
      </c>
      <c r="U81">
        <v>0</v>
      </c>
    </row>
    <row r="82" spans="1:21">
      <c r="A82" s="7">
        <v>99691</v>
      </c>
      <c r="B82" s="7" t="s">
        <v>98</v>
      </c>
      <c r="C82" s="7"/>
      <c r="D82" s="11">
        <v>176</v>
      </c>
      <c r="T82">
        <v>1</v>
      </c>
      <c r="U82">
        <v>0</v>
      </c>
    </row>
    <row r="83" spans="1:21">
      <c r="A83" s="6">
        <v>199356</v>
      </c>
      <c r="B83" s="6" t="s">
        <v>99</v>
      </c>
      <c r="C83" s="6"/>
      <c r="D83" s="10">
        <v>174</v>
      </c>
      <c r="T83">
        <v>1</v>
      </c>
      <c r="U83">
        <v>0</v>
      </c>
    </row>
    <row r="84" spans="1:21">
      <c r="A84" s="7">
        <v>192860</v>
      </c>
      <c r="B84" s="7" t="s">
        <v>100</v>
      </c>
      <c r="C84" s="7"/>
      <c r="D84" s="11">
        <v>170</v>
      </c>
      <c r="T84">
        <v>1</v>
      </c>
      <c r="U84">
        <v>0</v>
      </c>
    </row>
    <row r="85" spans="1:21">
      <c r="A85" s="6">
        <v>199660</v>
      </c>
      <c r="B85" s="6" t="s">
        <v>101</v>
      </c>
      <c r="C85" s="6"/>
      <c r="D85" s="10">
        <v>169</v>
      </c>
      <c r="T85">
        <v>1</v>
      </c>
      <c r="U85">
        <v>0</v>
      </c>
    </row>
    <row r="86" spans="1:21">
      <c r="A86" s="7">
        <v>199591</v>
      </c>
      <c r="B86" s="7" t="s">
        <v>102</v>
      </c>
      <c r="C86" s="7"/>
      <c r="D86" s="11">
        <v>145</v>
      </c>
      <c r="T86">
        <v>1</v>
      </c>
      <c r="U86">
        <v>0</v>
      </c>
    </row>
    <row r="87" spans="1:21">
      <c r="A87" s="6">
        <v>198114</v>
      </c>
      <c r="B87" s="6" t="s">
        <v>103</v>
      </c>
      <c r="C87" s="6"/>
      <c r="D87" s="10">
        <v>135</v>
      </c>
      <c r="T87">
        <v>1</v>
      </c>
      <c r="U87">
        <v>0</v>
      </c>
    </row>
    <row r="88" spans="1:21">
      <c r="A88" s="7">
        <v>199663</v>
      </c>
      <c r="B88" s="7" t="s">
        <v>104</v>
      </c>
      <c r="C88" s="7"/>
      <c r="D88" s="11">
        <v>135</v>
      </c>
      <c r="T88">
        <v>1</v>
      </c>
      <c r="U88">
        <v>0</v>
      </c>
    </row>
    <row r="89" spans="1:21">
      <c r="A89" s="6">
        <v>99633</v>
      </c>
      <c r="B89" s="6" t="s">
        <v>105</v>
      </c>
      <c r="C89" s="6"/>
      <c r="D89" s="10">
        <v>130</v>
      </c>
      <c r="T89">
        <v>1</v>
      </c>
      <c r="U89">
        <v>0</v>
      </c>
    </row>
    <row r="90" spans="1:21">
      <c r="A90" s="7">
        <v>199413</v>
      </c>
      <c r="B90" s="7" t="s">
        <v>106</v>
      </c>
      <c r="C90" s="7"/>
      <c r="D90" s="11">
        <v>126</v>
      </c>
      <c r="T90">
        <v>1</v>
      </c>
      <c r="U90">
        <v>0</v>
      </c>
    </row>
    <row r="91" spans="1:21">
      <c r="A91" s="6">
        <v>98964</v>
      </c>
      <c r="B91" s="6" t="s">
        <v>107</v>
      </c>
      <c r="C91" s="6"/>
      <c r="D91" s="10">
        <v>113</v>
      </c>
      <c r="T91">
        <v>1</v>
      </c>
      <c r="U91">
        <v>0</v>
      </c>
    </row>
    <row r="92" spans="1:21">
      <c r="A92" s="7">
        <v>198926</v>
      </c>
      <c r="B92" s="7" t="s">
        <v>108</v>
      </c>
      <c r="C92" s="7"/>
      <c r="D92" s="11">
        <v>109</v>
      </c>
      <c r="T92">
        <v>1</v>
      </c>
      <c r="U92">
        <v>0</v>
      </c>
    </row>
    <row r="93" spans="1:21">
      <c r="A93" s="6">
        <v>99660</v>
      </c>
      <c r="B93" s="6" t="s">
        <v>109</v>
      </c>
      <c r="C93" s="6"/>
      <c r="D93" s="10">
        <v>97</v>
      </c>
      <c r="T93">
        <v>1</v>
      </c>
      <c r="U93">
        <v>0</v>
      </c>
    </row>
    <row r="94" spans="1:21">
      <c r="A94" s="7">
        <v>198111</v>
      </c>
      <c r="B94" s="7" t="s">
        <v>110</v>
      </c>
      <c r="C94" s="7"/>
      <c r="D94" s="11">
        <v>83</v>
      </c>
      <c r="T94">
        <v>1</v>
      </c>
      <c r="U94">
        <v>0</v>
      </c>
    </row>
    <row r="95" spans="1:21">
      <c r="A95" s="6">
        <v>199357</v>
      </c>
      <c r="B95" s="6" t="s">
        <v>111</v>
      </c>
      <c r="C95" s="6"/>
      <c r="D95" s="10">
        <v>48</v>
      </c>
      <c r="T95">
        <v>1</v>
      </c>
      <c r="U95">
        <v>0</v>
      </c>
    </row>
    <row r="96" spans="1:21">
      <c r="A96" s="7">
        <v>199411</v>
      </c>
      <c r="B96" s="7" t="s">
        <v>112</v>
      </c>
      <c r="C96" s="7"/>
      <c r="D96" s="11">
        <v>43</v>
      </c>
      <c r="T96">
        <v>1</v>
      </c>
      <c r="U96">
        <v>0</v>
      </c>
    </row>
    <row r="97" spans="1:21">
      <c r="A97" s="6">
        <v>199412</v>
      </c>
      <c r="B97" s="6" t="s">
        <v>113</v>
      </c>
      <c r="C97" s="6"/>
      <c r="D97" s="10">
        <v>27</v>
      </c>
      <c r="T97">
        <v>1</v>
      </c>
      <c r="U97">
        <v>0</v>
      </c>
    </row>
    <row r="98" spans="1:21">
      <c r="A98" s="7">
        <v>99711</v>
      </c>
      <c r="B98" s="7" t="s">
        <v>114</v>
      </c>
      <c r="C98" s="7"/>
      <c r="D98" s="11">
        <v>25</v>
      </c>
      <c r="T98">
        <v>1</v>
      </c>
      <c r="U98">
        <v>0</v>
      </c>
    </row>
    <row r="99" spans="1:21">
      <c r="A99" s="6">
        <v>99412</v>
      </c>
      <c r="B99" s="6" t="s">
        <v>115</v>
      </c>
      <c r="C99" s="6"/>
      <c r="D99" s="10">
        <v>23</v>
      </c>
      <c r="T99">
        <v>1</v>
      </c>
      <c r="U99">
        <v>0</v>
      </c>
    </row>
    <row r="100" spans="1:21">
      <c r="A100" s="7">
        <v>198964</v>
      </c>
      <c r="B100" s="7" t="s">
        <v>116</v>
      </c>
      <c r="C100" s="7"/>
      <c r="D100" s="11">
        <v>15</v>
      </c>
      <c r="T100">
        <v>1</v>
      </c>
      <c r="U100">
        <v>0</v>
      </c>
    </row>
    <row r="101" spans="1:21">
      <c r="A101" s="6">
        <v>199633</v>
      </c>
      <c r="B101" s="6" t="s">
        <v>117</v>
      </c>
      <c r="C101" s="6"/>
      <c r="D101" s="10">
        <v>11</v>
      </c>
      <c r="T101">
        <v>1</v>
      </c>
      <c r="U101">
        <v>0</v>
      </c>
    </row>
    <row r="102" spans="1:21">
      <c r="A102" s="7">
        <v>99710</v>
      </c>
      <c r="B102" s="7" t="s">
        <v>118</v>
      </c>
      <c r="C102" s="7"/>
      <c r="D102" s="11">
        <v>4</v>
      </c>
      <c r="T102">
        <v>1</v>
      </c>
      <c r="U102">
        <v>0</v>
      </c>
    </row>
    <row r="103" spans="1:21">
      <c r="A103" s="4"/>
      <c r="B103" s="5"/>
      <c r="C103" s="5"/>
      <c r="D103" s="9">
        <f>SUM(D5:D102)</f>
        <v>182817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landscape"/>
  <headerFooter>
    <oddHeader>&amp;L&amp;BPackages&amp;RPr inted on &amp;D</oddHeader>
    <oddFooter>&amp;L&amp;BPackages reports&amp;RPage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05"/>
  <sheetViews>
    <sheetView rightToLeft="1" tabSelected="1" workbookViewId="0">
      <pane xSplit="2" ySplit="6" topLeftCell="W7" activePane="bottomRight" state="frozen"/>
      <selection pane="topRight"/>
      <selection pane="bottomLeft"/>
      <selection pane="bottomRight" activeCell="AC9" sqref="AC9"/>
    </sheetView>
  </sheetViews>
  <sheetFormatPr defaultRowHeight="14.4"/>
  <cols>
    <col min="1" max="1" width="10.5546875" bestFit="1" customWidth="1"/>
    <col min="2" max="2" width="41.109375" bestFit="1" customWidth="1"/>
    <col min="3" max="3" width="8.5546875" bestFit="1" customWidth="1"/>
    <col min="4" max="4" width="12.88671875" bestFit="1" customWidth="1"/>
    <col min="5" max="5" width="21.109375" bestFit="1" customWidth="1"/>
    <col min="6" max="22" width="9.109375" hidden="1"/>
    <col min="23" max="23" width="9.44140625" bestFit="1" customWidth="1"/>
    <col min="24" max="24" width="10.44140625" bestFit="1" customWidth="1"/>
    <col min="25" max="25" width="5.5546875" bestFit="1" customWidth="1"/>
    <col min="26" max="26" width="19" bestFit="1" customWidth="1"/>
    <col min="27" max="27" width="12.44140625" bestFit="1" customWidth="1"/>
    <col min="28" max="28" width="6.5546875" bestFit="1" customWidth="1"/>
    <col min="29" max="29" width="8.5546875" bestFit="1" customWidth="1"/>
    <col min="32" max="32" width="9.109375" hidden="1"/>
    <col min="33" max="33" width="9.5546875" bestFit="1" customWidth="1"/>
    <col min="35" max="38" width="9.109375" hidden="1"/>
    <col min="56" max="71" width="1" customWidth="1"/>
    <col min="108" max="123" width="1" customWidth="1"/>
  </cols>
  <sheetData>
    <row r="1" spans="1:14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</row>
    <row r="2" spans="1:142">
      <c r="A2" s="32"/>
      <c r="B2" s="2" t="s">
        <v>0</v>
      </c>
      <c r="C2" s="33"/>
      <c r="D2" s="33"/>
      <c r="E2" s="34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CL2" t="s">
        <v>119</v>
      </c>
      <c r="CM2" t="s">
        <v>120</v>
      </c>
      <c r="CN2">
        <f t="shared" ref="CN2:EI2" si="0">CN3*(1+$EL$2)</f>
        <v>1374.2746261015111</v>
      </c>
      <c r="CO2">
        <f t="shared" si="0"/>
        <v>0</v>
      </c>
      <c r="CP2">
        <f t="shared" si="0"/>
        <v>0</v>
      </c>
      <c r="CQ2">
        <f t="shared" si="0"/>
        <v>0</v>
      </c>
      <c r="CR2">
        <f t="shared" si="0"/>
        <v>0</v>
      </c>
      <c r="CS2">
        <f t="shared" si="0"/>
        <v>0</v>
      </c>
      <c r="CT2">
        <f t="shared" si="0"/>
        <v>0</v>
      </c>
      <c r="CU2">
        <f t="shared" si="0"/>
        <v>0</v>
      </c>
      <c r="CV2">
        <f t="shared" si="0"/>
        <v>0</v>
      </c>
      <c r="CW2">
        <f t="shared" si="0"/>
        <v>0</v>
      </c>
      <c r="CX2">
        <f t="shared" si="0"/>
        <v>0</v>
      </c>
      <c r="CY2">
        <f t="shared" si="0"/>
        <v>0</v>
      </c>
      <c r="CZ2">
        <f t="shared" si="0"/>
        <v>0</v>
      </c>
      <c r="DA2">
        <f t="shared" si="0"/>
        <v>0</v>
      </c>
      <c r="DB2">
        <f t="shared" si="0"/>
        <v>0</v>
      </c>
      <c r="DC2">
        <f t="shared" si="0"/>
        <v>0</v>
      </c>
      <c r="DD2">
        <f t="shared" si="0"/>
        <v>0</v>
      </c>
      <c r="DE2">
        <f t="shared" si="0"/>
        <v>0</v>
      </c>
      <c r="DF2">
        <f t="shared" si="0"/>
        <v>0</v>
      </c>
      <c r="DG2">
        <f t="shared" si="0"/>
        <v>0</v>
      </c>
      <c r="DH2">
        <f t="shared" si="0"/>
        <v>0</v>
      </c>
      <c r="DI2">
        <f t="shared" si="0"/>
        <v>0</v>
      </c>
      <c r="DJ2">
        <f t="shared" si="0"/>
        <v>0</v>
      </c>
      <c r="DK2">
        <f t="shared" si="0"/>
        <v>0</v>
      </c>
      <c r="DL2">
        <f t="shared" si="0"/>
        <v>0</v>
      </c>
      <c r="DM2">
        <f t="shared" si="0"/>
        <v>0</v>
      </c>
      <c r="DN2">
        <f t="shared" si="0"/>
        <v>0</v>
      </c>
      <c r="DO2">
        <f t="shared" si="0"/>
        <v>0</v>
      </c>
      <c r="DP2">
        <f t="shared" si="0"/>
        <v>0</v>
      </c>
      <c r="DQ2">
        <f t="shared" si="0"/>
        <v>0</v>
      </c>
      <c r="DR2">
        <f t="shared" si="0"/>
        <v>0</v>
      </c>
      <c r="DS2">
        <f t="shared" si="0"/>
        <v>0</v>
      </c>
      <c r="DT2">
        <f t="shared" si="0"/>
        <v>0</v>
      </c>
      <c r="DU2">
        <f t="shared" si="0"/>
        <v>0</v>
      </c>
      <c r="DV2">
        <f t="shared" si="0"/>
        <v>0</v>
      </c>
      <c r="DW2">
        <f t="shared" si="0"/>
        <v>0</v>
      </c>
      <c r="DX2">
        <f t="shared" si="0"/>
        <v>0</v>
      </c>
      <c r="DY2">
        <f t="shared" si="0"/>
        <v>0</v>
      </c>
      <c r="DZ2">
        <f t="shared" si="0"/>
        <v>0</v>
      </c>
      <c r="EA2">
        <f t="shared" si="0"/>
        <v>0</v>
      </c>
      <c r="EB2">
        <f t="shared" si="0"/>
        <v>0</v>
      </c>
      <c r="EC2">
        <f t="shared" si="0"/>
        <v>0</v>
      </c>
      <c r="ED2">
        <f t="shared" si="0"/>
        <v>0</v>
      </c>
      <c r="EE2">
        <f t="shared" si="0"/>
        <v>0</v>
      </c>
      <c r="EF2">
        <f t="shared" si="0"/>
        <v>0</v>
      </c>
      <c r="EG2">
        <f t="shared" si="0"/>
        <v>0</v>
      </c>
      <c r="EH2">
        <f t="shared" si="0"/>
        <v>0</v>
      </c>
      <c r="EI2">
        <f t="shared" si="0"/>
        <v>0</v>
      </c>
      <c r="EJ2" t="s">
        <v>121</v>
      </c>
      <c r="EK2">
        <f>SUM(CN2:EI2)</f>
        <v>1374.2746261015111</v>
      </c>
      <c r="EL2" s="28">
        <f>1-SUMIF($EJ7:$EJ104,"&gt;0",$D7:$D104)/$D$4</f>
        <v>0.1523271905785567</v>
      </c>
    </row>
    <row r="3" spans="1:142">
      <c r="A3" s="31"/>
      <c r="B3" s="31"/>
      <c r="C3" s="26" t="s">
        <v>4</v>
      </c>
      <c r="D3" s="8">
        <f>Sales!D103</f>
        <v>182817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CL3">
        <f>SUM(CL7:CL104)/1000</f>
        <v>1192.6079999999999</v>
      </c>
      <c r="CM3">
        <f>SUM(CM7:CM104)/1000</f>
        <v>0</v>
      </c>
      <c r="CN3">
        <f t="shared" ref="CN3:EI3" si="1">SUM(CN7:CN104)</f>
        <v>1192.6079999999999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  <c r="DJ3">
        <f t="shared" si="1"/>
        <v>0</v>
      </c>
      <c r="DK3">
        <f t="shared" si="1"/>
        <v>0</v>
      </c>
      <c r="DL3">
        <f t="shared" si="1"/>
        <v>0</v>
      </c>
      <c r="DM3">
        <f t="shared" si="1"/>
        <v>0</v>
      </c>
      <c r="DN3">
        <f t="shared" si="1"/>
        <v>0</v>
      </c>
      <c r="DO3">
        <f t="shared" si="1"/>
        <v>0</v>
      </c>
      <c r="DP3">
        <f t="shared" si="1"/>
        <v>0</v>
      </c>
      <c r="DQ3">
        <f t="shared" si="1"/>
        <v>0</v>
      </c>
      <c r="DR3">
        <f t="shared" si="1"/>
        <v>0</v>
      </c>
      <c r="DS3">
        <f t="shared" si="1"/>
        <v>0</v>
      </c>
      <c r="DT3">
        <f t="shared" si="1"/>
        <v>0</v>
      </c>
      <c r="DU3">
        <f t="shared" si="1"/>
        <v>0</v>
      </c>
      <c r="DV3">
        <f t="shared" si="1"/>
        <v>0</v>
      </c>
      <c r="DW3">
        <f t="shared" si="1"/>
        <v>0</v>
      </c>
      <c r="DX3">
        <f t="shared" si="1"/>
        <v>0</v>
      </c>
      <c r="DY3">
        <f t="shared" si="1"/>
        <v>0</v>
      </c>
      <c r="DZ3">
        <f t="shared" si="1"/>
        <v>0</v>
      </c>
      <c r="EA3">
        <f t="shared" si="1"/>
        <v>0</v>
      </c>
      <c r="EB3">
        <f t="shared" si="1"/>
        <v>0</v>
      </c>
      <c r="EC3">
        <f t="shared" si="1"/>
        <v>0</v>
      </c>
      <c r="ED3">
        <f t="shared" si="1"/>
        <v>0</v>
      </c>
      <c r="EE3">
        <f t="shared" si="1"/>
        <v>0</v>
      </c>
      <c r="EF3">
        <f t="shared" si="1"/>
        <v>0</v>
      </c>
      <c r="EG3">
        <f t="shared" si="1"/>
        <v>0</v>
      </c>
      <c r="EH3">
        <f t="shared" si="1"/>
        <v>0</v>
      </c>
      <c r="EI3">
        <f t="shared" si="1"/>
        <v>0</v>
      </c>
      <c r="EJ3" t="s">
        <v>122</v>
      </c>
      <c r="EK3">
        <f>SUM(CN3:EI3)</f>
        <v>1192.6079999999999</v>
      </c>
    </row>
    <row r="4" spans="1:142">
      <c r="A4" s="31"/>
      <c r="B4" s="31"/>
      <c r="C4" s="26" t="s">
        <v>123</v>
      </c>
      <c r="D4" s="8">
        <f>SUM(D7:D104)</f>
        <v>182817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CL4">
        <f>SUBTOTAL(9,CL7:CL104)/1000</f>
        <v>1192.6079999999999</v>
      </c>
      <c r="CM4">
        <f>SUBTOTAL(9,CM7:CM104)/1000</f>
        <v>0</v>
      </c>
      <c r="CN4">
        <f t="shared" ref="CN4:EI4" si="2">SUBTOTAL(9,CN7:CN104)</f>
        <v>1192.6079999999999</v>
      </c>
      <c r="CO4">
        <f t="shared" si="2"/>
        <v>0</v>
      </c>
      <c r="CP4">
        <f t="shared" si="2"/>
        <v>0</v>
      </c>
      <c r="CQ4">
        <f t="shared" si="2"/>
        <v>0</v>
      </c>
      <c r="CR4">
        <f t="shared" si="2"/>
        <v>0</v>
      </c>
      <c r="CS4">
        <f t="shared" si="2"/>
        <v>0</v>
      </c>
      <c r="CT4">
        <f t="shared" si="2"/>
        <v>0</v>
      </c>
      <c r="CU4">
        <f t="shared" si="2"/>
        <v>0</v>
      </c>
      <c r="CV4">
        <f t="shared" si="2"/>
        <v>0</v>
      </c>
      <c r="CW4">
        <f t="shared" si="2"/>
        <v>0</v>
      </c>
      <c r="CX4">
        <f t="shared" si="2"/>
        <v>0</v>
      </c>
      <c r="CY4">
        <f t="shared" si="2"/>
        <v>0</v>
      </c>
      <c r="CZ4">
        <f t="shared" si="2"/>
        <v>0</v>
      </c>
      <c r="DA4">
        <f t="shared" si="2"/>
        <v>0</v>
      </c>
      <c r="DB4">
        <f t="shared" si="2"/>
        <v>0</v>
      </c>
      <c r="DC4">
        <f t="shared" si="2"/>
        <v>0</v>
      </c>
      <c r="DD4">
        <f t="shared" si="2"/>
        <v>0</v>
      </c>
      <c r="DE4">
        <f t="shared" si="2"/>
        <v>0</v>
      </c>
      <c r="DF4">
        <f t="shared" si="2"/>
        <v>0</v>
      </c>
      <c r="DG4">
        <f t="shared" si="2"/>
        <v>0</v>
      </c>
      <c r="DH4">
        <f t="shared" si="2"/>
        <v>0</v>
      </c>
      <c r="DI4">
        <f t="shared" si="2"/>
        <v>0</v>
      </c>
      <c r="DJ4">
        <f t="shared" si="2"/>
        <v>0</v>
      </c>
      <c r="DK4">
        <f t="shared" si="2"/>
        <v>0</v>
      </c>
      <c r="DL4">
        <f t="shared" si="2"/>
        <v>0</v>
      </c>
      <c r="DM4">
        <f t="shared" si="2"/>
        <v>0</v>
      </c>
      <c r="DN4">
        <f t="shared" si="2"/>
        <v>0</v>
      </c>
      <c r="DO4">
        <f t="shared" si="2"/>
        <v>0</v>
      </c>
      <c r="DP4">
        <f t="shared" si="2"/>
        <v>0</v>
      </c>
      <c r="DQ4">
        <f t="shared" si="2"/>
        <v>0</v>
      </c>
      <c r="DR4">
        <f t="shared" si="2"/>
        <v>0</v>
      </c>
      <c r="DS4">
        <f t="shared" si="2"/>
        <v>0</v>
      </c>
      <c r="DT4">
        <f t="shared" si="2"/>
        <v>0</v>
      </c>
      <c r="DU4">
        <f t="shared" si="2"/>
        <v>0</v>
      </c>
      <c r="DV4">
        <f t="shared" si="2"/>
        <v>0</v>
      </c>
      <c r="DW4">
        <f t="shared" si="2"/>
        <v>0</v>
      </c>
      <c r="DX4">
        <f t="shared" si="2"/>
        <v>0</v>
      </c>
      <c r="DY4">
        <f t="shared" si="2"/>
        <v>0</v>
      </c>
      <c r="DZ4">
        <f t="shared" si="2"/>
        <v>0</v>
      </c>
      <c r="EA4">
        <f t="shared" si="2"/>
        <v>0</v>
      </c>
      <c r="EB4">
        <f t="shared" si="2"/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 t="s">
        <v>124</v>
      </c>
      <c r="EK4">
        <f>SUM(CN4:EI4)</f>
        <v>1192.6079999999999</v>
      </c>
    </row>
    <row r="5" spans="1:142" ht="40.049999999999997" customHeight="1">
      <c r="A5" s="31"/>
      <c r="B5">
        <f>COUNTA(A7:A104)</f>
        <v>98</v>
      </c>
      <c r="C5" s="26" t="s">
        <v>124</v>
      </c>
      <c r="D5" s="8">
        <f>SUBTOTAL(9,D7:D104)</f>
        <v>182817</v>
      </c>
      <c r="E5" s="35">
        <f>D5/D4</f>
        <v>1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42" t="s">
        <v>125</v>
      </c>
      <c r="AE5" s="42" t="s">
        <v>126</v>
      </c>
      <c r="AF5" s="42" t="s">
        <v>127</v>
      </c>
      <c r="AG5" s="42" t="s">
        <v>128</v>
      </c>
      <c r="AH5" s="42" t="s">
        <v>129</v>
      </c>
      <c r="AI5" s="42" t="s">
        <v>130</v>
      </c>
      <c r="AJ5" s="42" t="s">
        <v>131</v>
      </c>
      <c r="AK5" s="42" t="s">
        <v>132</v>
      </c>
      <c r="AL5" s="42" t="s">
        <v>133</v>
      </c>
      <c r="AM5" s="42" t="s">
        <v>134</v>
      </c>
      <c r="AN5" s="49" t="s">
        <v>135</v>
      </c>
      <c r="AO5" s="49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1" t="s">
        <v>136</v>
      </c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3"/>
      <c r="BT5" s="54" t="s">
        <v>137</v>
      </c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6"/>
      <c r="CJ5" s="19" t="s">
        <v>138</v>
      </c>
      <c r="CK5" s="20" t="s">
        <v>125</v>
      </c>
      <c r="CL5" s="21" t="s">
        <v>139</v>
      </c>
      <c r="CM5" s="22" t="s">
        <v>140</v>
      </c>
      <c r="CN5" s="57" t="s">
        <v>141</v>
      </c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8" t="s">
        <v>142</v>
      </c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4" t="s">
        <v>143</v>
      </c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6"/>
      <c r="EJ5" s="20"/>
      <c r="EK5" s="29">
        <f>IF(EK3&lt;&gt;0,EK4/EK3,"")</f>
        <v>1</v>
      </c>
    </row>
    <row r="6" spans="1:142" ht="40.049999999999997" customHeight="1">
      <c r="A6" s="4" t="s">
        <v>1</v>
      </c>
      <c r="B6" s="5" t="s">
        <v>2</v>
      </c>
      <c r="C6" s="5" t="s">
        <v>3</v>
      </c>
      <c r="D6" s="27" t="s">
        <v>4</v>
      </c>
      <c r="E6" s="36" t="s">
        <v>5</v>
      </c>
      <c r="F6" s="31" t="s">
        <v>6</v>
      </c>
      <c r="G6" s="31" t="s">
        <v>7</v>
      </c>
      <c r="H6" s="31" t="s">
        <v>8</v>
      </c>
      <c r="I6" s="31" t="s">
        <v>9</v>
      </c>
      <c r="J6" s="31" t="s">
        <v>10</v>
      </c>
      <c r="K6" s="31" t="s">
        <v>11</v>
      </c>
      <c r="L6" s="31" t="s">
        <v>12</v>
      </c>
      <c r="M6" s="31" t="s">
        <v>13</v>
      </c>
      <c r="N6" s="31" t="s">
        <v>14</v>
      </c>
      <c r="O6" s="31" t="s">
        <v>15</v>
      </c>
      <c r="P6" s="31" t="s">
        <v>16</v>
      </c>
      <c r="Q6" s="31" t="s">
        <v>17</v>
      </c>
      <c r="R6" s="31" t="s">
        <v>18</v>
      </c>
      <c r="S6" s="31" t="s">
        <v>19</v>
      </c>
      <c r="T6" s="31" t="s">
        <v>20</v>
      </c>
      <c r="U6" s="31" t="s">
        <v>21</v>
      </c>
      <c r="V6" s="31" t="s">
        <v>22</v>
      </c>
      <c r="W6" s="39" t="s">
        <v>144</v>
      </c>
      <c r="X6" s="40" t="s">
        <v>145</v>
      </c>
      <c r="Y6" s="40" t="s">
        <v>146</v>
      </c>
      <c r="Z6" s="40" t="s">
        <v>147</v>
      </c>
      <c r="AA6" s="40" t="s">
        <v>148</v>
      </c>
      <c r="AB6" s="40" t="s">
        <v>149</v>
      </c>
      <c r="AC6" s="41" t="s">
        <v>150</v>
      </c>
      <c r="AD6" s="42"/>
      <c r="AE6" s="42"/>
      <c r="AF6" s="42"/>
      <c r="AG6" s="42" t="s">
        <v>151</v>
      </c>
      <c r="AH6" s="42" t="s">
        <v>152</v>
      </c>
      <c r="AI6" s="42"/>
      <c r="AJ6" s="42"/>
      <c r="AK6" s="42"/>
      <c r="AL6" s="42"/>
      <c r="AM6" s="42"/>
      <c r="AN6" s="47" t="s">
        <v>153</v>
      </c>
      <c r="AO6" s="47" t="s">
        <v>154</v>
      </c>
      <c r="AP6" s="12" t="s">
        <v>155</v>
      </c>
      <c r="AQ6" s="12" t="s">
        <v>156</v>
      </c>
      <c r="AR6" s="12" t="s">
        <v>157</v>
      </c>
      <c r="AS6" s="12" t="s">
        <v>158</v>
      </c>
      <c r="AT6" s="12" t="s">
        <v>159</v>
      </c>
      <c r="AU6" s="12" t="s">
        <v>160</v>
      </c>
      <c r="AV6" s="12" t="s">
        <v>161</v>
      </c>
      <c r="AW6" s="12" t="s">
        <v>162</v>
      </c>
      <c r="AX6" s="12" t="s">
        <v>163</v>
      </c>
      <c r="AY6" s="12" t="s">
        <v>164</v>
      </c>
      <c r="AZ6" s="12" t="s">
        <v>165</v>
      </c>
      <c r="BA6" s="12" t="s">
        <v>166</v>
      </c>
      <c r="BB6" s="12" t="s">
        <v>167</v>
      </c>
      <c r="BC6" s="12" t="s">
        <v>168</v>
      </c>
      <c r="BD6" s="13" t="s">
        <v>153</v>
      </c>
      <c r="BE6" s="14" t="s">
        <v>154</v>
      </c>
      <c r="BF6" s="14" t="s">
        <v>155</v>
      </c>
      <c r="BG6" s="14" t="s">
        <v>156</v>
      </c>
      <c r="BH6" s="14" t="s">
        <v>157</v>
      </c>
      <c r="BI6" s="14" t="s">
        <v>158</v>
      </c>
      <c r="BJ6" s="14" t="s">
        <v>159</v>
      </c>
      <c r="BK6" s="14" t="s">
        <v>160</v>
      </c>
      <c r="BL6" s="14" t="s">
        <v>161</v>
      </c>
      <c r="BM6" s="14" t="s">
        <v>162</v>
      </c>
      <c r="BN6" s="14" t="s">
        <v>163</v>
      </c>
      <c r="BO6" s="14" t="s">
        <v>164</v>
      </c>
      <c r="BP6" s="14" t="s">
        <v>165</v>
      </c>
      <c r="BQ6" s="14" t="s">
        <v>166</v>
      </c>
      <c r="BR6" s="14" t="s">
        <v>167</v>
      </c>
      <c r="BS6" s="15" t="s">
        <v>168</v>
      </c>
      <c r="BT6" s="16" t="s">
        <v>153</v>
      </c>
      <c r="BU6" s="17" t="s">
        <v>154</v>
      </c>
      <c r="BV6" s="17" t="s">
        <v>155</v>
      </c>
      <c r="BW6" s="17" t="s">
        <v>156</v>
      </c>
      <c r="BX6" s="17" t="s">
        <v>157</v>
      </c>
      <c r="BY6" s="17" t="s">
        <v>158</v>
      </c>
      <c r="BZ6" s="17" t="s">
        <v>159</v>
      </c>
      <c r="CA6" s="17" t="s">
        <v>160</v>
      </c>
      <c r="CB6" s="17" t="s">
        <v>161</v>
      </c>
      <c r="CC6" s="17" t="s">
        <v>162</v>
      </c>
      <c r="CD6" s="17" t="s">
        <v>163</v>
      </c>
      <c r="CE6" s="17" t="s">
        <v>164</v>
      </c>
      <c r="CF6" s="17" t="s">
        <v>165</v>
      </c>
      <c r="CG6" s="17" t="s">
        <v>166</v>
      </c>
      <c r="CH6" s="17" t="s">
        <v>167</v>
      </c>
      <c r="CI6" s="18" t="s">
        <v>168</v>
      </c>
      <c r="CJ6" s="19"/>
      <c r="CK6" s="20"/>
      <c r="CL6" s="21" t="s">
        <v>151</v>
      </c>
      <c r="CM6" s="22" t="s">
        <v>152</v>
      </c>
      <c r="CN6" s="23" t="s">
        <v>153</v>
      </c>
      <c r="CO6" s="23" t="s">
        <v>154</v>
      </c>
      <c r="CP6" s="23" t="s">
        <v>155</v>
      </c>
      <c r="CQ6" s="23" t="s">
        <v>156</v>
      </c>
      <c r="CR6" s="23" t="s">
        <v>157</v>
      </c>
      <c r="CS6" s="23" t="s">
        <v>158</v>
      </c>
      <c r="CT6" s="23" t="s">
        <v>159</v>
      </c>
      <c r="CU6" s="23" t="s">
        <v>160</v>
      </c>
      <c r="CV6" s="23" t="s">
        <v>161</v>
      </c>
      <c r="CW6" s="23" t="s">
        <v>162</v>
      </c>
      <c r="CX6" s="23" t="s">
        <v>163</v>
      </c>
      <c r="CY6" s="23" t="s">
        <v>164</v>
      </c>
      <c r="CZ6" s="23" t="s">
        <v>165</v>
      </c>
      <c r="DA6" s="23" t="s">
        <v>166</v>
      </c>
      <c r="DB6" s="23" t="s">
        <v>167</v>
      </c>
      <c r="DC6" s="23" t="s">
        <v>168</v>
      </c>
      <c r="DD6" s="24" t="s">
        <v>153</v>
      </c>
      <c r="DE6" s="24" t="s">
        <v>154</v>
      </c>
      <c r="DF6" s="24" t="s">
        <v>155</v>
      </c>
      <c r="DG6" s="24" t="s">
        <v>156</v>
      </c>
      <c r="DH6" s="24" t="s">
        <v>157</v>
      </c>
      <c r="DI6" s="24" t="s">
        <v>158</v>
      </c>
      <c r="DJ6" s="24" t="s">
        <v>159</v>
      </c>
      <c r="DK6" s="24" t="s">
        <v>160</v>
      </c>
      <c r="DL6" s="24" t="s">
        <v>161</v>
      </c>
      <c r="DM6" s="24" t="s">
        <v>162</v>
      </c>
      <c r="DN6" s="24" t="s">
        <v>163</v>
      </c>
      <c r="DO6" s="24" t="s">
        <v>164</v>
      </c>
      <c r="DP6" s="24" t="s">
        <v>165</v>
      </c>
      <c r="DQ6" s="24" t="s">
        <v>166</v>
      </c>
      <c r="DR6" s="24" t="s">
        <v>167</v>
      </c>
      <c r="DS6" s="24" t="s">
        <v>168</v>
      </c>
      <c r="DT6" s="16" t="s">
        <v>153</v>
      </c>
      <c r="DU6" s="17" t="s">
        <v>154</v>
      </c>
      <c r="DV6" s="17" t="s">
        <v>155</v>
      </c>
      <c r="DW6" s="17" t="s">
        <v>156</v>
      </c>
      <c r="DX6" s="17" t="s">
        <v>157</v>
      </c>
      <c r="DY6" s="17" t="s">
        <v>158</v>
      </c>
      <c r="DZ6" s="17" t="s">
        <v>159</v>
      </c>
      <c r="EA6" s="17" t="s">
        <v>160</v>
      </c>
      <c r="EB6" s="17" t="s">
        <v>161</v>
      </c>
      <c r="EC6" s="17" t="s">
        <v>162</v>
      </c>
      <c r="ED6" s="17" t="s">
        <v>163</v>
      </c>
      <c r="EE6" s="17" t="s">
        <v>164</v>
      </c>
      <c r="EF6" s="17" t="s">
        <v>165</v>
      </c>
      <c r="EG6" s="17" t="s">
        <v>166</v>
      </c>
      <c r="EH6" s="17" t="s">
        <v>167</v>
      </c>
      <c r="EI6" s="18" t="s">
        <v>168</v>
      </c>
      <c r="EJ6" s="20" t="s">
        <v>169</v>
      </c>
      <c r="EK6" s="22" t="s">
        <v>170</v>
      </c>
    </row>
    <row r="7" spans="1:142">
      <c r="A7" s="6">
        <v>13739</v>
      </c>
      <c r="B7" s="6" t="s">
        <v>23</v>
      </c>
      <c r="C7" s="6"/>
      <c r="D7" s="10">
        <v>26247</v>
      </c>
      <c r="E7" s="37">
        <f t="shared" ref="E7:E38" si="3">D7/$D$4</f>
        <v>0.14356979930750421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>
        <v>1</v>
      </c>
      <c r="U7" s="31">
        <v>0</v>
      </c>
      <c r="V7" s="31">
        <v>0</v>
      </c>
      <c r="W7" s="31">
        <v>1</v>
      </c>
      <c r="X7" s="31"/>
      <c r="Y7" s="31"/>
      <c r="Z7" s="31"/>
      <c r="AA7" s="31"/>
      <c r="AB7" s="31"/>
      <c r="AC7" s="31"/>
      <c r="AD7" s="59" t="s">
        <v>171</v>
      </c>
      <c r="AE7" s="31"/>
      <c r="AF7" s="31"/>
      <c r="AG7" s="45">
        <v>1</v>
      </c>
      <c r="AH7" s="31"/>
      <c r="AI7" s="31"/>
      <c r="AJ7" s="31"/>
      <c r="AK7" s="31"/>
      <c r="AL7" s="31"/>
      <c r="AM7" s="31"/>
      <c r="AN7" s="48">
        <v>1</v>
      </c>
      <c r="AO7" s="31"/>
      <c r="AQ7" s="31"/>
      <c r="AR7" s="31"/>
      <c r="AT7" s="31"/>
      <c r="AU7" s="31"/>
      <c r="AV7" s="31"/>
      <c r="AW7" s="31"/>
      <c r="AX7" s="31"/>
      <c r="AY7" s="31"/>
      <c r="BA7" s="31"/>
      <c r="BB7" s="31"/>
      <c r="BC7" s="31"/>
      <c r="BD7" s="31"/>
      <c r="BE7" s="31"/>
      <c r="BG7" s="31"/>
      <c r="BH7" s="31"/>
      <c r="BJ7" s="31"/>
      <c r="BK7" s="31"/>
      <c r="BL7" s="31"/>
      <c r="BM7" s="31"/>
      <c r="BN7" s="31"/>
      <c r="BO7" s="31"/>
      <c r="BQ7" s="31"/>
      <c r="BR7" s="31"/>
      <c r="BS7" s="31"/>
      <c r="BT7" s="31"/>
      <c r="BU7" s="31"/>
      <c r="BW7" s="31"/>
      <c r="BX7" s="31"/>
      <c r="BZ7" s="31"/>
      <c r="CA7" s="31"/>
      <c r="CB7" s="31"/>
      <c r="CC7" s="31"/>
      <c r="CD7" s="31"/>
      <c r="CE7" s="31"/>
      <c r="CG7" s="31"/>
      <c r="CH7" s="31"/>
      <c r="CI7" s="31"/>
      <c r="CJ7" s="25">
        <f t="shared" ref="CJ7:CJ38" si="4">IF(SUM(AN7:BC7),SUM(AN7:BC7),"")</f>
        <v>1</v>
      </c>
      <c r="CK7" s="25" t="str">
        <f t="shared" ref="CK7:CK38" si="5">IF(AD7&lt;&gt;"",AD7,"")</f>
        <v>H.1</v>
      </c>
      <c r="CL7" s="25">
        <f t="shared" ref="CL7:CL38" si="6">IF(AG7&lt;&gt;"",AG7*$D7,"")</f>
        <v>26247</v>
      </c>
      <c r="CM7" t="str">
        <f t="shared" ref="CM7:CM38" si="7">IF(AH7&lt;&gt;"",AH7*$D7,"")</f>
        <v/>
      </c>
      <c r="CN7" s="25">
        <f t="shared" ref="CN7:CN38" si="8">IF(AN7&lt;&gt;"",AN7*$D7/1000,"")</f>
        <v>26.247</v>
      </c>
      <c r="CO7" t="str">
        <f t="shared" ref="CO7:CO38" si="9">IF(AO7&lt;&gt;"",AO7*$D7/1000,"")</f>
        <v/>
      </c>
      <c r="CP7" t="str">
        <f t="shared" ref="CP7:CP38" si="10">IF(AP7&lt;&gt;"",AP7*$D7/1000,"")</f>
        <v/>
      </c>
      <c r="CQ7" t="str">
        <f t="shared" ref="CQ7:CQ38" si="11">IF(AQ7&lt;&gt;"",AQ7*$D7/1000,"")</f>
        <v/>
      </c>
      <c r="CR7" t="str">
        <f t="shared" ref="CR7:CR38" si="12">IF(AR7&lt;&gt;"",AR7*$D7/1000,"")</f>
        <v/>
      </c>
      <c r="CS7" t="str">
        <f t="shared" ref="CS7:CS38" si="13">IF(AS7&lt;&gt;"",AS7*$D7/1000,"")</f>
        <v/>
      </c>
      <c r="CT7" t="str">
        <f t="shared" ref="CT7:CT38" si="14">IF(AT7&lt;&gt;"",AT7*$D7/1000,"")</f>
        <v/>
      </c>
      <c r="CU7" t="str">
        <f t="shared" ref="CU7:CU38" si="15">IF(AU7&lt;&gt;"",AU7*$D7/1000,"")</f>
        <v/>
      </c>
      <c r="CV7" t="str">
        <f t="shared" ref="CV7:CV38" si="16">IF(AV7&lt;&gt;"",AV7*$D7/1000,"")</f>
        <v/>
      </c>
      <c r="CW7" t="str">
        <f t="shared" ref="CW7:CW38" si="17">IF(AW7&lt;&gt;"",AW7*$D7/1000,"")</f>
        <v/>
      </c>
      <c r="CX7" t="str">
        <f t="shared" ref="CX7:CX38" si="18">IF(AX7&lt;&gt;"",AX7*$D7/1000,"")</f>
        <v/>
      </c>
      <c r="CY7" t="str">
        <f t="shared" ref="CY7:CY38" si="19">IF(AY7&lt;&gt;"",AY7*$D7/1000,"")</f>
        <v/>
      </c>
      <c r="CZ7" t="str">
        <f t="shared" ref="CZ7:CZ38" si="20">IF(AZ7&lt;&gt;"",AZ7*$D7/1000,"")</f>
        <v/>
      </c>
      <c r="DA7" t="str">
        <f t="shared" ref="DA7:DA38" si="21">IF(BA7&lt;&gt;"",BA7*$D7/1000,"")</f>
        <v/>
      </c>
      <c r="DB7" t="str">
        <f t="shared" ref="DB7:DB38" si="22">IF(BB7&lt;&gt;"",BB7*$D7/1000,"")</f>
        <v/>
      </c>
      <c r="DC7" t="str">
        <f t="shared" ref="DC7:DC38" si="23">IF(BC7&lt;&gt;"",BC7*$D7/1000,"")</f>
        <v/>
      </c>
      <c r="DD7" t="str">
        <f t="shared" ref="DD7:DD38" si="24">IF(BD7&lt;&gt;"",BD7*$D7/1000,"")</f>
        <v/>
      </c>
      <c r="DE7" t="str">
        <f t="shared" ref="DE7:DE38" si="25">IF(BE7&lt;&gt;"",BE7*$D7/1000,"")</f>
        <v/>
      </c>
      <c r="DF7" t="str">
        <f t="shared" ref="DF7:DF38" si="26">IF(BF7&lt;&gt;"",BF7*$D7/1000,"")</f>
        <v/>
      </c>
      <c r="DG7" t="str">
        <f t="shared" ref="DG7:DG38" si="27">IF(BG7&lt;&gt;"",BG7*$D7/1000,"")</f>
        <v/>
      </c>
      <c r="DH7" t="str">
        <f t="shared" ref="DH7:DH38" si="28">IF(BH7&lt;&gt;"",BH7*$D7/1000,"")</f>
        <v/>
      </c>
      <c r="DI7" t="str">
        <f t="shared" ref="DI7:DI38" si="29">IF(BI7&lt;&gt;"",BI7*$D7/1000,"")</f>
        <v/>
      </c>
      <c r="DJ7" t="str">
        <f t="shared" ref="DJ7:DJ38" si="30">IF(BJ7&lt;&gt;"",BJ7*$D7/1000,"")</f>
        <v/>
      </c>
      <c r="DK7" t="str">
        <f t="shared" ref="DK7:DK38" si="31">IF(BK7&lt;&gt;"",BK7*$D7/1000,"")</f>
        <v/>
      </c>
      <c r="DL7" t="str">
        <f t="shared" ref="DL7:DL38" si="32">IF(BL7&lt;&gt;"",BL7*$D7/1000,"")</f>
        <v/>
      </c>
      <c r="DM7" t="str">
        <f t="shared" ref="DM7:DM38" si="33">IF(BM7&lt;&gt;"",BM7*$D7/1000,"")</f>
        <v/>
      </c>
      <c r="DN7" t="str">
        <f t="shared" ref="DN7:DN38" si="34">IF(BN7&lt;&gt;"",BN7*$D7/1000,"")</f>
        <v/>
      </c>
      <c r="DO7" t="str">
        <f t="shared" ref="DO7:DO38" si="35">IF(BO7&lt;&gt;"",BO7*$D7/1000,"")</f>
        <v/>
      </c>
      <c r="DP7" t="str">
        <f t="shared" ref="DP7:DP38" si="36">IF(BP7&lt;&gt;"",BP7*$D7/1000,"")</f>
        <v/>
      </c>
      <c r="DQ7" t="str">
        <f t="shared" ref="DQ7:DQ38" si="37">IF(BQ7&lt;&gt;"",BQ7*$D7/1000,"")</f>
        <v/>
      </c>
      <c r="DR7" t="str">
        <f t="shared" ref="DR7:DR38" si="38">IF(BR7&lt;&gt;"",BR7*$D7/1000,"")</f>
        <v/>
      </c>
      <c r="DS7" t="str">
        <f t="shared" ref="DS7:DS38" si="39">IF(BS7&lt;&gt;"",BS7*$D7/1000,"")</f>
        <v/>
      </c>
      <c r="DT7" t="str">
        <f t="shared" ref="DT7:DT38" si="40">IF(BT7&lt;&gt;"",BT7*$D7/1000,"")</f>
        <v/>
      </c>
      <c r="DU7" t="str">
        <f t="shared" ref="DU7:DU38" si="41">IF(BU7&lt;&gt;"",BU7*$D7/1000,"")</f>
        <v/>
      </c>
      <c r="DV7" t="str">
        <f t="shared" ref="DV7:DV38" si="42">IF(BV7&lt;&gt;"",BV7*$D7/1000,"")</f>
        <v/>
      </c>
      <c r="DW7" t="str">
        <f t="shared" ref="DW7:DW38" si="43">IF(BW7&lt;&gt;"",BW7*$D7/1000,"")</f>
        <v/>
      </c>
      <c r="DX7" t="str">
        <f t="shared" ref="DX7:DX38" si="44">IF(BX7&lt;&gt;"",BX7*$D7/1000,"")</f>
        <v/>
      </c>
      <c r="DY7" t="str">
        <f t="shared" ref="DY7:DY38" si="45">IF(BY7&lt;&gt;"",BY7*$D7/1000,"")</f>
        <v/>
      </c>
      <c r="DZ7" t="str">
        <f t="shared" ref="DZ7:DZ38" si="46">IF(BZ7&lt;&gt;"",BZ7*$D7/1000,"")</f>
        <v/>
      </c>
      <c r="EA7" t="str">
        <f t="shared" ref="EA7:EA38" si="47">IF(CA7&lt;&gt;"",CA7*$D7/1000,"")</f>
        <v/>
      </c>
      <c r="EB7" t="str">
        <f t="shared" ref="EB7:EB38" si="48">IF(CB7&lt;&gt;"",CB7*$D7/1000,"")</f>
        <v/>
      </c>
      <c r="EC7" t="str">
        <f t="shared" ref="EC7:EC38" si="49">IF(CC7&lt;&gt;"",CC7*$D7/1000,"")</f>
        <v/>
      </c>
      <c r="ED7" t="str">
        <f t="shared" ref="ED7:ED38" si="50">IF(CD7&lt;&gt;"",CD7*$D7/1000,"")</f>
        <v/>
      </c>
      <c r="EE7" t="str">
        <f t="shared" ref="EE7:EE38" si="51">IF(CE7&lt;&gt;"",CE7*$D7/1000,"")</f>
        <v/>
      </c>
      <c r="EF7" t="str">
        <f t="shared" ref="EF7:EF38" si="52">IF(CF7&lt;&gt;"",CF7*$D7/1000,"")</f>
        <v/>
      </c>
      <c r="EG7" t="str">
        <f t="shared" ref="EG7:EG38" si="53">IF(CG7&lt;&gt;"",CG7*$D7/1000,"")</f>
        <v/>
      </c>
      <c r="EH7" t="str">
        <f t="shared" ref="EH7:EH38" si="54">IF(CH7&lt;&gt;"",CH7*$D7/1000,"")</f>
        <v/>
      </c>
      <c r="EI7" t="str">
        <f t="shared" ref="EI7:EI38" si="55">IF(CI7&lt;&gt;"",CI7*$D7/1000,"")</f>
        <v/>
      </c>
      <c r="EJ7" s="25">
        <f t="shared" ref="EJ7:EJ38" si="56">IF(SUM(CN7:EI7),SUM(CN7:EI7),"")</f>
        <v>26.247</v>
      </c>
      <c r="EK7" s="30">
        <f t="shared" ref="EK7:EK38" si="57">IF(EJ7&lt;&gt;"",EJ7/$EK$4,"")</f>
        <v>2.2008069709409966E-2</v>
      </c>
    </row>
    <row r="8" spans="1:142">
      <c r="A8" s="7">
        <v>13740</v>
      </c>
      <c r="B8" s="7" t="s">
        <v>24</v>
      </c>
      <c r="C8" s="7"/>
      <c r="D8" s="11">
        <v>19037</v>
      </c>
      <c r="E8" s="38">
        <f t="shared" si="3"/>
        <v>0.10413145385822982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>
        <v>1</v>
      </c>
      <c r="U8" s="31">
        <v>0</v>
      </c>
      <c r="V8" s="31">
        <v>0</v>
      </c>
      <c r="W8" s="31">
        <v>1</v>
      </c>
      <c r="X8" s="31"/>
      <c r="Y8" s="31"/>
      <c r="Z8" s="31"/>
      <c r="AA8" s="31"/>
      <c r="AB8" s="31"/>
      <c r="AC8" s="31"/>
      <c r="AD8" s="43" t="s">
        <v>171</v>
      </c>
      <c r="AE8" s="31"/>
      <c r="AF8" s="31"/>
      <c r="AG8" s="45">
        <v>2</v>
      </c>
      <c r="AH8" s="31"/>
      <c r="AI8" s="31"/>
      <c r="AJ8" s="31"/>
      <c r="AK8" s="31"/>
      <c r="AL8" s="31"/>
      <c r="AM8" s="31"/>
      <c r="AN8" s="48">
        <v>2</v>
      </c>
      <c r="AO8" s="31"/>
      <c r="AQ8" s="31"/>
      <c r="AR8" s="31"/>
      <c r="AT8" s="31"/>
      <c r="AU8" s="31"/>
      <c r="AV8" s="31"/>
      <c r="AW8" s="31"/>
      <c r="AX8" s="31"/>
      <c r="AY8" s="31"/>
      <c r="BA8" s="31"/>
      <c r="BB8" s="31"/>
      <c r="BC8" s="31"/>
      <c r="BD8" s="31"/>
      <c r="BE8" s="31"/>
      <c r="BG8" s="31"/>
      <c r="BH8" s="31"/>
      <c r="BJ8" s="31"/>
      <c r="BK8" s="31"/>
      <c r="BL8" s="31"/>
      <c r="BM8" s="31"/>
      <c r="BN8" s="31"/>
      <c r="BO8" s="31"/>
      <c r="BQ8" s="31"/>
      <c r="BR8" s="31"/>
      <c r="BS8" s="31"/>
      <c r="BT8" s="31"/>
      <c r="BU8" s="31"/>
      <c r="BW8" s="31"/>
      <c r="BX8" s="31"/>
      <c r="BZ8" s="31"/>
      <c r="CA8" s="31"/>
      <c r="CB8" s="31"/>
      <c r="CC8" s="31"/>
      <c r="CD8" s="31"/>
      <c r="CE8" s="31"/>
      <c r="CG8" s="31"/>
      <c r="CH8" s="31"/>
      <c r="CI8" s="31"/>
      <c r="CJ8" s="25">
        <f t="shared" si="4"/>
        <v>2</v>
      </c>
      <c r="CK8" s="25" t="str">
        <f t="shared" si="5"/>
        <v>H.1</v>
      </c>
      <c r="CL8" s="25">
        <f t="shared" si="6"/>
        <v>38074</v>
      </c>
      <c r="CM8" t="str">
        <f t="shared" si="7"/>
        <v/>
      </c>
      <c r="CN8" s="25">
        <f t="shared" si="8"/>
        <v>38.073999999999998</v>
      </c>
      <c r="CO8" t="str">
        <f t="shared" si="9"/>
        <v/>
      </c>
      <c r="CP8" t="str">
        <f t="shared" si="10"/>
        <v/>
      </c>
      <c r="CQ8" t="str">
        <f t="shared" si="11"/>
        <v/>
      </c>
      <c r="CR8" t="str">
        <f t="shared" si="12"/>
        <v/>
      </c>
      <c r="CS8" t="str">
        <f t="shared" si="13"/>
        <v/>
      </c>
      <c r="CT8" t="str">
        <f t="shared" si="14"/>
        <v/>
      </c>
      <c r="CU8" t="str">
        <f t="shared" si="15"/>
        <v/>
      </c>
      <c r="CV8" t="str">
        <f t="shared" si="16"/>
        <v/>
      </c>
      <c r="CW8" t="str">
        <f t="shared" si="17"/>
        <v/>
      </c>
      <c r="CX8" t="str">
        <f t="shared" si="18"/>
        <v/>
      </c>
      <c r="CY8" t="str">
        <f t="shared" si="19"/>
        <v/>
      </c>
      <c r="CZ8" t="str">
        <f t="shared" si="20"/>
        <v/>
      </c>
      <c r="DA8" t="str">
        <f t="shared" si="21"/>
        <v/>
      </c>
      <c r="DB8" t="str">
        <f t="shared" si="22"/>
        <v/>
      </c>
      <c r="DC8" t="str">
        <f t="shared" si="23"/>
        <v/>
      </c>
      <c r="DD8" t="str">
        <f t="shared" si="24"/>
        <v/>
      </c>
      <c r="DE8" t="str">
        <f t="shared" si="25"/>
        <v/>
      </c>
      <c r="DF8" t="str">
        <f t="shared" si="26"/>
        <v/>
      </c>
      <c r="DG8" t="str">
        <f t="shared" si="27"/>
        <v/>
      </c>
      <c r="DH8" t="str">
        <f t="shared" si="28"/>
        <v/>
      </c>
      <c r="DI8" t="str">
        <f t="shared" si="29"/>
        <v/>
      </c>
      <c r="DJ8" t="str">
        <f t="shared" si="30"/>
        <v/>
      </c>
      <c r="DK8" t="str">
        <f t="shared" si="31"/>
        <v/>
      </c>
      <c r="DL8" t="str">
        <f t="shared" si="32"/>
        <v/>
      </c>
      <c r="DM8" t="str">
        <f t="shared" si="33"/>
        <v/>
      </c>
      <c r="DN8" t="str">
        <f t="shared" si="34"/>
        <v/>
      </c>
      <c r="DO8" t="str">
        <f t="shared" si="35"/>
        <v/>
      </c>
      <c r="DP8" t="str">
        <f t="shared" si="36"/>
        <v/>
      </c>
      <c r="DQ8" t="str">
        <f t="shared" si="37"/>
        <v/>
      </c>
      <c r="DR8" t="str">
        <f t="shared" si="38"/>
        <v/>
      </c>
      <c r="DS8" t="str">
        <f t="shared" si="39"/>
        <v/>
      </c>
      <c r="DT8" t="str">
        <f t="shared" si="40"/>
        <v/>
      </c>
      <c r="DU8" t="str">
        <f t="shared" si="41"/>
        <v/>
      </c>
      <c r="DV8" t="str">
        <f t="shared" si="42"/>
        <v/>
      </c>
      <c r="DW8" t="str">
        <f t="shared" si="43"/>
        <v/>
      </c>
      <c r="DX8" t="str">
        <f t="shared" si="44"/>
        <v/>
      </c>
      <c r="DY8" t="str">
        <f t="shared" si="45"/>
        <v/>
      </c>
      <c r="DZ8" t="str">
        <f t="shared" si="46"/>
        <v/>
      </c>
      <c r="EA8" t="str">
        <f t="shared" si="47"/>
        <v/>
      </c>
      <c r="EB8" t="str">
        <f t="shared" si="48"/>
        <v/>
      </c>
      <c r="EC8" t="str">
        <f t="shared" si="49"/>
        <v/>
      </c>
      <c r="ED8" t="str">
        <f t="shared" si="50"/>
        <v/>
      </c>
      <c r="EE8" t="str">
        <f t="shared" si="51"/>
        <v/>
      </c>
      <c r="EF8" t="str">
        <f t="shared" si="52"/>
        <v/>
      </c>
      <c r="EG8" t="str">
        <f t="shared" si="53"/>
        <v/>
      </c>
      <c r="EH8" t="str">
        <f t="shared" si="54"/>
        <v/>
      </c>
      <c r="EI8" t="str">
        <f t="shared" si="55"/>
        <v/>
      </c>
      <c r="EJ8" s="25">
        <f t="shared" si="56"/>
        <v>38.073999999999998</v>
      </c>
      <c r="EK8" s="30">
        <f t="shared" si="57"/>
        <v>3.1924991279615768E-2</v>
      </c>
    </row>
    <row r="9" spans="1:142">
      <c r="A9" s="6">
        <v>13738</v>
      </c>
      <c r="B9" s="6" t="s">
        <v>25</v>
      </c>
      <c r="C9" s="6"/>
      <c r="D9" s="10">
        <v>16587</v>
      </c>
      <c r="E9" s="37">
        <f t="shared" si="3"/>
        <v>9.0730074336631716E-2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>
        <v>1</v>
      </c>
      <c r="U9" s="31">
        <v>0</v>
      </c>
      <c r="V9" s="31">
        <v>0</v>
      </c>
      <c r="W9" s="31">
        <v>1</v>
      </c>
      <c r="X9" s="31"/>
      <c r="Y9" s="31"/>
      <c r="Z9" s="31"/>
      <c r="AA9" s="31"/>
      <c r="AB9" s="31"/>
      <c r="AC9" s="31"/>
      <c r="AD9" s="43" t="s">
        <v>171</v>
      </c>
      <c r="AE9" s="31"/>
      <c r="AF9" s="31"/>
      <c r="AG9" s="45">
        <v>3</v>
      </c>
      <c r="AH9" s="31"/>
      <c r="AI9" s="31"/>
      <c r="AJ9" s="31"/>
      <c r="AK9" s="31"/>
      <c r="AL9" s="31"/>
      <c r="AM9" s="31"/>
      <c r="AN9" s="48">
        <v>3</v>
      </c>
      <c r="AO9" s="31"/>
      <c r="AQ9" s="31"/>
      <c r="AR9" s="31"/>
      <c r="AT9" s="31"/>
      <c r="AU9" s="31"/>
      <c r="AV9" s="31"/>
      <c r="AW9" s="31"/>
      <c r="AX9" s="31"/>
      <c r="AY9" s="31"/>
      <c r="BA9" s="31"/>
      <c r="BB9" s="31"/>
      <c r="BC9" s="31"/>
      <c r="BD9" s="31"/>
      <c r="BE9" s="31"/>
      <c r="BG9" s="31"/>
      <c r="BH9" s="31"/>
      <c r="BJ9" s="31"/>
      <c r="BK9" s="31"/>
      <c r="BL9" s="31"/>
      <c r="BM9" s="31"/>
      <c r="BN9" s="31"/>
      <c r="BO9" s="31"/>
      <c r="BQ9" s="31"/>
      <c r="BR9" s="31"/>
      <c r="BS9" s="31"/>
      <c r="BT9" s="31"/>
      <c r="BU9" s="31"/>
      <c r="BW9" s="31"/>
      <c r="BX9" s="31"/>
      <c r="BZ9" s="31"/>
      <c r="CA9" s="31"/>
      <c r="CB9" s="31"/>
      <c r="CC9" s="31"/>
      <c r="CD9" s="31"/>
      <c r="CE9" s="31"/>
      <c r="CG9" s="31"/>
      <c r="CH9" s="31"/>
      <c r="CI9" s="31"/>
      <c r="CJ9" s="25">
        <f t="shared" si="4"/>
        <v>3</v>
      </c>
      <c r="CK9" s="25" t="str">
        <f t="shared" si="5"/>
        <v>H.1</v>
      </c>
      <c r="CL9" s="25">
        <f t="shared" si="6"/>
        <v>49761</v>
      </c>
      <c r="CM9" t="str">
        <f t="shared" si="7"/>
        <v/>
      </c>
      <c r="CN9" s="25">
        <f t="shared" si="8"/>
        <v>49.761000000000003</v>
      </c>
      <c r="CO9" t="str">
        <f t="shared" si="9"/>
        <v/>
      </c>
      <c r="CP9" t="str">
        <f t="shared" si="10"/>
        <v/>
      </c>
      <c r="CQ9" t="str">
        <f t="shared" si="11"/>
        <v/>
      </c>
      <c r="CR9" t="str">
        <f t="shared" si="12"/>
        <v/>
      </c>
      <c r="CS9" t="str">
        <f t="shared" si="13"/>
        <v/>
      </c>
      <c r="CT9" t="str">
        <f t="shared" si="14"/>
        <v/>
      </c>
      <c r="CU9" t="str">
        <f t="shared" si="15"/>
        <v/>
      </c>
      <c r="CV9" t="str">
        <f t="shared" si="16"/>
        <v/>
      </c>
      <c r="CW9" t="str">
        <f t="shared" si="17"/>
        <v/>
      </c>
      <c r="CX9" t="str">
        <f t="shared" si="18"/>
        <v/>
      </c>
      <c r="CY9" t="str">
        <f t="shared" si="19"/>
        <v/>
      </c>
      <c r="CZ9" t="str">
        <f t="shared" si="20"/>
        <v/>
      </c>
      <c r="DA9" t="str">
        <f t="shared" si="21"/>
        <v/>
      </c>
      <c r="DB9" t="str">
        <f t="shared" si="22"/>
        <v/>
      </c>
      <c r="DC9" t="str">
        <f t="shared" si="23"/>
        <v/>
      </c>
      <c r="DD9" t="str">
        <f t="shared" si="24"/>
        <v/>
      </c>
      <c r="DE9" t="str">
        <f t="shared" si="25"/>
        <v/>
      </c>
      <c r="DF9" t="str">
        <f t="shared" si="26"/>
        <v/>
      </c>
      <c r="DG9" t="str">
        <f t="shared" si="27"/>
        <v/>
      </c>
      <c r="DH9" t="str">
        <f t="shared" si="28"/>
        <v/>
      </c>
      <c r="DI9" t="str">
        <f t="shared" si="29"/>
        <v/>
      </c>
      <c r="DJ9" t="str">
        <f t="shared" si="30"/>
        <v/>
      </c>
      <c r="DK9" t="str">
        <f t="shared" si="31"/>
        <v/>
      </c>
      <c r="DL9" t="str">
        <f t="shared" si="32"/>
        <v/>
      </c>
      <c r="DM9" t="str">
        <f t="shared" si="33"/>
        <v/>
      </c>
      <c r="DN9" t="str">
        <f t="shared" si="34"/>
        <v/>
      </c>
      <c r="DO9" t="str">
        <f t="shared" si="35"/>
        <v/>
      </c>
      <c r="DP9" t="str">
        <f t="shared" si="36"/>
        <v/>
      </c>
      <c r="DQ9" t="str">
        <f t="shared" si="37"/>
        <v/>
      </c>
      <c r="DR9" t="str">
        <f t="shared" si="38"/>
        <v/>
      </c>
      <c r="DS9" t="str">
        <f t="shared" si="39"/>
        <v/>
      </c>
      <c r="DT9" t="str">
        <f t="shared" si="40"/>
        <v/>
      </c>
      <c r="DU9" t="str">
        <f t="shared" si="41"/>
        <v/>
      </c>
      <c r="DV9" t="str">
        <f t="shared" si="42"/>
        <v/>
      </c>
      <c r="DW9" t="str">
        <f t="shared" si="43"/>
        <v/>
      </c>
      <c r="DX9" t="str">
        <f t="shared" si="44"/>
        <v/>
      </c>
      <c r="DY9" t="str">
        <f t="shared" si="45"/>
        <v/>
      </c>
      <c r="DZ9" t="str">
        <f t="shared" si="46"/>
        <v/>
      </c>
      <c r="EA9" t="str">
        <f t="shared" si="47"/>
        <v/>
      </c>
      <c r="EB9" t="str">
        <f t="shared" si="48"/>
        <v/>
      </c>
      <c r="EC9" t="str">
        <f t="shared" si="49"/>
        <v/>
      </c>
      <c r="ED9" t="str">
        <f t="shared" si="50"/>
        <v/>
      </c>
      <c r="EE9" t="str">
        <f t="shared" si="51"/>
        <v/>
      </c>
      <c r="EF9" t="str">
        <f t="shared" si="52"/>
        <v/>
      </c>
      <c r="EG9" t="str">
        <f t="shared" si="53"/>
        <v/>
      </c>
      <c r="EH9" t="str">
        <f t="shared" si="54"/>
        <v/>
      </c>
      <c r="EI9" t="str">
        <f t="shared" si="55"/>
        <v/>
      </c>
      <c r="EJ9" s="25">
        <f t="shared" si="56"/>
        <v>49.761000000000003</v>
      </c>
      <c r="EK9" s="30">
        <f t="shared" si="57"/>
        <v>4.1724523062062306E-2</v>
      </c>
    </row>
    <row r="10" spans="1:142">
      <c r="A10" s="7">
        <v>13742</v>
      </c>
      <c r="B10" s="7" t="s">
        <v>26</v>
      </c>
      <c r="C10" s="7"/>
      <c r="D10" s="11">
        <v>9964</v>
      </c>
      <c r="E10" s="38">
        <f t="shared" si="3"/>
        <v>5.4502590021715702E-2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>
        <v>1</v>
      </c>
      <c r="U10" s="31">
        <v>0</v>
      </c>
      <c r="V10" s="31">
        <v>0</v>
      </c>
      <c r="W10" s="31">
        <v>1</v>
      </c>
      <c r="X10" s="31"/>
      <c r="Y10" s="31"/>
      <c r="Z10" s="31"/>
      <c r="AA10" s="31"/>
      <c r="AB10" s="31"/>
      <c r="AC10" s="31"/>
      <c r="AD10" s="43" t="s">
        <v>171</v>
      </c>
      <c r="AE10" s="31"/>
      <c r="AF10" s="31"/>
      <c r="AG10" s="45">
        <v>4</v>
      </c>
      <c r="AH10" s="31"/>
      <c r="AI10" s="31"/>
      <c r="AJ10" s="31"/>
      <c r="AK10" s="31"/>
      <c r="AL10" s="31"/>
      <c r="AM10" s="31"/>
      <c r="AN10" s="48">
        <v>4</v>
      </c>
      <c r="AO10" s="31"/>
      <c r="AQ10" s="31"/>
      <c r="AR10" s="31"/>
      <c r="AT10" s="31"/>
      <c r="AU10" s="31"/>
      <c r="AV10" s="31"/>
      <c r="AW10" s="31"/>
      <c r="AX10" s="31"/>
      <c r="AY10" s="31"/>
      <c r="BA10" s="31"/>
      <c r="BB10" s="31"/>
      <c r="BC10" s="31"/>
      <c r="BD10" s="31"/>
      <c r="BE10" s="31"/>
      <c r="BG10" s="31"/>
      <c r="BH10" s="31"/>
      <c r="BJ10" s="31"/>
      <c r="BK10" s="31"/>
      <c r="BL10" s="31"/>
      <c r="BM10" s="31"/>
      <c r="BN10" s="31"/>
      <c r="BO10" s="31"/>
      <c r="BQ10" s="31"/>
      <c r="BR10" s="31"/>
      <c r="BS10" s="31"/>
      <c r="BT10" s="31"/>
      <c r="BU10" s="31"/>
      <c r="BW10" s="31"/>
      <c r="BX10" s="31"/>
      <c r="BZ10" s="31"/>
      <c r="CA10" s="31"/>
      <c r="CB10" s="31"/>
      <c r="CC10" s="31"/>
      <c r="CD10" s="31"/>
      <c r="CE10" s="31"/>
      <c r="CG10" s="31"/>
      <c r="CH10" s="31"/>
      <c r="CI10" s="31"/>
      <c r="CJ10" s="25">
        <f t="shared" si="4"/>
        <v>4</v>
      </c>
      <c r="CK10" s="25" t="str">
        <f t="shared" si="5"/>
        <v>H.1</v>
      </c>
      <c r="CL10" s="25">
        <f t="shared" si="6"/>
        <v>39856</v>
      </c>
      <c r="CM10" t="str">
        <f t="shared" si="7"/>
        <v/>
      </c>
      <c r="CN10" s="25">
        <f t="shared" si="8"/>
        <v>39.856000000000002</v>
      </c>
      <c r="CO10" t="str">
        <f t="shared" si="9"/>
        <v/>
      </c>
      <c r="CP10" t="str">
        <f t="shared" si="10"/>
        <v/>
      </c>
      <c r="CQ10" t="str">
        <f t="shared" si="11"/>
        <v/>
      </c>
      <c r="CR10" t="str">
        <f t="shared" si="12"/>
        <v/>
      </c>
      <c r="CS10" t="str">
        <f t="shared" si="13"/>
        <v/>
      </c>
      <c r="CT10" t="str">
        <f t="shared" si="14"/>
        <v/>
      </c>
      <c r="CU10" t="str">
        <f t="shared" si="15"/>
        <v/>
      </c>
      <c r="CV10" t="str">
        <f t="shared" si="16"/>
        <v/>
      </c>
      <c r="CW10" t="str">
        <f t="shared" si="17"/>
        <v/>
      </c>
      <c r="CX10" t="str">
        <f t="shared" si="18"/>
        <v/>
      </c>
      <c r="CY10" t="str">
        <f t="shared" si="19"/>
        <v/>
      </c>
      <c r="CZ10" t="str">
        <f t="shared" si="20"/>
        <v/>
      </c>
      <c r="DA10" t="str">
        <f t="shared" si="21"/>
        <v/>
      </c>
      <c r="DB10" t="str">
        <f t="shared" si="22"/>
        <v/>
      </c>
      <c r="DC10" t="str">
        <f t="shared" si="23"/>
        <v/>
      </c>
      <c r="DD10" t="str">
        <f t="shared" si="24"/>
        <v/>
      </c>
      <c r="DE10" t="str">
        <f t="shared" si="25"/>
        <v/>
      </c>
      <c r="DF10" t="str">
        <f t="shared" si="26"/>
        <v/>
      </c>
      <c r="DG10" t="str">
        <f t="shared" si="27"/>
        <v/>
      </c>
      <c r="DH10" t="str">
        <f t="shared" si="28"/>
        <v/>
      </c>
      <c r="DI10" t="str">
        <f t="shared" si="29"/>
        <v/>
      </c>
      <c r="DJ10" t="str">
        <f t="shared" si="30"/>
        <v/>
      </c>
      <c r="DK10" t="str">
        <f t="shared" si="31"/>
        <v/>
      </c>
      <c r="DL10" t="str">
        <f t="shared" si="32"/>
        <v/>
      </c>
      <c r="DM10" t="str">
        <f t="shared" si="33"/>
        <v/>
      </c>
      <c r="DN10" t="str">
        <f t="shared" si="34"/>
        <v/>
      </c>
      <c r="DO10" t="str">
        <f t="shared" si="35"/>
        <v/>
      </c>
      <c r="DP10" t="str">
        <f t="shared" si="36"/>
        <v/>
      </c>
      <c r="DQ10" t="str">
        <f t="shared" si="37"/>
        <v/>
      </c>
      <c r="DR10" t="str">
        <f t="shared" si="38"/>
        <v/>
      </c>
      <c r="DS10" t="str">
        <f t="shared" si="39"/>
        <v/>
      </c>
      <c r="DT10" t="str">
        <f t="shared" si="40"/>
        <v/>
      </c>
      <c r="DU10" t="str">
        <f t="shared" si="41"/>
        <v/>
      </c>
      <c r="DV10" t="str">
        <f t="shared" si="42"/>
        <v/>
      </c>
      <c r="DW10" t="str">
        <f t="shared" si="43"/>
        <v/>
      </c>
      <c r="DX10" t="str">
        <f t="shared" si="44"/>
        <v/>
      </c>
      <c r="DY10" t="str">
        <f t="shared" si="45"/>
        <v/>
      </c>
      <c r="DZ10" t="str">
        <f t="shared" si="46"/>
        <v/>
      </c>
      <c r="EA10" t="str">
        <f t="shared" si="47"/>
        <v/>
      </c>
      <c r="EB10" t="str">
        <f t="shared" si="48"/>
        <v/>
      </c>
      <c r="EC10" t="str">
        <f t="shared" si="49"/>
        <v/>
      </c>
      <c r="ED10" t="str">
        <f t="shared" si="50"/>
        <v/>
      </c>
      <c r="EE10" t="str">
        <f t="shared" si="51"/>
        <v/>
      </c>
      <c r="EF10" t="str">
        <f t="shared" si="52"/>
        <v/>
      </c>
      <c r="EG10" t="str">
        <f t="shared" si="53"/>
        <v/>
      </c>
      <c r="EH10" t="str">
        <f t="shared" si="54"/>
        <v/>
      </c>
      <c r="EI10" t="str">
        <f t="shared" si="55"/>
        <v/>
      </c>
      <c r="EJ10" s="25">
        <f t="shared" si="56"/>
        <v>39.856000000000002</v>
      </c>
      <c r="EK10" s="30">
        <f t="shared" si="57"/>
        <v>3.3419195578094398E-2</v>
      </c>
    </row>
    <row r="11" spans="1:142">
      <c r="A11" s="6">
        <v>99464</v>
      </c>
      <c r="B11" s="6" t="s">
        <v>27</v>
      </c>
      <c r="C11" s="6"/>
      <c r="D11" s="10">
        <v>9762</v>
      </c>
      <c r="E11" s="37">
        <f t="shared" si="3"/>
        <v>5.3397659955037001E-2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>
        <v>1</v>
      </c>
      <c r="U11" s="31">
        <v>0</v>
      </c>
      <c r="V11" s="31">
        <v>0</v>
      </c>
      <c r="W11" s="31">
        <v>1</v>
      </c>
      <c r="X11" s="31"/>
      <c r="Y11" s="31"/>
      <c r="Z11" s="31"/>
      <c r="AA11" s="31"/>
      <c r="AB11" s="31"/>
      <c r="AC11" s="31"/>
      <c r="AD11" s="43" t="s">
        <v>171</v>
      </c>
      <c r="AE11" s="31"/>
      <c r="AF11" s="31"/>
      <c r="AG11" s="45">
        <v>5</v>
      </c>
      <c r="AH11" s="31"/>
      <c r="AI11" s="31"/>
      <c r="AJ11" s="31"/>
      <c r="AK11" s="31"/>
      <c r="AL11" s="31"/>
      <c r="AM11" s="31"/>
      <c r="AN11" s="48">
        <v>5</v>
      </c>
      <c r="AO11" s="31"/>
      <c r="AQ11" s="31"/>
      <c r="AR11" s="31"/>
      <c r="AT11" s="31"/>
      <c r="AU11" s="31"/>
      <c r="AV11" s="31"/>
      <c r="AW11" s="31"/>
      <c r="AX11" s="31"/>
      <c r="AY11" s="31"/>
      <c r="BA11" s="31"/>
      <c r="BB11" s="31"/>
      <c r="BC11" s="31"/>
      <c r="BD11" s="31"/>
      <c r="BE11" s="31"/>
      <c r="BG11" s="31"/>
      <c r="BH11" s="31"/>
      <c r="BJ11" s="31"/>
      <c r="BK11" s="31"/>
      <c r="BL11" s="31"/>
      <c r="BM11" s="31"/>
      <c r="BN11" s="31"/>
      <c r="BO11" s="31"/>
      <c r="BQ11" s="31"/>
      <c r="BR11" s="31"/>
      <c r="BS11" s="31"/>
      <c r="BT11" s="31"/>
      <c r="BU11" s="31"/>
      <c r="BW11" s="31"/>
      <c r="BX11" s="31"/>
      <c r="BZ11" s="31"/>
      <c r="CA11" s="31"/>
      <c r="CB11" s="31"/>
      <c r="CC11" s="31"/>
      <c r="CD11" s="31"/>
      <c r="CE11" s="31"/>
      <c r="CG11" s="31"/>
      <c r="CH11" s="31"/>
      <c r="CI11" s="31"/>
      <c r="CJ11" s="25">
        <f t="shared" si="4"/>
        <v>5</v>
      </c>
      <c r="CK11" s="25" t="str">
        <f t="shared" si="5"/>
        <v>H.1</v>
      </c>
      <c r="CL11" s="25">
        <f t="shared" si="6"/>
        <v>48810</v>
      </c>
      <c r="CM11" t="str">
        <f t="shared" si="7"/>
        <v/>
      </c>
      <c r="CN11" s="25">
        <f t="shared" si="8"/>
        <v>48.81</v>
      </c>
      <c r="CO11" t="str">
        <f t="shared" si="9"/>
        <v/>
      </c>
      <c r="CP11" t="str">
        <f t="shared" si="10"/>
        <v/>
      </c>
      <c r="CQ11" t="str">
        <f t="shared" si="11"/>
        <v/>
      </c>
      <c r="CR11" t="str">
        <f t="shared" si="12"/>
        <v/>
      </c>
      <c r="CS11" t="str">
        <f t="shared" si="13"/>
        <v/>
      </c>
      <c r="CT11" t="str">
        <f t="shared" si="14"/>
        <v/>
      </c>
      <c r="CU11" t="str">
        <f t="shared" si="15"/>
        <v/>
      </c>
      <c r="CV11" t="str">
        <f t="shared" si="16"/>
        <v/>
      </c>
      <c r="CW11" t="str">
        <f t="shared" si="17"/>
        <v/>
      </c>
      <c r="CX11" t="str">
        <f t="shared" si="18"/>
        <v/>
      </c>
      <c r="CY11" t="str">
        <f t="shared" si="19"/>
        <v/>
      </c>
      <c r="CZ11" t="str">
        <f t="shared" si="20"/>
        <v/>
      </c>
      <c r="DA11" t="str">
        <f t="shared" si="21"/>
        <v/>
      </c>
      <c r="DB11" t="str">
        <f t="shared" si="22"/>
        <v/>
      </c>
      <c r="DC11" t="str">
        <f t="shared" si="23"/>
        <v/>
      </c>
      <c r="DD11" t="str">
        <f t="shared" si="24"/>
        <v/>
      </c>
      <c r="DE11" t="str">
        <f t="shared" si="25"/>
        <v/>
      </c>
      <c r="DF11" t="str">
        <f t="shared" si="26"/>
        <v/>
      </c>
      <c r="DG11" t="str">
        <f t="shared" si="27"/>
        <v/>
      </c>
      <c r="DH11" t="str">
        <f t="shared" si="28"/>
        <v/>
      </c>
      <c r="DI11" t="str">
        <f t="shared" si="29"/>
        <v/>
      </c>
      <c r="DJ11" t="str">
        <f t="shared" si="30"/>
        <v/>
      </c>
      <c r="DK11" t="str">
        <f t="shared" si="31"/>
        <v/>
      </c>
      <c r="DL11" t="str">
        <f t="shared" si="32"/>
        <v/>
      </c>
      <c r="DM11" t="str">
        <f t="shared" si="33"/>
        <v/>
      </c>
      <c r="DN11" t="str">
        <f t="shared" si="34"/>
        <v/>
      </c>
      <c r="DO11" t="str">
        <f t="shared" si="35"/>
        <v/>
      </c>
      <c r="DP11" t="str">
        <f t="shared" si="36"/>
        <v/>
      </c>
      <c r="DQ11" t="str">
        <f t="shared" si="37"/>
        <v/>
      </c>
      <c r="DR11" t="str">
        <f t="shared" si="38"/>
        <v/>
      </c>
      <c r="DS11" t="str">
        <f t="shared" si="39"/>
        <v/>
      </c>
      <c r="DT11" t="str">
        <f t="shared" si="40"/>
        <v/>
      </c>
      <c r="DU11" t="str">
        <f t="shared" si="41"/>
        <v/>
      </c>
      <c r="DV11" t="str">
        <f t="shared" si="42"/>
        <v/>
      </c>
      <c r="DW11" t="str">
        <f t="shared" si="43"/>
        <v/>
      </c>
      <c r="DX11" t="str">
        <f t="shared" si="44"/>
        <v/>
      </c>
      <c r="DY11" t="str">
        <f t="shared" si="45"/>
        <v/>
      </c>
      <c r="DZ11" t="str">
        <f t="shared" si="46"/>
        <v/>
      </c>
      <c r="EA11" t="str">
        <f t="shared" si="47"/>
        <v/>
      </c>
      <c r="EB11" t="str">
        <f t="shared" si="48"/>
        <v/>
      </c>
      <c r="EC11" t="str">
        <f t="shared" si="49"/>
        <v/>
      </c>
      <c r="ED11" t="str">
        <f t="shared" si="50"/>
        <v/>
      </c>
      <c r="EE11" t="str">
        <f t="shared" si="51"/>
        <v/>
      </c>
      <c r="EF11" t="str">
        <f t="shared" si="52"/>
        <v/>
      </c>
      <c r="EG11" t="str">
        <f t="shared" si="53"/>
        <v/>
      </c>
      <c r="EH11" t="str">
        <f t="shared" si="54"/>
        <v/>
      </c>
      <c r="EI11" t="str">
        <f t="shared" si="55"/>
        <v/>
      </c>
      <c r="EJ11" s="25">
        <f t="shared" si="56"/>
        <v>48.81</v>
      </c>
      <c r="EK11" s="30">
        <f t="shared" si="57"/>
        <v>4.0927111003783309E-2</v>
      </c>
    </row>
    <row r="12" spans="1:142">
      <c r="A12" s="7">
        <v>13743</v>
      </c>
      <c r="B12" s="7" t="s">
        <v>28</v>
      </c>
      <c r="C12" s="7"/>
      <c r="D12" s="11">
        <v>8634</v>
      </c>
      <c r="E12" s="38">
        <f t="shared" si="3"/>
        <v>4.7227555424276736E-2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>
        <v>1</v>
      </c>
      <c r="U12" s="31">
        <v>0</v>
      </c>
      <c r="V12" s="31">
        <v>0</v>
      </c>
      <c r="W12" s="31">
        <v>1</v>
      </c>
      <c r="X12" s="31"/>
      <c r="Y12" s="31"/>
      <c r="Z12" s="31"/>
      <c r="AA12" s="31"/>
      <c r="AB12" s="31"/>
      <c r="AC12" s="31"/>
      <c r="AD12" s="43" t="s">
        <v>171</v>
      </c>
      <c r="AE12" s="31"/>
      <c r="AF12" s="31"/>
      <c r="AG12" s="45">
        <v>6</v>
      </c>
      <c r="AH12" s="31"/>
      <c r="AI12" s="31"/>
      <c r="AJ12" s="31"/>
      <c r="AK12" s="31"/>
      <c r="AL12" s="31"/>
      <c r="AM12" s="31"/>
      <c r="AN12" s="48">
        <v>6</v>
      </c>
      <c r="AO12" s="31"/>
      <c r="AQ12" s="31"/>
      <c r="AR12" s="31"/>
      <c r="AT12" s="31"/>
      <c r="AU12" s="31"/>
      <c r="AV12" s="31"/>
      <c r="AW12" s="31"/>
      <c r="AX12" s="31"/>
      <c r="AY12" s="31"/>
      <c r="BA12" s="31"/>
      <c r="BB12" s="31"/>
      <c r="BC12" s="31"/>
      <c r="BD12" s="31"/>
      <c r="BE12" s="31"/>
      <c r="BG12" s="31"/>
      <c r="BH12" s="31"/>
      <c r="BJ12" s="31"/>
      <c r="BK12" s="31"/>
      <c r="BL12" s="31"/>
      <c r="BM12" s="31"/>
      <c r="BN12" s="31"/>
      <c r="BO12" s="31"/>
      <c r="BQ12" s="31"/>
      <c r="BR12" s="31"/>
      <c r="BS12" s="31"/>
      <c r="BT12" s="31"/>
      <c r="BU12" s="31"/>
      <c r="BW12" s="31"/>
      <c r="BX12" s="31"/>
      <c r="BZ12" s="31"/>
      <c r="CA12" s="31"/>
      <c r="CB12" s="31"/>
      <c r="CC12" s="31"/>
      <c r="CD12" s="31"/>
      <c r="CE12" s="31"/>
      <c r="CG12" s="31"/>
      <c r="CH12" s="31"/>
      <c r="CI12" s="31"/>
      <c r="CJ12" s="25">
        <f t="shared" si="4"/>
        <v>6</v>
      </c>
      <c r="CK12" s="25" t="str">
        <f t="shared" si="5"/>
        <v>H.1</v>
      </c>
      <c r="CL12" s="25">
        <f t="shared" si="6"/>
        <v>51804</v>
      </c>
      <c r="CM12" t="str">
        <f t="shared" si="7"/>
        <v/>
      </c>
      <c r="CN12" s="25">
        <f t="shared" si="8"/>
        <v>51.804000000000002</v>
      </c>
      <c r="CO12" t="str">
        <f t="shared" si="9"/>
        <v/>
      </c>
      <c r="CP12" t="str">
        <f t="shared" si="10"/>
        <v/>
      </c>
      <c r="CQ12" t="str">
        <f t="shared" si="11"/>
        <v/>
      </c>
      <c r="CR12" t="str">
        <f t="shared" si="12"/>
        <v/>
      </c>
      <c r="CS12" t="str">
        <f t="shared" si="13"/>
        <v/>
      </c>
      <c r="CT12" t="str">
        <f t="shared" si="14"/>
        <v/>
      </c>
      <c r="CU12" t="str">
        <f t="shared" si="15"/>
        <v/>
      </c>
      <c r="CV12" t="str">
        <f t="shared" si="16"/>
        <v/>
      </c>
      <c r="CW12" t="str">
        <f t="shared" si="17"/>
        <v/>
      </c>
      <c r="CX12" t="str">
        <f t="shared" si="18"/>
        <v/>
      </c>
      <c r="CY12" t="str">
        <f t="shared" si="19"/>
        <v/>
      </c>
      <c r="CZ12" t="str">
        <f t="shared" si="20"/>
        <v/>
      </c>
      <c r="DA12" t="str">
        <f t="shared" si="21"/>
        <v/>
      </c>
      <c r="DB12" t="str">
        <f t="shared" si="22"/>
        <v/>
      </c>
      <c r="DC12" t="str">
        <f t="shared" si="23"/>
        <v/>
      </c>
      <c r="DD12" t="str">
        <f t="shared" si="24"/>
        <v/>
      </c>
      <c r="DE12" t="str">
        <f t="shared" si="25"/>
        <v/>
      </c>
      <c r="DF12" t="str">
        <f t="shared" si="26"/>
        <v/>
      </c>
      <c r="DG12" t="str">
        <f t="shared" si="27"/>
        <v/>
      </c>
      <c r="DH12" t="str">
        <f t="shared" si="28"/>
        <v/>
      </c>
      <c r="DI12" t="str">
        <f t="shared" si="29"/>
        <v/>
      </c>
      <c r="DJ12" t="str">
        <f t="shared" si="30"/>
        <v/>
      </c>
      <c r="DK12" t="str">
        <f t="shared" si="31"/>
        <v/>
      </c>
      <c r="DL12" t="str">
        <f t="shared" si="32"/>
        <v/>
      </c>
      <c r="DM12" t="str">
        <f t="shared" si="33"/>
        <v/>
      </c>
      <c r="DN12" t="str">
        <f t="shared" si="34"/>
        <v/>
      </c>
      <c r="DO12" t="str">
        <f t="shared" si="35"/>
        <v/>
      </c>
      <c r="DP12" t="str">
        <f t="shared" si="36"/>
        <v/>
      </c>
      <c r="DQ12" t="str">
        <f t="shared" si="37"/>
        <v/>
      </c>
      <c r="DR12" t="str">
        <f t="shared" si="38"/>
        <v/>
      </c>
      <c r="DS12" t="str">
        <f t="shared" si="39"/>
        <v/>
      </c>
      <c r="DT12" t="str">
        <f t="shared" si="40"/>
        <v/>
      </c>
      <c r="DU12" t="str">
        <f t="shared" si="41"/>
        <v/>
      </c>
      <c r="DV12" t="str">
        <f t="shared" si="42"/>
        <v/>
      </c>
      <c r="DW12" t="str">
        <f t="shared" si="43"/>
        <v/>
      </c>
      <c r="DX12" t="str">
        <f t="shared" si="44"/>
        <v/>
      </c>
      <c r="DY12" t="str">
        <f t="shared" si="45"/>
        <v/>
      </c>
      <c r="DZ12" t="str">
        <f t="shared" si="46"/>
        <v/>
      </c>
      <c r="EA12" t="str">
        <f t="shared" si="47"/>
        <v/>
      </c>
      <c r="EB12" t="str">
        <f t="shared" si="48"/>
        <v/>
      </c>
      <c r="EC12" t="str">
        <f t="shared" si="49"/>
        <v/>
      </c>
      <c r="ED12" t="str">
        <f t="shared" si="50"/>
        <v/>
      </c>
      <c r="EE12" t="str">
        <f t="shared" si="51"/>
        <v/>
      </c>
      <c r="EF12" t="str">
        <f t="shared" si="52"/>
        <v/>
      </c>
      <c r="EG12" t="str">
        <f t="shared" si="53"/>
        <v/>
      </c>
      <c r="EH12" t="str">
        <f t="shared" si="54"/>
        <v/>
      </c>
      <c r="EI12" t="str">
        <f t="shared" si="55"/>
        <v/>
      </c>
      <c r="EJ12" s="25">
        <f t="shared" si="56"/>
        <v>51.804000000000002</v>
      </c>
      <c r="EK12" s="30">
        <f t="shared" si="57"/>
        <v>4.3437575464863563E-2</v>
      </c>
    </row>
    <row r="13" spans="1:142">
      <c r="A13" s="6">
        <v>13741</v>
      </c>
      <c r="B13" s="6" t="s">
        <v>29</v>
      </c>
      <c r="C13" s="6"/>
      <c r="D13" s="10">
        <v>7764</v>
      </c>
      <c r="E13" s="37">
        <f t="shared" si="3"/>
        <v>4.2468698206403123E-2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>
        <v>1</v>
      </c>
      <c r="U13" s="31">
        <v>0</v>
      </c>
      <c r="V13" s="31">
        <v>0</v>
      </c>
      <c r="W13" s="31">
        <v>1</v>
      </c>
      <c r="X13" s="31"/>
      <c r="Y13" s="31"/>
      <c r="Z13" s="31"/>
      <c r="AA13" s="31"/>
      <c r="AB13" s="31"/>
      <c r="AC13" s="31"/>
      <c r="AD13" s="43" t="s">
        <v>171</v>
      </c>
      <c r="AE13" s="31"/>
      <c r="AF13" s="31"/>
      <c r="AG13" s="45">
        <v>7</v>
      </c>
      <c r="AH13" s="31"/>
      <c r="AI13" s="31"/>
      <c r="AJ13" s="31"/>
      <c r="AK13" s="31"/>
      <c r="AL13" s="31"/>
      <c r="AM13" s="31"/>
      <c r="AN13" s="48">
        <v>7</v>
      </c>
      <c r="AO13" s="31"/>
      <c r="AQ13" s="31"/>
      <c r="AR13" s="31"/>
      <c r="AT13" s="31"/>
      <c r="AU13" s="31"/>
      <c r="AV13" s="31"/>
      <c r="AW13" s="31"/>
      <c r="AX13" s="31"/>
      <c r="AY13" s="31"/>
      <c r="BA13" s="31"/>
      <c r="BB13" s="31"/>
      <c r="BC13" s="31"/>
      <c r="BD13" s="31"/>
      <c r="BE13" s="31"/>
      <c r="BG13" s="31"/>
      <c r="BH13" s="31"/>
      <c r="BJ13" s="31"/>
      <c r="BK13" s="31"/>
      <c r="BL13" s="31"/>
      <c r="BM13" s="31"/>
      <c r="BN13" s="31"/>
      <c r="BO13" s="31"/>
      <c r="BQ13" s="31"/>
      <c r="BR13" s="31"/>
      <c r="BS13" s="31"/>
      <c r="BT13" s="31"/>
      <c r="BU13" s="31"/>
      <c r="BW13" s="31"/>
      <c r="BX13" s="31"/>
      <c r="BZ13" s="31"/>
      <c r="CA13" s="31"/>
      <c r="CB13" s="31"/>
      <c r="CC13" s="31"/>
      <c r="CD13" s="31"/>
      <c r="CE13" s="31"/>
      <c r="CG13" s="31"/>
      <c r="CH13" s="31"/>
      <c r="CI13" s="31"/>
      <c r="CJ13" s="25">
        <f t="shared" si="4"/>
        <v>7</v>
      </c>
      <c r="CK13" s="25" t="str">
        <f t="shared" si="5"/>
        <v>H.1</v>
      </c>
      <c r="CL13" s="25">
        <f t="shared" si="6"/>
        <v>54348</v>
      </c>
      <c r="CM13" t="str">
        <f t="shared" si="7"/>
        <v/>
      </c>
      <c r="CN13" s="25">
        <f t="shared" si="8"/>
        <v>54.347999999999999</v>
      </c>
      <c r="CO13" t="str">
        <f t="shared" si="9"/>
        <v/>
      </c>
      <c r="CP13" t="str">
        <f t="shared" si="10"/>
        <v/>
      </c>
      <c r="CQ13" t="str">
        <f t="shared" si="11"/>
        <v/>
      </c>
      <c r="CR13" t="str">
        <f t="shared" si="12"/>
        <v/>
      </c>
      <c r="CS13" t="str">
        <f t="shared" si="13"/>
        <v/>
      </c>
      <c r="CT13" t="str">
        <f t="shared" si="14"/>
        <v/>
      </c>
      <c r="CU13" t="str">
        <f t="shared" si="15"/>
        <v/>
      </c>
      <c r="CV13" t="str">
        <f t="shared" si="16"/>
        <v/>
      </c>
      <c r="CW13" t="str">
        <f t="shared" si="17"/>
        <v/>
      </c>
      <c r="CX13" t="str">
        <f t="shared" si="18"/>
        <v/>
      </c>
      <c r="CY13" t="str">
        <f t="shared" si="19"/>
        <v/>
      </c>
      <c r="CZ13" t="str">
        <f t="shared" si="20"/>
        <v/>
      </c>
      <c r="DA13" t="str">
        <f t="shared" si="21"/>
        <v/>
      </c>
      <c r="DB13" t="str">
        <f t="shared" si="22"/>
        <v/>
      </c>
      <c r="DC13" t="str">
        <f t="shared" si="23"/>
        <v/>
      </c>
      <c r="DD13" t="str">
        <f t="shared" si="24"/>
        <v/>
      </c>
      <c r="DE13" t="str">
        <f t="shared" si="25"/>
        <v/>
      </c>
      <c r="DF13" t="str">
        <f t="shared" si="26"/>
        <v/>
      </c>
      <c r="DG13" t="str">
        <f t="shared" si="27"/>
        <v/>
      </c>
      <c r="DH13" t="str">
        <f t="shared" si="28"/>
        <v/>
      </c>
      <c r="DI13" t="str">
        <f t="shared" si="29"/>
        <v/>
      </c>
      <c r="DJ13" t="str">
        <f t="shared" si="30"/>
        <v/>
      </c>
      <c r="DK13" t="str">
        <f t="shared" si="31"/>
        <v/>
      </c>
      <c r="DL13" t="str">
        <f t="shared" si="32"/>
        <v/>
      </c>
      <c r="DM13" t="str">
        <f t="shared" si="33"/>
        <v/>
      </c>
      <c r="DN13" t="str">
        <f t="shared" si="34"/>
        <v/>
      </c>
      <c r="DO13" t="str">
        <f t="shared" si="35"/>
        <v/>
      </c>
      <c r="DP13" t="str">
        <f t="shared" si="36"/>
        <v/>
      </c>
      <c r="DQ13" t="str">
        <f t="shared" si="37"/>
        <v/>
      </c>
      <c r="DR13" t="str">
        <f t="shared" si="38"/>
        <v/>
      </c>
      <c r="DS13" t="str">
        <f t="shared" si="39"/>
        <v/>
      </c>
      <c r="DT13" t="str">
        <f t="shared" si="40"/>
        <v/>
      </c>
      <c r="DU13" t="str">
        <f t="shared" si="41"/>
        <v/>
      </c>
      <c r="DV13" t="str">
        <f t="shared" si="42"/>
        <v/>
      </c>
      <c r="DW13" t="str">
        <f t="shared" si="43"/>
        <v/>
      </c>
      <c r="DX13" t="str">
        <f t="shared" si="44"/>
        <v/>
      </c>
      <c r="DY13" t="str">
        <f t="shared" si="45"/>
        <v/>
      </c>
      <c r="DZ13" t="str">
        <f t="shared" si="46"/>
        <v/>
      </c>
      <c r="EA13" t="str">
        <f t="shared" si="47"/>
        <v/>
      </c>
      <c r="EB13" t="str">
        <f t="shared" si="48"/>
        <v/>
      </c>
      <c r="EC13" t="str">
        <f t="shared" si="49"/>
        <v/>
      </c>
      <c r="ED13" t="str">
        <f t="shared" si="50"/>
        <v/>
      </c>
      <c r="EE13" t="str">
        <f t="shared" si="51"/>
        <v/>
      </c>
      <c r="EF13" t="str">
        <f t="shared" si="52"/>
        <v/>
      </c>
      <c r="EG13" t="str">
        <f t="shared" si="53"/>
        <v/>
      </c>
      <c r="EH13" t="str">
        <f t="shared" si="54"/>
        <v/>
      </c>
      <c r="EI13" t="str">
        <f t="shared" si="55"/>
        <v/>
      </c>
      <c r="EJ13" s="25">
        <f t="shared" si="56"/>
        <v>54.347999999999999</v>
      </c>
      <c r="EK13" s="30">
        <f t="shared" si="57"/>
        <v>4.5570715608146184E-2</v>
      </c>
    </row>
    <row r="14" spans="1:142">
      <c r="A14" s="7">
        <v>93965</v>
      </c>
      <c r="B14" s="7" t="s">
        <v>30</v>
      </c>
      <c r="C14" s="7"/>
      <c r="D14" s="11">
        <v>6547</v>
      </c>
      <c r="E14" s="38">
        <f t="shared" si="3"/>
        <v>3.5811768052205213E-2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>
        <v>1</v>
      </c>
      <c r="U14" s="31">
        <v>0</v>
      </c>
      <c r="V14" s="31">
        <v>0</v>
      </c>
      <c r="W14" s="31">
        <v>1</v>
      </c>
      <c r="X14" s="31"/>
      <c r="Y14" s="31"/>
      <c r="Z14" s="31"/>
      <c r="AA14" s="31"/>
      <c r="AB14" s="31"/>
      <c r="AC14" s="31"/>
      <c r="AD14" s="43" t="s">
        <v>171</v>
      </c>
      <c r="AE14" s="31"/>
      <c r="AF14" s="31"/>
      <c r="AG14" s="45">
        <v>8</v>
      </c>
      <c r="AH14" s="31"/>
      <c r="AI14" s="31"/>
      <c r="AJ14" s="31"/>
      <c r="AK14" s="31"/>
      <c r="AL14" s="31"/>
      <c r="AM14" s="31"/>
      <c r="AN14" s="48">
        <v>8</v>
      </c>
      <c r="AO14" s="31"/>
      <c r="AQ14" s="31"/>
      <c r="AR14" s="31"/>
      <c r="AT14" s="31"/>
      <c r="AU14" s="31"/>
      <c r="AV14" s="31"/>
      <c r="AW14" s="31"/>
      <c r="AX14" s="31"/>
      <c r="AY14" s="31"/>
      <c r="BA14" s="31"/>
      <c r="BB14" s="31"/>
      <c r="BC14" s="31"/>
      <c r="BD14" s="31"/>
      <c r="BE14" s="31"/>
      <c r="BG14" s="31"/>
      <c r="BH14" s="31"/>
      <c r="BJ14" s="31"/>
      <c r="BK14" s="31"/>
      <c r="BL14" s="31"/>
      <c r="BM14" s="31"/>
      <c r="BN14" s="31"/>
      <c r="BO14" s="31"/>
      <c r="BQ14" s="31"/>
      <c r="BR14" s="31"/>
      <c r="BS14" s="31"/>
      <c r="BT14" s="31"/>
      <c r="BU14" s="31"/>
      <c r="BW14" s="31"/>
      <c r="BX14" s="31"/>
      <c r="BZ14" s="31"/>
      <c r="CA14" s="31"/>
      <c r="CB14" s="31"/>
      <c r="CC14" s="31"/>
      <c r="CD14" s="31"/>
      <c r="CE14" s="31"/>
      <c r="CG14" s="31"/>
      <c r="CH14" s="31"/>
      <c r="CI14" s="31"/>
      <c r="CJ14" s="25">
        <f t="shared" si="4"/>
        <v>8</v>
      </c>
      <c r="CK14" s="25" t="str">
        <f t="shared" si="5"/>
        <v>H.1</v>
      </c>
      <c r="CL14" s="25">
        <f t="shared" si="6"/>
        <v>52376</v>
      </c>
      <c r="CM14" t="str">
        <f t="shared" si="7"/>
        <v/>
      </c>
      <c r="CN14" s="25">
        <f t="shared" si="8"/>
        <v>52.375999999999998</v>
      </c>
      <c r="CO14" t="str">
        <f t="shared" si="9"/>
        <v/>
      </c>
      <c r="CP14" t="str">
        <f t="shared" si="10"/>
        <v/>
      </c>
      <c r="CQ14" t="str">
        <f t="shared" si="11"/>
        <v/>
      </c>
      <c r="CR14" t="str">
        <f t="shared" si="12"/>
        <v/>
      </c>
      <c r="CS14" t="str">
        <f t="shared" si="13"/>
        <v/>
      </c>
      <c r="CT14" t="str">
        <f t="shared" si="14"/>
        <v/>
      </c>
      <c r="CU14" t="str">
        <f t="shared" si="15"/>
        <v/>
      </c>
      <c r="CV14" t="str">
        <f t="shared" si="16"/>
        <v/>
      </c>
      <c r="CW14" t="str">
        <f t="shared" si="17"/>
        <v/>
      </c>
      <c r="CX14" t="str">
        <f t="shared" si="18"/>
        <v/>
      </c>
      <c r="CY14" t="str">
        <f t="shared" si="19"/>
        <v/>
      </c>
      <c r="CZ14" t="str">
        <f t="shared" si="20"/>
        <v/>
      </c>
      <c r="DA14" t="str">
        <f t="shared" si="21"/>
        <v/>
      </c>
      <c r="DB14" t="str">
        <f t="shared" si="22"/>
        <v/>
      </c>
      <c r="DC14" t="str">
        <f t="shared" si="23"/>
        <v/>
      </c>
      <c r="DD14" t="str">
        <f t="shared" si="24"/>
        <v/>
      </c>
      <c r="DE14" t="str">
        <f t="shared" si="25"/>
        <v/>
      </c>
      <c r="DF14" t="str">
        <f t="shared" si="26"/>
        <v/>
      </c>
      <c r="DG14" t="str">
        <f t="shared" si="27"/>
        <v/>
      </c>
      <c r="DH14" t="str">
        <f t="shared" si="28"/>
        <v/>
      </c>
      <c r="DI14" t="str">
        <f t="shared" si="29"/>
        <v/>
      </c>
      <c r="DJ14" t="str">
        <f t="shared" si="30"/>
        <v/>
      </c>
      <c r="DK14" t="str">
        <f t="shared" si="31"/>
        <v/>
      </c>
      <c r="DL14" t="str">
        <f t="shared" si="32"/>
        <v/>
      </c>
      <c r="DM14" t="str">
        <f t="shared" si="33"/>
        <v/>
      </c>
      <c r="DN14" t="str">
        <f t="shared" si="34"/>
        <v/>
      </c>
      <c r="DO14" t="str">
        <f t="shared" si="35"/>
        <v/>
      </c>
      <c r="DP14" t="str">
        <f t="shared" si="36"/>
        <v/>
      </c>
      <c r="DQ14" t="str">
        <f t="shared" si="37"/>
        <v/>
      </c>
      <c r="DR14" t="str">
        <f t="shared" si="38"/>
        <v/>
      </c>
      <c r="DS14" t="str">
        <f t="shared" si="39"/>
        <v/>
      </c>
      <c r="DT14" t="str">
        <f t="shared" si="40"/>
        <v/>
      </c>
      <c r="DU14" t="str">
        <f t="shared" si="41"/>
        <v/>
      </c>
      <c r="DV14" t="str">
        <f t="shared" si="42"/>
        <v/>
      </c>
      <c r="DW14" t="str">
        <f t="shared" si="43"/>
        <v/>
      </c>
      <c r="DX14" t="str">
        <f t="shared" si="44"/>
        <v/>
      </c>
      <c r="DY14" t="str">
        <f t="shared" si="45"/>
        <v/>
      </c>
      <c r="DZ14" t="str">
        <f t="shared" si="46"/>
        <v/>
      </c>
      <c r="EA14" t="str">
        <f t="shared" si="47"/>
        <v/>
      </c>
      <c r="EB14" t="str">
        <f t="shared" si="48"/>
        <v/>
      </c>
      <c r="EC14" t="str">
        <f t="shared" si="49"/>
        <v/>
      </c>
      <c r="ED14" t="str">
        <f t="shared" si="50"/>
        <v/>
      </c>
      <c r="EE14" t="str">
        <f t="shared" si="51"/>
        <v/>
      </c>
      <c r="EF14" t="str">
        <f t="shared" si="52"/>
        <v/>
      </c>
      <c r="EG14" t="str">
        <f t="shared" si="53"/>
        <v/>
      </c>
      <c r="EH14" t="str">
        <f t="shared" si="54"/>
        <v/>
      </c>
      <c r="EI14" t="str">
        <f t="shared" si="55"/>
        <v/>
      </c>
      <c r="EJ14" s="25">
        <f t="shared" si="56"/>
        <v>52.375999999999998</v>
      </c>
      <c r="EK14" s="30">
        <f t="shared" si="57"/>
        <v>4.3917196597708548E-2</v>
      </c>
    </row>
    <row r="15" spans="1:142">
      <c r="A15" s="6">
        <v>93631</v>
      </c>
      <c r="B15" s="6" t="s">
        <v>31</v>
      </c>
      <c r="C15" s="6"/>
      <c r="D15" s="10">
        <v>5876</v>
      </c>
      <c r="E15" s="37">
        <f t="shared" si="3"/>
        <v>3.2141431048534876E-2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>
        <v>1</v>
      </c>
      <c r="U15" s="31">
        <v>0</v>
      </c>
      <c r="V15" s="31">
        <v>0</v>
      </c>
      <c r="W15" s="31">
        <v>1</v>
      </c>
      <c r="X15" s="31"/>
      <c r="Y15" s="31"/>
      <c r="Z15" s="31"/>
      <c r="AA15" s="31"/>
      <c r="AB15" s="31"/>
      <c r="AC15" s="31"/>
      <c r="AD15" s="43" t="s">
        <v>171</v>
      </c>
      <c r="AE15" s="31"/>
      <c r="AF15" s="31"/>
      <c r="AG15" s="45">
        <v>9</v>
      </c>
      <c r="AH15" s="31"/>
      <c r="AI15" s="31"/>
      <c r="AJ15" s="31"/>
      <c r="AK15" s="31"/>
      <c r="AL15" s="31"/>
      <c r="AM15" s="31"/>
      <c r="AN15" s="48">
        <v>9</v>
      </c>
      <c r="AO15" s="31"/>
      <c r="AQ15" s="31"/>
      <c r="AR15" s="31"/>
      <c r="AT15" s="31"/>
      <c r="AU15" s="31"/>
      <c r="AV15" s="31"/>
      <c r="AW15" s="31"/>
      <c r="AX15" s="31"/>
      <c r="AY15" s="31"/>
      <c r="BA15" s="31"/>
      <c r="BB15" s="31"/>
      <c r="BC15" s="31"/>
      <c r="BD15" s="31"/>
      <c r="BE15" s="31"/>
      <c r="BG15" s="31"/>
      <c r="BH15" s="31"/>
      <c r="BJ15" s="31"/>
      <c r="BK15" s="31"/>
      <c r="BL15" s="31"/>
      <c r="BM15" s="31"/>
      <c r="BN15" s="31"/>
      <c r="BO15" s="31"/>
      <c r="BQ15" s="31"/>
      <c r="BR15" s="31"/>
      <c r="BS15" s="31"/>
      <c r="BT15" s="31"/>
      <c r="BU15" s="31"/>
      <c r="BW15" s="31"/>
      <c r="BX15" s="31"/>
      <c r="BZ15" s="31"/>
      <c r="CA15" s="31"/>
      <c r="CB15" s="31"/>
      <c r="CC15" s="31"/>
      <c r="CD15" s="31"/>
      <c r="CE15" s="31"/>
      <c r="CG15" s="31"/>
      <c r="CH15" s="31"/>
      <c r="CI15" s="31"/>
      <c r="CJ15" s="25">
        <f t="shared" si="4"/>
        <v>9</v>
      </c>
      <c r="CK15" s="25" t="str">
        <f t="shared" si="5"/>
        <v>H.1</v>
      </c>
      <c r="CL15" s="25">
        <f t="shared" si="6"/>
        <v>52884</v>
      </c>
      <c r="CM15" t="str">
        <f t="shared" si="7"/>
        <v/>
      </c>
      <c r="CN15" s="25">
        <f t="shared" si="8"/>
        <v>52.884</v>
      </c>
      <c r="CO15" t="str">
        <f t="shared" si="9"/>
        <v/>
      </c>
      <c r="CP15" t="str">
        <f t="shared" si="10"/>
        <v/>
      </c>
      <c r="CQ15" t="str">
        <f t="shared" si="11"/>
        <v/>
      </c>
      <c r="CR15" t="str">
        <f t="shared" si="12"/>
        <v/>
      </c>
      <c r="CS15" t="str">
        <f t="shared" si="13"/>
        <v/>
      </c>
      <c r="CT15" t="str">
        <f t="shared" si="14"/>
        <v/>
      </c>
      <c r="CU15" t="str">
        <f t="shared" si="15"/>
        <v/>
      </c>
      <c r="CV15" t="str">
        <f t="shared" si="16"/>
        <v/>
      </c>
      <c r="CW15" t="str">
        <f t="shared" si="17"/>
        <v/>
      </c>
      <c r="CX15" t="str">
        <f t="shared" si="18"/>
        <v/>
      </c>
      <c r="CY15" t="str">
        <f t="shared" si="19"/>
        <v/>
      </c>
      <c r="CZ15" t="str">
        <f t="shared" si="20"/>
        <v/>
      </c>
      <c r="DA15" t="str">
        <f t="shared" si="21"/>
        <v/>
      </c>
      <c r="DB15" t="str">
        <f t="shared" si="22"/>
        <v/>
      </c>
      <c r="DC15" t="str">
        <f t="shared" si="23"/>
        <v/>
      </c>
      <c r="DD15" t="str">
        <f t="shared" si="24"/>
        <v/>
      </c>
      <c r="DE15" t="str">
        <f t="shared" si="25"/>
        <v/>
      </c>
      <c r="DF15" t="str">
        <f t="shared" si="26"/>
        <v/>
      </c>
      <c r="DG15" t="str">
        <f t="shared" si="27"/>
        <v/>
      </c>
      <c r="DH15" t="str">
        <f t="shared" si="28"/>
        <v/>
      </c>
      <c r="DI15" t="str">
        <f t="shared" si="29"/>
        <v/>
      </c>
      <c r="DJ15" t="str">
        <f t="shared" si="30"/>
        <v/>
      </c>
      <c r="DK15" t="str">
        <f t="shared" si="31"/>
        <v/>
      </c>
      <c r="DL15" t="str">
        <f t="shared" si="32"/>
        <v/>
      </c>
      <c r="DM15" t="str">
        <f t="shared" si="33"/>
        <v/>
      </c>
      <c r="DN15" t="str">
        <f t="shared" si="34"/>
        <v/>
      </c>
      <c r="DO15" t="str">
        <f t="shared" si="35"/>
        <v/>
      </c>
      <c r="DP15" t="str">
        <f t="shared" si="36"/>
        <v/>
      </c>
      <c r="DQ15" t="str">
        <f t="shared" si="37"/>
        <v/>
      </c>
      <c r="DR15" t="str">
        <f t="shared" si="38"/>
        <v/>
      </c>
      <c r="DS15" t="str">
        <f t="shared" si="39"/>
        <v/>
      </c>
      <c r="DT15" t="str">
        <f t="shared" si="40"/>
        <v/>
      </c>
      <c r="DU15" t="str">
        <f t="shared" si="41"/>
        <v/>
      </c>
      <c r="DV15" t="str">
        <f t="shared" si="42"/>
        <v/>
      </c>
      <c r="DW15" t="str">
        <f t="shared" si="43"/>
        <v/>
      </c>
      <c r="DX15" t="str">
        <f t="shared" si="44"/>
        <v/>
      </c>
      <c r="DY15" t="str">
        <f t="shared" si="45"/>
        <v/>
      </c>
      <c r="DZ15" t="str">
        <f t="shared" si="46"/>
        <v/>
      </c>
      <c r="EA15" t="str">
        <f t="shared" si="47"/>
        <v/>
      </c>
      <c r="EB15" t="str">
        <f t="shared" si="48"/>
        <v/>
      </c>
      <c r="EC15" t="str">
        <f t="shared" si="49"/>
        <v/>
      </c>
      <c r="ED15" t="str">
        <f t="shared" si="50"/>
        <v/>
      </c>
      <c r="EE15" t="str">
        <f t="shared" si="51"/>
        <v/>
      </c>
      <c r="EF15" t="str">
        <f t="shared" si="52"/>
        <v/>
      </c>
      <c r="EG15" t="str">
        <f t="shared" si="53"/>
        <v/>
      </c>
      <c r="EH15" t="str">
        <f t="shared" si="54"/>
        <v/>
      </c>
      <c r="EI15" t="str">
        <f t="shared" si="55"/>
        <v/>
      </c>
      <c r="EJ15" s="25">
        <f t="shared" si="56"/>
        <v>52.884</v>
      </c>
      <c r="EK15" s="30">
        <f t="shared" si="57"/>
        <v>4.4343153827577884E-2</v>
      </c>
    </row>
    <row r="16" spans="1:142">
      <c r="A16" s="7">
        <v>98108</v>
      </c>
      <c r="B16" s="7" t="s">
        <v>32</v>
      </c>
      <c r="C16" s="7"/>
      <c r="D16" s="11">
        <v>5110</v>
      </c>
      <c r="E16" s="38">
        <f t="shared" si="3"/>
        <v>2.7951448716476038E-2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>
        <v>1</v>
      </c>
      <c r="U16" s="31">
        <v>0</v>
      </c>
      <c r="V16" s="31">
        <v>0</v>
      </c>
      <c r="W16" s="31">
        <v>1</v>
      </c>
      <c r="X16" s="31"/>
      <c r="Y16" s="31"/>
      <c r="Z16" s="31"/>
      <c r="AA16" s="31"/>
      <c r="AB16" s="31"/>
      <c r="AC16" s="31"/>
      <c r="AD16" s="43" t="s">
        <v>171</v>
      </c>
      <c r="AE16" s="31"/>
      <c r="AF16" s="31"/>
      <c r="AG16" s="45">
        <v>10</v>
      </c>
      <c r="AH16" s="31"/>
      <c r="AI16" s="31"/>
      <c r="AJ16" s="31"/>
      <c r="AK16" s="31"/>
      <c r="AL16" s="31"/>
      <c r="AM16" s="31"/>
      <c r="AN16" s="48">
        <v>10</v>
      </c>
      <c r="AO16" s="31"/>
      <c r="AQ16" s="31"/>
      <c r="AR16" s="31"/>
      <c r="AT16" s="31"/>
      <c r="AU16" s="31"/>
      <c r="AV16" s="31"/>
      <c r="AW16" s="31"/>
      <c r="AX16" s="31"/>
      <c r="AY16" s="31"/>
      <c r="BA16" s="31"/>
      <c r="BB16" s="31"/>
      <c r="BC16" s="31"/>
      <c r="BD16" s="31"/>
      <c r="BE16" s="31"/>
      <c r="BG16" s="31"/>
      <c r="BH16" s="31"/>
      <c r="BJ16" s="31"/>
      <c r="BK16" s="31"/>
      <c r="BL16" s="31"/>
      <c r="BM16" s="31"/>
      <c r="BN16" s="31"/>
      <c r="BO16" s="31"/>
      <c r="BQ16" s="31"/>
      <c r="BR16" s="31"/>
      <c r="BS16" s="31"/>
      <c r="BT16" s="31"/>
      <c r="BU16" s="31"/>
      <c r="BW16" s="31"/>
      <c r="BX16" s="31"/>
      <c r="BZ16" s="31"/>
      <c r="CA16" s="31"/>
      <c r="CB16" s="31"/>
      <c r="CC16" s="31"/>
      <c r="CD16" s="31"/>
      <c r="CE16" s="31"/>
      <c r="CG16" s="31"/>
      <c r="CH16" s="31"/>
      <c r="CI16" s="31"/>
      <c r="CJ16" s="25">
        <f t="shared" si="4"/>
        <v>10</v>
      </c>
      <c r="CK16" s="25" t="str">
        <f t="shared" si="5"/>
        <v>H.1</v>
      </c>
      <c r="CL16" s="25">
        <f t="shared" si="6"/>
        <v>51100</v>
      </c>
      <c r="CM16" t="str">
        <f t="shared" si="7"/>
        <v/>
      </c>
      <c r="CN16" s="25">
        <f t="shared" si="8"/>
        <v>51.1</v>
      </c>
      <c r="CO16" t="str">
        <f t="shared" si="9"/>
        <v/>
      </c>
      <c r="CP16" t="str">
        <f t="shared" si="10"/>
        <v/>
      </c>
      <c r="CQ16" t="str">
        <f t="shared" si="11"/>
        <v/>
      </c>
      <c r="CR16" t="str">
        <f t="shared" si="12"/>
        <v/>
      </c>
      <c r="CS16" t="str">
        <f t="shared" si="13"/>
        <v/>
      </c>
      <c r="CT16" t="str">
        <f t="shared" si="14"/>
        <v/>
      </c>
      <c r="CU16" t="str">
        <f t="shared" si="15"/>
        <v/>
      </c>
      <c r="CV16" t="str">
        <f t="shared" si="16"/>
        <v/>
      </c>
      <c r="CW16" t="str">
        <f t="shared" si="17"/>
        <v/>
      </c>
      <c r="CX16" t="str">
        <f t="shared" si="18"/>
        <v/>
      </c>
      <c r="CY16" t="str">
        <f t="shared" si="19"/>
        <v/>
      </c>
      <c r="CZ16" t="str">
        <f t="shared" si="20"/>
        <v/>
      </c>
      <c r="DA16" t="str">
        <f t="shared" si="21"/>
        <v/>
      </c>
      <c r="DB16" t="str">
        <f t="shared" si="22"/>
        <v/>
      </c>
      <c r="DC16" t="str">
        <f t="shared" si="23"/>
        <v/>
      </c>
      <c r="DD16" t="str">
        <f t="shared" si="24"/>
        <v/>
      </c>
      <c r="DE16" t="str">
        <f t="shared" si="25"/>
        <v/>
      </c>
      <c r="DF16" t="str">
        <f t="shared" si="26"/>
        <v/>
      </c>
      <c r="DG16" t="str">
        <f t="shared" si="27"/>
        <v/>
      </c>
      <c r="DH16" t="str">
        <f t="shared" si="28"/>
        <v/>
      </c>
      <c r="DI16" t="str">
        <f t="shared" si="29"/>
        <v/>
      </c>
      <c r="DJ16" t="str">
        <f t="shared" si="30"/>
        <v/>
      </c>
      <c r="DK16" t="str">
        <f t="shared" si="31"/>
        <v/>
      </c>
      <c r="DL16" t="str">
        <f t="shared" si="32"/>
        <v/>
      </c>
      <c r="DM16" t="str">
        <f t="shared" si="33"/>
        <v/>
      </c>
      <c r="DN16" t="str">
        <f t="shared" si="34"/>
        <v/>
      </c>
      <c r="DO16" t="str">
        <f t="shared" si="35"/>
        <v/>
      </c>
      <c r="DP16" t="str">
        <f t="shared" si="36"/>
        <v/>
      </c>
      <c r="DQ16" t="str">
        <f t="shared" si="37"/>
        <v/>
      </c>
      <c r="DR16" t="str">
        <f t="shared" si="38"/>
        <v/>
      </c>
      <c r="DS16" t="str">
        <f t="shared" si="39"/>
        <v/>
      </c>
      <c r="DT16" t="str">
        <f t="shared" si="40"/>
        <v/>
      </c>
      <c r="DU16" t="str">
        <f t="shared" si="41"/>
        <v/>
      </c>
      <c r="DV16" t="str">
        <f t="shared" si="42"/>
        <v/>
      </c>
      <c r="DW16" t="str">
        <f t="shared" si="43"/>
        <v/>
      </c>
      <c r="DX16" t="str">
        <f t="shared" si="44"/>
        <v/>
      </c>
      <c r="DY16" t="str">
        <f t="shared" si="45"/>
        <v/>
      </c>
      <c r="DZ16" t="str">
        <f t="shared" si="46"/>
        <v/>
      </c>
      <c r="EA16" t="str">
        <f t="shared" si="47"/>
        <v/>
      </c>
      <c r="EB16" t="str">
        <f t="shared" si="48"/>
        <v/>
      </c>
      <c r="EC16" t="str">
        <f t="shared" si="49"/>
        <v/>
      </c>
      <c r="ED16" t="str">
        <f t="shared" si="50"/>
        <v/>
      </c>
      <c r="EE16" t="str">
        <f t="shared" si="51"/>
        <v/>
      </c>
      <c r="EF16" t="str">
        <f t="shared" si="52"/>
        <v/>
      </c>
      <c r="EG16" t="str">
        <f t="shared" si="53"/>
        <v/>
      </c>
      <c r="EH16" t="str">
        <f t="shared" si="54"/>
        <v/>
      </c>
      <c r="EI16" t="str">
        <f t="shared" si="55"/>
        <v/>
      </c>
      <c r="EJ16" s="25">
        <f t="shared" si="56"/>
        <v>51.1</v>
      </c>
      <c r="EK16" s="30">
        <f t="shared" si="57"/>
        <v>4.2847272532131268E-2</v>
      </c>
    </row>
    <row r="17" spans="1:141">
      <c r="A17" s="6">
        <v>113739</v>
      </c>
      <c r="B17" s="6" t="s">
        <v>33</v>
      </c>
      <c r="C17" s="6"/>
      <c r="D17" s="10">
        <v>3374</v>
      </c>
      <c r="E17" s="37">
        <f t="shared" si="3"/>
        <v>1.8455614084029386E-2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>
        <v>1</v>
      </c>
      <c r="U17" s="31">
        <v>0</v>
      </c>
      <c r="V17" s="31">
        <v>0</v>
      </c>
      <c r="W17" s="31">
        <v>1</v>
      </c>
      <c r="X17" s="31"/>
      <c r="Y17" s="31"/>
      <c r="Z17" s="31"/>
      <c r="AA17" s="31"/>
      <c r="AB17" s="31"/>
      <c r="AC17" s="31"/>
      <c r="AD17" s="43" t="s">
        <v>171</v>
      </c>
      <c r="AE17" s="31"/>
      <c r="AF17" s="31"/>
      <c r="AG17" s="45">
        <v>11</v>
      </c>
      <c r="AH17" s="31"/>
      <c r="AI17" s="31"/>
      <c r="AJ17" s="31"/>
      <c r="AK17" s="31"/>
      <c r="AL17" s="31"/>
      <c r="AM17" s="31"/>
      <c r="AN17" s="48">
        <v>11</v>
      </c>
      <c r="AO17" s="31"/>
      <c r="AQ17" s="31"/>
      <c r="AR17" s="31"/>
      <c r="AT17" s="31"/>
      <c r="AU17" s="31"/>
      <c r="AV17" s="31"/>
      <c r="AW17" s="31"/>
      <c r="AX17" s="31"/>
      <c r="AY17" s="31"/>
      <c r="BA17" s="31"/>
      <c r="BB17" s="31"/>
      <c r="BC17" s="31"/>
      <c r="BD17" s="31"/>
      <c r="BE17" s="31"/>
      <c r="BG17" s="31"/>
      <c r="BH17" s="31"/>
      <c r="BJ17" s="31"/>
      <c r="BK17" s="31"/>
      <c r="BL17" s="31"/>
      <c r="BM17" s="31"/>
      <c r="BN17" s="31"/>
      <c r="BO17" s="31"/>
      <c r="BQ17" s="31"/>
      <c r="BR17" s="31"/>
      <c r="BS17" s="31"/>
      <c r="BT17" s="31"/>
      <c r="BU17" s="31"/>
      <c r="BW17" s="31"/>
      <c r="BX17" s="31"/>
      <c r="BZ17" s="31"/>
      <c r="CA17" s="31"/>
      <c r="CB17" s="31"/>
      <c r="CC17" s="31"/>
      <c r="CD17" s="31"/>
      <c r="CE17" s="31"/>
      <c r="CG17" s="31"/>
      <c r="CH17" s="31"/>
      <c r="CI17" s="31"/>
      <c r="CJ17" s="25">
        <f t="shared" si="4"/>
        <v>11</v>
      </c>
      <c r="CK17" s="25" t="str">
        <f t="shared" si="5"/>
        <v>H.1</v>
      </c>
      <c r="CL17" s="25">
        <f t="shared" si="6"/>
        <v>37114</v>
      </c>
      <c r="CM17" t="str">
        <f t="shared" si="7"/>
        <v/>
      </c>
      <c r="CN17" s="25">
        <f t="shared" si="8"/>
        <v>37.113999999999997</v>
      </c>
      <c r="CO17" t="str">
        <f t="shared" si="9"/>
        <v/>
      </c>
      <c r="CP17" t="str">
        <f t="shared" si="10"/>
        <v/>
      </c>
      <c r="CQ17" t="str">
        <f t="shared" si="11"/>
        <v/>
      </c>
      <c r="CR17" t="str">
        <f t="shared" si="12"/>
        <v/>
      </c>
      <c r="CS17" t="str">
        <f t="shared" si="13"/>
        <v/>
      </c>
      <c r="CT17" t="str">
        <f t="shared" si="14"/>
        <v/>
      </c>
      <c r="CU17" t="str">
        <f t="shared" si="15"/>
        <v/>
      </c>
      <c r="CV17" t="str">
        <f t="shared" si="16"/>
        <v/>
      </c>
      <c r="CW17" t="str">
        <f t="shared" si="17"/>
        <v/>
      </c>
      <c r="CX17" t="str">
        <f t="shared" si="18"/>
        <v/>
      </c>
      <c r="CY17" t="str">
        <f t="shared" si="19"/>
        <v/>
      </c>
      <c r="CZ17" t="str">
        <f t="shared" si="20"/>
        <v/>
      </c>
      <c r="DA17" t="str">
        <f t="shared" si="21"/>
        <v/>
      </c>
      <c r="DB17" t="str">
        <f t="shared" si="22"/>
        <v/>
      </c>
      <c r="DC17" t="str">
        <f t="shared" si="23"/>
        <v/>
      </c>
      <c r="DD17" t="str">
        <f t="shared" si="24"/>
        <v/>
      </c>
      <c r="DE17" t="str">
        <f t="shared" si="25"/>
        <v/>
      </c>
      <c r="DF17" t="str">
        <f t="shared" si="26"/>
        <v/>
      </c>
      <c r="DG17" t="str">
        <f t="shared" si="27"/>
        <v/>
      </c>
      <c r="DH17" t="str">
        <f t="shared" si="28"/>
        <v/>
      </c>
      <c r="DI17" t="str">
        <f t="shared" si="29"/>
        <v/>
      </c>
      <c r="DJ17" t="str">
        <f t="shared" si="30"/>
        <v/>
      </c>
      <c r="DK17" t="str">
        <f t="shared" si="31"/>
        <v/>
      </c>
      <c r="DL17" t="str">
        <f t="shared" si="32"/>
        <v/>
      </c>
      <c r="DM17" t="str">
        <f t="shared" si="33"/>
        <v/>
      </c>
      <c r="DN17" t="str">
        <f t="shared" si="34"/>
        <v/>
      </c>
      <c r="DO17" t="str">
        <f t="shared" si="35"/>
        <v/>
      </c>
      <c r="DP17" t="str">
        <f t="shared" si="36"/>
        <v/>
      </c>
      <c r="DQ17" t="str">
        <f t="shared" si="37"/>
        <v/>
      </c>
      <c r="DR17" t="str">
        <f t="shared" si="38"/>
        <v/>
      </c>
      <c r="DS17" t="str">
        <f t="shared" si="39"/>
        <v/>
      </c>
      <c r="DT17" t="str">
        <f t="shared" si="40"/>
        <v/>
      </c>
      <c r="DU17" t="str">
        <f t="shared" si="41"/>
        <v/>
      </c>
      <c r="DV17" t="str">
        <f t="shared" si="42"/>
        <v/>
      </c>
      <c r="DW17" t="str">
        <f t="shared" si="43"/>
        <v/>
      </c>
      <c r="DX17" t="str">
        <f t="shared" si="44"/>
        <v/>
      </c>
      <c r="DY17" t="str">
        <f t="shared" si="45"/>
        <v/>
      </c>
      <c r="DZ17" t="str">
        <f t="shared" si="46"/>
        <v/>
      </c>
      <c r="EA17" t="str">
        <f t="shared" si="47"/>
        <v/>
      </c>
      <c r="EB17" t="str">
        <f t="shared" si="48"/>
        <v/>
      </c>
      <c r="EC17" t="str">
        <f t="shared" si="49"/>
        <v/>
      </c>
      <c r="ED17" t="str">
        <f t="shared" si="50"/>
        <v/>
      </c>
      <c r="EE17" t="str">
        <f t="shared" si="51"/>
        <v/>
      </c>
      <c r="EF17" t="str">
        <f t="shared" si="52"/>
        <v/>
      </c>
      <c r="EG17" t="str">
        <f t="shared" si="53"/>
        <v/>
      </c>
      <c r="EH17" t="str">
        <f t="shared" si="54"/>
        <v/>
      </c>
      <c r="EI17" t="str">
        <f t="shared" si="55"/>
        <v/>
      </c>
      <c r="EJ17" s="25">
        <f t="shared" si="56"/>
        <v>37.113999999999997</v>
      </c>
      <c r="EK17" s="30">
        <f t="shared" si="57"/>
        <v>3.1120032734980815E-2</v>
      </c>
    </row>
    <row r="18" spans="1:141">
      <c r="A18" s="7">
        <v>98112</v>
      </c>
      <c r="B18" s="7" t="s">
        <v>34</v>
      </c>
      <c r="C18" s="7"/>
      <c r="D18" s="11">
        <v>3228</v>
      </c>
      <c r="E18" s="38">
        <f t="shared" si="3"/>
        <v>1.7657001263558642E-2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>
        <v>1</v>
      </c>
      <c r="U18" s="31">
        <v>0</v>
      </c>
      <c r="V18" s="31">
        <v>0</v>
      </c>
      <c r="W18" s="31">
        <v>1</v>
      </c>
      <c r="X18" s="31"/>
      <c r="Y18" s="31"/>
      <c r="Z18" s="31"/>
      <c r="AA18" s="31"/>
      <c r="AB18" s="31"/>
      <c r="AC18" s="31"/>
      <c r="AD18" s="43" t="s">
        <v>171</v>
      </c>
      <c r="AE18" s="31"/>
      <c r="AF18" s="31"/>
      <c r="AG18" s="45">
        <v>12</v>
      </c>
      <c r="AH18" s="31"/>
      <c r="AI18" s="31"/>
      <c r="AJ18" s="31"/>
      <c r="AK18" s="31"/>
      <c r="AL18" s="31"/>
      <c r="AM18" s="31"/>
      <c r="AN18" s="48">
        <v>12</v>
      </c>
      <c r="AO18" s="31"/>
      <c r="AQ18" s="31"/>
      <c r="AR18" s="31"/>
      <c r="AT18" s="31"/>
      <c r="AU18" s="31"/>
      <c r="AV18" s="31"/>
      <c r="AW18" s="31"/>
      <c r="AX18" s="31"/>
      <c r="AY18" s="31"/>
      <c r="BA18" s="31"/>
      <c r="BB18" s="31"/>
      <c r="BC18" s="31"/>
      <c r="BD18" s="31"/>
      <c r="BE18" s="31"/>
      <c r="BG18" s="31"/>
      <c r="BH18" s="31"/>
      <c r="BJ18" s="31"/>
      <c r="BK18" s="31"/>
      <c r="BL18" s="31"/>
      <c r="BM18" s="31"/>
      <c r="BN18" s="31"/>
      <c r="BO18" s="31"/>
      <c r="BQ18" s="31"/>
      <c r="BR18" s="31"/>
      <c r="BS18" s="31"/>
      <c r="BT18" s="31"/>
      <c r="BU18" s="31"/>
      <c r="BW18" s="31"/>
      <c r="BX18" s="31"/>
      <c r="BZ18" s="31"/>
      <c r="CA18" s="31"/>
      <c r="CB18" s="31"/>
      <c r="CC18" s="31"/>
      <c r="CD18" s="31"/>
      <c r="CE18" s="31"/>
      <c r="CG18" s="31"/>
      <c r="CH18" s="31"/>
      <c r="CI18" s="31"/>
      <c r="CJ18" s="25">
        <f t="shared" si="4"/>
        <v>12</v>
      </c>
      <c r="CK18" s="25" t="str">
        <f t="shared" si="5"/>
        <v>H.1</v>
      </c>
      <c r="CL18" s="25">
        <f t="shared" si="6"/>
        <v>38736</v>
      </c>
      <c r="CM18" t="str">
        <f t="shared" si="7"/>
        <v/>
      </c>
      <c r="CN18" s="25">
        <f t="shared" si="8"/>
        <v>38.735999999999997</v>
      </c>
      <c r="CO18" t="str">
        <f t="shared" si="9"/>
        <v/>
      </c>
      <c r="CP18" t="str">
        <f t="shared" si="10"/>
        <v/>
      </c>
      <c r="CQ18" t="str">
        <f t="shared" si="11"/>
        <v/>
      </c>
      <c r="CR18" t="str">
        <f t="shared" si="12"/>
        <v/>
      </c>
      <c r="CS18" t="str">
        <f t="shared" si="13"/>
        <v/>
      </c>
      <c r="CT18" t="str">
        <f t="shared" si="14"/>
        <v/>
      </c>
      <c r="CU18" t="str">
        <f t="shared" si="15"/>
        <v/>
      </c>
      <c r="CV18" t="str">
        <f t="shared" si="16"/>
        <v/>
      </c>
      <c r="CW18" t="str">
        <f t="shared" si="17"/>
        <v/>
      </c>
      <c r="CX18" t="str">
        <f t="shared" si="18"/>
        <v/>
      </c>
      <c r="CY18" t="str">
        <f t="shared" si="19"/>
        <v/>
      </c>
      <c r="CZ18" t="str">
        <f t="shared" si="20"/>
        <v/>
      </c>
      <c r="DA18" t="str">
        <f t="shared" si="21"/>
        <v/>
      </c>
      <c r="DB18" t="str">
        <f t="shared" si="22"/>
        <v/>
      </c>
      <c r="DC18" t="str">
        <f t="shared" si="23"/>
        <v/>
      </c>
      <c r="DD18" t="str">
        <f t="shared" si="24"/>
        <v/>
      </c>
      <c r="DE18" t="str">
        <f t="shared" si="25"/>
        <v/>
      </c>
      <c r="DF18" t="str">
        <f t="shared" si="26"/>
        <v/>
      </c>
      <c r="DG18" t="str">
        <f t="shared" si="27"/>
        <v/>
      </c>
      <c r="DH18" t="str">
        <f t="shared" si="28"/>
        <v/>
      </c>
      <c r="DI18" t="str">
        <f t="shared" si="29"/>
        <v/>
      </c>
      <c r="DJ18" t="str">
        <f t="shared" si="30"/>
        <v/>
      </c>
      <c r="DK18" t="str">
        <f t="shared" si="31"/>
        <v/>
      </c>
      <c r="DL18" t="str">
        <f t="shared" si="32"/>
        <v/>
      </c>
      <c r="DM18" t="str">
        <f t="shared" si="33"/>
        <v/>
      </c>
      <c r="DN18" t="str">
        <f t="shared" si="34"/>
        <v/>
      </c>
      <c r="DO18" t="str">
        <f t="shared" si="35"/>
        <v/>
      </c>
      <c r="DP18" t="str">
        <f t="shared" si="36"/>
        <v/>
      </c>
      <c r="DQ18" t="str">
        <f t="shared" si="37"/>
        <v/>
      </c>
      <c r="DR18" t="str">
        <f t="shared" si="38"/>
        <v/>
      </c>
      <c r="DS18" t="str">
        <f t="shared" si="39"/>
        <v/>
      </c>
      <c r="DT18" t="str">
        <f t="shared" si="40"/>
        <v/>
      </c>
      <c r="DU18" t="str">
        <f t="shared" si="41"/>
        <v/>
      </c>
      <c r="DV18" t="str">
        <f t="shared" si="42"/>
        <v/>
      </c>
      <c r="DW18" t="str">
        <f t="shared" si="43"/>
        <v/>
      </c>
      <c r="DX18" t="str">
        <f t="shared" si="44"/>
        <v/>
      </c>
      <c r="DY18" t="str">
        <f t="shared" si="45"/>
        <v/>
      </c>
      <c r="DZ18" t="str">
        <f t="shared" si="46"/>
        <v/>
      </c>
      <c r="EA18" t="str">
        <f t="shared" si="47"/>
        <v/>
      </c>
      <c r="EB18" t="str">
        <f t="shared" si="48"/>
        <v/>
      </c>
      <c r="EC18" t="str">
        <f t="shared" si="49"/>
        <v/>
      </c>
      <c r="ED18" t="str">
        <f t="shared" si="50"/>
        <v/>
      </c>
      <c r="EE18" t="str">
        <f t="shared" si="51"/>
        <v/>
      </c>
      <c r="EF18" t="str">
        <f t="shared" si="52"/>
        <v/>
      </c>
      <c r="EG18" t="str">
        <f t="shared" si="53"/>
        <v/>
      </c>
      <c r="EH18" t="str">
        <f t="shared" si="54"/>
        <v/>
      </c>
      <c r="EI18" t="str">
        <f t="shared" si="55"/>
        <v/>
      </c>
      <c r="EJ18" s="25">
        <f t="shared" si="56"/>
        <v>38.735999999999997</v>
      </c>
      <c r="EK18" s="30">
        <f t="shared" si="57"/>
        <v>3.2480077276020286E-2</v>
      </c>
    </row>
    <row r="19" spans="1:141">
      <c r="A19" s="6">
        <v>92862</v>
      </c>
      <c r="B19" s="6" t="s">
        <v>35</v>
      </c>
      <c r="C19" s="6"/>
      <c r="D19" s="10">
        <v>2819</v>
      </c>
      <c r="E19" s="37">
        <f t="shared" si="3"/>
        <v>1.5419791376075529E-2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>
        <v>1</v>
      </c>
      <c r="U19" s="31">
        <v>0</v>
      </c>
      <c r="V19" s="31">
        <v>0</v>
      </c>
      <c r="W19" s="31">
        <v>1</v>
      </c>
      <c r="X19" s="31"/>
      <c r="Y19" s="31"/>
      <c r="Z19" s="31"/>
      <c r="AA19" s="31"/>
      <c r="AB19" s="31"/>
      <c r="AC19" s="31"/>
      <c r="AD19" s="43" t="s">
        <v>171</v>
      </c>
      <c r="AE19" s="31"/>
      <c r="AF19" s="31"/>
      <c r="AG19" s="45">
        <v>13</v>
      </c>
      <c r="AH19" s="31"/>
      <c r="AI19" s="31"/>
      <c r="AJ19" s="31"/>
      <c r="AK19" s="31"/>
      <c r="AL19" s="31"/>
      <c r="AM19" s="31"/>
      <c r="AN19" s="48">
        <v>13</v>
      </c>
      <c r="AO19" s="31"/>
      <c r="AQ19" s="31"/>
      <c r="AR19" s="31"/>
      <c r="AT19" s="31"/>
      <c r="AU19" s="31"/>
      <c r="AV19" s="31"/>
      <c r="AW19" s="31"/>
      <c r="AX19" s="31"/>
      <c r="AY19" s="31"/>
      <c r="BA19" s="31"/>
      <c r="BB19" s="31"/>
      <c r="BC19" s="31"/>
      <c r="BD19" s="31"/>
      <c r="BE19" s="31"/>
      <c r="BG19" s="31"/>
      <c r="BH19" s="31"/>
      <c r="BJ19" s="31"/>
      <c r="BK19" s="31"/>
      <c r="BL19" s="31"/>
      <c r="BM19" s="31"/>
      <c r="BN19" s="31"/>
      <c r="BO19" s="31"/>
      <c r="BQ19" s="31"/>
      <c r="BR19" s="31"/>
      <c r="BS19" s="31"/>
      <c r="BT19" s="31"/>
      <c r="BU19" s="31"/>
      <c r="BW19" s="31"/>
      <c r="BX19" s="31"/>
      <c r="BZ19" s="31"/>
      <c r="CA19" s="31"/>
      <c r="CB19" s="31"/>
      <c r="CC19" s="31"/>
      <c r="CD19" s="31"/>
      <c r="CE19" s="31"/>
      <c r="CG19" s="31"/>
      <c r="CH19" s="31"/>
      <c r="CI19" s="31"/>
      <c r="CJ19" s="25">
        <f t="shared" si="4"/>
        <v>13</v>
      </c>
      <c r="CK19" s="25" t="str">
        <f t="shared" si="5"/>
        <v>H.1</v>
      </c>
      <c r="CL19" s="25">
        <f t="shared" si="6"/>
        <v>36647</v>
      </c>
      <c r="CM19" t="str">
        <f t="shared" si="7"/>
        <v/>
      </c>
      <c r="CN19" s="25">
        <f t="shared" si="8"/>
        <v>36.646999999999998</v>
      </c>
      <c r="CO19" t="str">
        <f t="shared" si="9"/>
        <v/>
      </c>
      <c r="CP19" t="str">
        <f t="shared" si="10"/>
        <v/>
      </c>
      <c r="CQ19" t="str">
        <f t="shared" si="11"/>
        <v/>
      </c>
      <c r="CR19" t="str">
        <f t="shared" si="12"/>
        <v/>
      </c>
      <c r="CS19" t="str">
        <f t="shared" si="13"/>
        <v/>
      </c>
      <c r="CT19" t="str">
        <f t="shared" si="14"/>
        <v/>
      </c>
      <c r="CU19" t="str">
        <f t="shared" si="15"/>
        <v/>
      </c>
      <c r="CV19" t="str">
        <f t="shared" si="16"/>
        <v/>
      </c>
      <c r="CW19" t="str">
        <f t="shared" si="17"/>
        <v/>
      </c>
      <c r="CX19" t="str">
        <f t="shared" si="18"/>
        <v/>
      </c>
      <c r="CY19" t="str">
        <f t="shared" si="19"/>
        <v/>
      </c>
      <c r="CZ19" t="str">
        <f t="shared" si="20"/>
        <v/>
      </c>
      <c r="DA19" t="str">
        <f t="shared" si="21"/>
        <v/>
      </c>
      <c r="DB19" t="str">
        <f t="shared" si="22"/>
        <v/>
      </c>
      <c r="DC19" t="str">
        <f t="shared" si="23"/>
        <v/>
      </c>
      <c r="DD19" t="str">
        <f t="shared" si="24"/>
        <v/>
      </c>
      <c r="DE19" t="str">
        <f t="shared" si="25"/>
        <v/>
      </c>
      <c r="DF19" t="str">
        <f t="shared" si="26"/>
        <v/>
      </c>
      <c r="DG19" t="str">
        <f t="shared" si="27"/>
        <v/>
      </c>
      <c r="DH19" t="str">
        <f t="shared" si="28"/>
        <v/>
      </c>
      <c r="DI19" t="str">
        <f t="shared" si="29"/>
        <v/>
      </c>
      <c r="DJ19" t="str">
        <f t="shared" si="30"/>
        <v/>
      </c>
      <c r="DK19" t="str">
        <f t="shared" si="31"/>
        <v/>
      </c>
      <c r="DL19" t="str">
        <f t="shared" si="32"/>
        <v/>
      </c>
      <c r="DM19" t="str">
        <f t="shared" si="33"/>
        <v/>
      </c>
      <c r="DN19" t="str">
        <f t="shared" si="34"/>
        <v/>
      </c>
      <c r="DO19" t="str">
        <f t="shared" si="35"/>
        <v/>
      </c>
      <c r="DP19" t="str">
        <f t="shared" si="36"/>
        <v/>
      </c>
      <c r="DQ19" t="str">
        <f t="shared" si="37"/>
        <v/>
      </c>
      <c r="DR19" t="str">
        <f t="shared" si="38"/>
        <v/>
      </c>
      <c r="DS19" t="str">
        <f t="shared" si="39"/>
        <v/>
      </c>
      <c r="DT19" t="str">
        <f t="shared" si="40"/>
        <v/>
      </c>
      <c r="DU19" t="str">
        <f t="shared" si="41"/>
        <v/>
      </c>
      <c r="DV19" t="str">
        <f t="shared" si="42"/>
        <v/>
      </c>
      <c r="DW19" t="str">
        <f t="shared" si="43"/>
        <v/>
      </c>
      <c r="DX19" t="str">
        <f t="shared" si="44"/>
        <v/>
      </c>
      <c r="DY19" t="str">
        <f t="shared" si="45"/>
        <v/>
      </c>
      <c r="DZ19" t="str">
        <f t="shared" si="46"/>
        <v/>
      </c>
      <c r="EA19" t="str">
        <f t="shared" si="47"/>
        <v/>
      </c>
      <c r="EB19" t="str">
        <f t="shared" si="48"/>
        <v/>
      </c>
      <c r="EC19" t="str">
        <f t="shared" si="49"/>
        <v/>
      </c>
      <c r="ED19" t="str">
        <f t="shared" si="50"/>
        <v/>
      </c>
      <c r="EE19" t="str">
        <f t="shared" si="51"/>
        <v/>
      </c>
      <c r="EF19" t="str">
        <f t="shared" si="52"/>
        <v/>
      </c>
      <c r="EG19" t="str">
        <f t="shared" si="53"/>
        <v/>
      </c>
      <c r="EH19" t="str">
        <f t="shared" si="54"/>
        <v/>
      </c>
      <c r="EI19" t="str">
        <f t="shared" si="55"/>
        <v/>
      </c>
      <c r="EJ19" s="25">
        <f t="shared" si="56"/>
        <v>36.646999999999998</v>
      </c>
      <c r="EK19" s="30">
        <f t="shared" si="57"/>
        <v>3.0728453942955272E-2</v>
      </c>
    </row>
    <row r="20" spans="1:141">
      <c r="A20" s="7">
        <v>97925</v>
      </c>
      <c r="B20" s="7" t="s">
        <v>36</v>
      </c>
      <c r="C20" s="7"/>
      <c r="D20" s="11">
        <v>2516</v>
      </c>
      <c r="E20" s="38">
        <f t="shared" si="3"/>
        <v>1.3762396276057479E-2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>
        <v>1</v>
      </c>
      <c r="U20" s="31">
        <v>0</v>
      </c>
      <c r="V20" s="31">
        <v>0</v>
      </c>
      <c r="W20" s="31">
        <v>1</v>
      </c>
      <c r="X20" s="31"/>
      <c r="Y20" s="31"/>
      <c r="Z20" s="31"/>
      <c r="AA20" s="31"/>
      <c r="AB20" s="31"/>
      <c r="AC20" s="31"/>
      <c r="AD20" s="43" t="s">
        <v>171</v>
      </c>
      <c r="AE20" s="31"/>
      <c r="AF20" s="31"/>
      <c r="AG20" s="45">
        <v>14</v>
      </c>
      <c r="AH20" s="31"/>
      <c r="AI20" s="31"/>
      <c r="AJ20" s="31"/>
      <c r="AK20" s="31"/>
      <c r="AL20" s="31"/>
      <c r="AM20" s="31"/>
      <c r="AN20" s="48">
        <v>14</v>
      </c>
      <c r="AO20" s="31"/>
      <c r="AQ20" s="31"/>
      <c r="AR20" s="31"/>
      <c r="AT20" s="31"/>
      <c r="AU20" s="31"/>
      <c r="AV20" s="31"/>
      <c r="AW20" s="31"/>
      <c r="AX20" s="31"/>
      <c r="AY20" s="31"/>
      <c r="BA20" s="31"/>
      <c r="BB20" s="31"/>
      <c r="BC20" s="31"/>
      <c r="BD20" s="31"/>
      <c r="BE20" s="31"/>
      <c r="BG20" s="31"/>
      <c r="BH20" s="31"/>
      <c r="BJ20" s="31"/>
      <c r="BK20" s="31"/>
      <c r="BL20" s="31"/>
      <c r="BM20" s="31"/>
      <c r="BN20" s="31"/>
      <c r="BO20" s="31"/>
      <c r="BQ20" s="31"/>
      <c r="BR20" s="31"/>
      <c r="BS20" s="31"/>
      <c r="BT20" s="31"/>
      <c r="BU20" s="31"/>
      <c r="BW20" s="31"/>
      <c r="BX20" s="31"/>
      <c r="BZ20" s="31"/>
      <c r="CA20" s="31"/>
      <c r="CB20" s="31"/>
      <c r="CC20" s="31"/>
      <c r="CD20" s="31"/>
      <c r="CE20" s="31"/>
      <c r="CG20" s="31"/>
      <c r="CH20" s="31"/>
      <c r="CI20" s="31"/>
      <c r="CJ20" s="25">
        <f t="shared" si="4"/>
        <v>14</v>
      </c>
      <c r="CK20" s="25" t="str">
        <f t="shared" si="5"/>
        <v>H.1</v>
      </c>
      <c r="CL20" s="25">
        <f t="shared" si="6"/>
        <v>35224</v>
      </c>
      <c r="CM20" t="str">
        <f t="shared" si="7"/>
        <v/>
      </c>
      <c r="CN20" s="25">
        <f t="shared" si="8"/>
        <v>35.223999999999997</v>
      </c>
      <c r="CO20" t="str">
        <f t="shared" si="9"/>
        <v/>
      </c>
      <c r="CP20" t="str">
        <f t="shared" si="10"/>
        <v/>
      </c>
      <c r="CQ20" t="str">
        <f t="shared" si="11"/>
        <v/>
      </c>
      <c r="CR20" t="str">
        <f t="shared" si="12"/>
        <v/>
      </c>
      <c r="CS20" t="str">
        <f t="shared" si="13"/>
        <v/>
      </c>
      <c r="CT20" t="str">
        <f t="shared" si="14"/>
        <v/>
      </c>
      <c r="CU20" t="str">
        <f t="shared" si="15"/>
        <v/>
      </c>
      <c r="CV20" t="str">
        <f t="shared" si="16"/>
        <v/>
      </c>
      <c r="CW20" t="str">
        <f t="shared" si="17"/>
        <v/>
      </c>
      <c r="CX20" t="str">
        <f t="shared" si="18"/>
        <v/>
      </c>
      <c r="CY20" t="str">
        <f t="shared" si="19"/>
        <v/>
      </c>
      <c r="CZ20" t="str">
        <f t="shared" si="20"/>
        <v/>
      </c>
      <c r="DA20" t="str">
        <f t="shared" si="21"/>
        <v/>
      </c>
      <c r="DB20" t="str">
        <f t="shared" si="22"/>
        <v/>
      </c>
      <c r="DC20" t="str">
        <f t="shared" si="23"/>
        <v/>
      </c>
      <c r="DD20" t="str">
        <f t="shared" si="24"/>
        <v/>
      </c>
      <c r="DE20" t="str">
        <f t="shared" si="25"/>
        <v/>
      </c>
      <c r="DF20" t="str">
        <f t="shared" si="26"/>
        <v/>
      </c>
      <c r="DG20" t="str">
        <f t="shared" si="27"/>
        <v/>
      </c>
      <c r="DH20" t="str">
        <f t="shared" si="28"/>
        <v/>
      </c>
      <c r="DI20" t="str">
        <f t="shared" si="29"/>
        <v/>
      </c>
      <c r="DJ20" t="str">
        <f t="shared" si="30"/>
        <v/>
      </c>
      <c r="DK20" t="str">
        <f t="shared" si="31"/>
        <v/>
      </c>
      <c r="DL20" t="str">
        <f t="shared" si="32"/>
        <v/>
      </c>
      <c r="DM20" t="str">
        <f t="shared" si="33"/>
        <v/>
      </c>
      <c r="DN20" t="str">
        <f t="shared" si="34"/>
        <v/>
      </c>
      <c r="DO20" t="str">
        <f t="shared" si="35"/>
        <v/>
      </c>
      <c r="DP20" t="str">
        <f t="shared" si="36"/>
        <v/>
      </c>
      <c r="DQ20" t="str">
        <f t="shared" si="37"/>
        <v/>
      </c>
      <c r="DR20" t="str">
        <f t="shared" si="38"/>
        <v/>
      </c>
      <c r="DS20" t="str">
        <f t="shared" si="39"/>
        <v/>
      </c>
      <c r="DT20" t="str">
        <f t="shared" si="40"/>
        <v/>
      </c>
      <c r="DU20" t="str">
        <f t="shared" si="41"/>
        <v/>
      </c>
      <c r="DV20" t="str">
        <f t="shared" si="42"/>
        <v/>
      </c>
      <c r="DW20" t="str">
        <f t="shared" si="43"/>
        <v/>
      </c>
      <c r="DX20" t="str">
        <f t="shared" si="44"/>
        <v/>
      </c>
      <c r="DY20" t="str">
        <f t="shared" si="45"/>
        <v/>
      </c>
      <c r="DZ20" t="str">
        <f t="shared" si="46"/>
        <v/>
      </c>
      <c r="EA20" t="str">
        <f t="shared" si="47"/>
        <v/>
      </c>
      <c r="EB20" t="str">
        <f t="shared" si="48"/>
        <v/>
      </c>
      <c r="EC20" t="str">
        <f t="shared" si="49"/>
        <v/>
      </c>
      <c r="ED20" t="str">
        <f t="shared" si="50"/>
        <v/>
      </c>
      <c r="EE20" t="str">
        <f t="shared" si="51"/>
        <v/>
      </c>
      <c r="EF20" t="str">
        <f t="shared" si="52"/>
        <v/>
      </c>
      <c r="EG20" t="str">
        <f t="shared" si="53"/>
        <v/>
      </c>
      <c r="EH20" t="str">
        <f t="shared" si="54"/>
        <v/>
      </c>
      <c r="EI20" t="str">
        <f t="shared" si="55"/>
        <v/>
      </c>
      <c r="EJ20" s="25">
        <f t="shared" si="56"/>
        <v>35.223999999999997</v>
      </c>
      <c r="EK20" s="30">
        <f t="shared" si="57"/>
        <v>2.9535270600230753E-2</v>
      </c>
    </row>
    <row r="21" spans="1:141">
      <c r="A21" s="6">
        <v>98109</v>
      </c>
      <c r="B21" s="6" t="s">
        <v>37</v>
      </c>
      <c r="C21" s="6"/>
      <c r="D21" s="10">
        <v>2509</v>
      </c>
      <c r="E21" s="37">
        <f t="shared" si="3"/>
        <v>1.3724106620281484E-2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>
        <v>1</v>
      </c>
      <c r="U21" s="31">
        <v>0</v>
      </c>
      <c r="V21" s="31">
        <v>0</v>
      </c>
      <c r="W21" s="31">
        <v>1</v>
      </c>
      <c r="X21" s="31"/>
      <c r="Y21" s="31"/>
      <c r="Z21" s="31"/>
      <c r="AA21" s="31"/>
      <c r="AB21" s="31"/>
      <c r="AC21" s="31"/>
      <c r="AD21" s="43" t="s">
        <v>171</v>
      </c>
      <c r="AE21" s="31"/>
      <c r="AF21" s="31"/>
      <c r="AG21" s="45">
        <v>15</v>
      </c>
      <c r="AH21" s="31"/>
      <c r="AI21" s="31"/>
      <c r="AJ21" s="31"/>
      <c r="AK21" s="31"/>
      <c r="AL21" s="31"/>
      <c r="AM21" s="31"/>
      <c r="AN21" s="48">
        <v>15</v>
      </c>
      <c r="AO21" s="31"/>
      <c r="AQ21" s="31"/>
      <c r="AR21" s="31"/>
      <c r="AT21" s="31"/>
      <c r="AU21" s="31"/>
      <c r="AV21" s="31"/>
      <c r="AW21" s="31"/>
      <c r="AX21" s="31"/>
      <c r="AY21" s="31"/>
      <c r="BA21" s="31"/>
      <c r="BB21" s="31"/>
      <c r="BC21" s="31"/>
      <c r="BD21" s="31"/>
      <c r="BE21" s="31"/>
      <c r="BG21" s="31"/>
      <c r="BH21" s="31"/>
      <c r="BJ21" s="31"/>
      <c r="BK21" s="31"/>
      <c r="BL21" s="31"/>
      <c r="BM21" s="31"/>
      <c r="BN21" s="31"/>
      <c r="BO21" s="31"/>
      <c r="BQ21" s="31"/>
      <c r="BR21" s="31"/>
      <c r="BS21" s="31"/>
      <c r="BT21" s="31"/>
      <c r="BU21" s="31"/>
      <c r="BW21" s="31"/>
      <c r="BX21" s="31"/>
      <c r="BZ21" s="31"/>
      <c r="CA21" s="31"/>
      <c r="CB21" s="31"/>
      <c r="CC21" s="31"/>
      <c r="CD21" s="31"/>
      <c r="CE21" s="31"/>
      <c r="CG21" s="31"/>
      <c r="CH21" s="31"/>
      <c r="CI21" s="31"/>
      <c r="CJ21" s="25">
        <f t="shared" si="4"/>
        <v>15</v>
      </c>
      <c r="CK21" s="25" t="str">
        <f t="shared" si="5"/>
        <v>H.1</v>
      </c>
      <c r="CL21" s="25">
        <f t="shared" si="6"/>
        <v>37635</v>
      </c>
      <c r="CM21" t="str">
        <f t="shared" si="7"/>
        <v/>
      </c>
      <c r="CN21" s="25">
        <f t="shared" si="8"/>
        <v>37.634999999999998</v>
      </c>
      <c r="CO21" t="str">
        <f t="shared" si="9"/>
        <v/>
      </c>
      <c r="CP21" t="str">
        <f t="shared" si="10"/>
        <v/>
      </c>
      <c r="CQ21" t="str">
        <f t="shared" si="11"/>
        <v/>
      </c>
      <c r="CR21" t="str">
        <f t="shared" si="12"/>
        <v/>
      </c>
      <c r="CS21" t="str">
        <f t="shared" si="13"/>
        <v/>
      </c>
      <c r="CT21" t="str">
        <f t="shared" si="14"/>
        <v/>
      </c>
      <c r="CU21" t="str">
        <f t="shared" si="15"/>
        <v/>
      </c>
      <c r="CV21" t="str">
        <f t="shared" si="16"/>
        <v/>
      </c>
      <c r="CW21" t="str">
        <f t="shared" si="17"/>
        <v/>
      </c>
      <c r="CX21" t="str">
        <f t="shared" si="18"/>
        <v/>
      </c>
      <c r="CY21" t="str">
        <f t="shared" si="19"/>
        <v/>
      </c>
      <c r="CZ21" t="str">
        <f t="shared" si="20"/>
        <v/>
      </c>
      <c r="DA21" t="str">
        <f t="shared" si="21"/>
        <v/>
      </c>
      <c r="DB21" t="str">
        <f t="shared" si="22"/>
        <v/>
      </c>
      <c r="DC21" t="str">
        <f t="shared" si="23"/>
        <v/>
      </c>
      <c r="DD21" t="str">
        <f t="shared" si="24"/>
        <v/>
      </c>
      <c r="DE21" t="str">
        <f t="shared" si="25"/>
        <v/>
      </c>
      <c r="DF21" t="str">
        <f t="shared" si="26"/>
        <v/>
      </c>
      <c r="DG21" t="str">
        <f t="shared" si="27"/>
        <v/>
      </c>
      <c r="DH21" t="str">
        <f t="shared" si="28"/>
        <v/>
      </c>
      <c r="DI21" t="str">
        <f t="shared" si="29"/>
        <v/>
      </c>
      <c r="DJ21" t="str">
        <f t="shared" si="30"/>
        <v/>
      </c>
      <c r="DK21" t="str">
        <f t="shared" si="31"/>
        <v/>
      </c>
      <c r="DL21" t="str">
        <f t="shared" si="32"/>
        <v/>
      </c>
      <c r="DM21" t="str">
        <f t="shared" si="33"/>
        <v/>
      </c>
      <c r="DN21" t="str">
        <f t="shared" si="34"/>
        <v/>
      </c>
      <c r="DO21" t="str">
        <f t="shared" si="35"/>
        <v/>
      </c>
      <c r="DP21" t="str">
        <f t="shared" si="36"/>
        <v/>
      </c>
      <c r="DQ21" t="str">
        <f t="shared" si="37"/>
        <v/>
      </c>
      <c r="DR21" t="str">
        <f t="shared" si="38"/>
        <v/>
      </c>
      <c r="DS21" t="str">
        <f t="shared" si="39"/>
        <v/>
      </c>
      <c r="DT21" t="str">
        <f t="shared" si="40"/>
        <v/>
      </c>
      <c r="DU21" t="str">
        <f t="shared" si="41"/>
        <v/>
      </c>
      <c r="DV21" t="str">
        <f t="shared" si="42"/>
        <v/>
      </c>
      <c r="DW21" t="str">
        <f t="shared" si="43"/>
        <v/>
      </c>
      <c r="DX21" t="str">
        <f t="shared" si="44"/>
        <v/>
      </c>
      <c r="DY21" t="str">
        <f t="shared" si="45"/>
        <v/>
      </c>
      <c r="DZ21" t="str">
        <f t="shared" si="46"/>
        <v/>
      </c>
      <c r="EA21" t="str">
        <f t="shared" si="47"/>
        <v/>
      </c>
      <c r="EB21" t="str">
        <f t="shared" si="48"/>
        <v/>
      </c>
      <c r="EC21" t="str">
        <f t="shared" si="49"/>
        <v/>
      </c>
      <c r="ED21" t="str">
        <f t="shared" si="50"/>
        <v/>
      </c>
      <c r="EE21" t="str">
        <f t="shared" si="51"/>
        <v/>
      </c>
      <c r="EF21" t="str">
        <f t="shared" si="52"/>
        <v/>
      </c>
      <c r="EG21" t="str">
        <f t="shared" si="53"/>
        <v/>
      </c>
      <c r="EH21" t="str">
        <f t="shared" si="54"/>
        <v/>
      </c>
      <c r="EI21" t="str">
        <f t="shared" si="55"/>
        <v/>
      </c>
      <c r="EJ21" s="25">
        <f t="shared" si="56"/>
        <v>37.634999999999998</v>
      </c>
      <c r="EK21" s="30">
        <f t="shared" si="57"/>
        <v>3.1556890445142073E-2</v>
      </c>
    </row>
    <row r="22" spans="1:141">
      <c r="A22" s="7">
        <v>113740</v>
      </c>
      <c r="B22" s="7" t="s">
        <v>38</v>
      </c>
      <c r="C22" s="7"/>
      <c r="D22" s="11">
        <v>2475</v>
      </c>
      <c r="E22" s="38">
        <f t="shared" si="3"/>
        <v>1.3538128292226653E-2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>
        <v>1</v>
      </c>
      <c r="U22" s="31">
        <v>0</v>
      </c>
      <c r="V22" s="31">
        <v>0</v>
      </c>
      <c r="W22" s="31">
        <v>1</v>
      </c>
      <c r="X22" s="31"/>
      <c r="Y22" s="31"/>
      <c r="Z22" s="31"/>
      <c r="AA22" s="31"/>
      <c r="AB22" s="31"/>
      <c r="AC22" s="31"/>
      <c r="AD22" s="43" t="s">
        <v>171</v>
      </c>
      <c r="AE22" s="31"/>
      <c r="AF22" s="31"/>
      <c r="AG22" s="45">
        <v>16</v>
      </c>
      <c r="AH22" s="31"/>
      <c r="AI22" s="31"/>
      <c r="AJ22" s="31"/>
      <c r="AK22" s="31"/>
      <c r="AL22" s="31"/>
      <c r="AM22" s="31"/>
      <c r="AN22" s="48">
        <v>16</v>
      </c>
      <c r="AO22" s="31"/>
      <c r="AQ22" s="31"/>
      <c r="AR22" s="31"/>
      <c r="AT22" s="31"/>
      <c r="AU22" s="31"/>
      <c r="AV22" s="31"/>
      <c r="AW22" s="31"/>
      <c r="AX22" s="31"/>
      <c r="AY22" s="31"/>
      <c r="BA22" s="31"/>
      <c r="BB22" s="31"/>
      <c r="BC22" s="31"/>
      <c r="BD22" s="31"/>
      <c r="BE22" s="31"/>
      <c r="BG22" s="31"/>
      <c r="BH22" s="31"/>
      <c r="BJ22" s="31"/>
      <c r="BK22" s="31"/>
      <c r="BL22" s="31"/>
      <c r="BM22" s="31"/>
      <c r="BN22" s="31"/>
      <c r="BO22" s="31"/>
      <c r="BQ22" s="31"/>
      <c r="BR22" s="31"/>
      <c r="BS22" s="31"/>
      <c r="BT22" s="31"/>
      <c r="BU22" s="31"/>
      <c r="BW22" s="31"/>
      <c r="BX22" s="31"/>
      <c r="BZ22" s="31"/>
      <c r="CA22" s="31"/>
      <c r="CB22" s="31"/>
      <c r="CC22" s="31"/>
      <c r="CD22" s="31"/>
      <c r="CE22" s="31"/>
      <c r="CG22" s="31"/>
      <c r="CH22" s="31"/>
      <c r="CI22" s="31"/>
      <c r="CJ22" s="25">
        <f t="shared" si="4"/>
        <v>16</v>
      </c>
      <c r="CK22" s="25" t="str">
        <f t="shared" si="5"/>
        <v>H.1</v>
      </c>
      <c r="CL22" s="25">
        <f t="shared" si="6"/>
        <v>39600</v>
      </c>
      <c r="CM22" t="str">
        <f t="shared" si="7"/>
        <v/>
      </c>
      <c r="CN22" s="25">
        <f t="shared" si="8"/>
        <v>39.6</v>
      </c>
      <c r="CO22" t="str">
        <f t="shared" si="9"/>
        <v/>
      </c>
      <c r="CP22" t="str">
        <f t="shared" si="10"/>
        <v/>
      </c>
      <c r="CQ22" t="str">
        <f t="shared" si="11"/>
        <v/>
      </c>
      <c r="CR22" t="str">
        <f t="shared" si="12"/>
        <v/>
      </c>
      <c r="CS22" t="str">
        <f t="shared" si="13"/>
        <v/>
      </c>
      <c r="CT22" t="str">
        <f t="shared" si="14"/>
        <v/>
      </c>
      <c r="CU22" t="str">
        <f t="shared" si="15"/>
        <v/>
      </c>
      <c r="CV22" t="str">
        <f t="shared" si="16"/>
        <v/>
      </c>
      <c r="CW22" t="str">
        <f t="shared" si="17"/>
        <v/>
      </c>
      <c r="CX22" t="str">
        <f t="shared" si="18"/>
        <v/>
      </c>
      <c r="CY22" t="str">
        <f t="shared" si="19"/>
        <v/>
      </c>
      <c r="CZ22" t="str">
        <f t="shared" si="20"/>
        <v/>
      </c>
      <c r="DA22" t="str">
        <f t="shared" si="21"/>
        <v/>
      </c>
      <c r="DB22" t="str">
        <f t="shared" si="22"/>
        <v/>
      </c>
      <c r="DC22" t="str">
        <f t="shared" si="23"/>
        <v/>
      </c>
      <c r="DD22" t="str">
        <f t="shared" si="24"/>
        <v/>
      </c>
      <c r="DE22" t="str">
        <f t="shared" si="25"/>
        <v/>
      </c>
      <c r="DF22" t="str">
        <f t="shared" si="26"/>
        <v/>
      </c>
      <c r="DG22" t="str">
        <f t="shared" si="27"/>
        <v/>
      </c>
      <c r="DH22" t="str">
        <f t="shared" si="28"/>
        <v/>
      </c>
      <c r="DI22" t="str">
        <f t="shared" si="29"/>
        <v/>
      </c>
      <c r="DJ22" t="str">
        <f t="shared" si="30"/>
        <v/>
      </c>
      <c r="DK22" t="str">
        <f t="shared" si="31"/>
        <v/>
      </c>
      <c r="DL22" t="str">
        <f t="shared" si="32"/>
        <v/>
      </c>
      <c r="DM22" t="str">
        <f t="shared" si="33"/>
        <v/>
      </c>
      <c r="DN22" t="str">
        <f t="shared" si="34"/>
        <v/>
      </c>
      <c r="DO22" t="str">
        <f t="shared" si="35"/>
        <v/>
      </c>
      <c r="DP22" t="str">
        <f t="shared" si="36"/>
        <v/>
      </c>
      <c r="DQ22" t="str">
        <f t="shared" si="37"/>
        <v/>
      </c>
      <c r="DR22" t="str">
        <f t="shared" si="38"/>
        <v/>
      </c>
      <c r="DS22" t="str">
        <f t="shared" si="39"/>
        <v/>
      </c>
      <c r="DT22" t="str">
        <f t="shared" si="40"/>
        <v/>
      </c>
      <c r="DU22" t="str">
        <f t="shared" si="41"/>
        <v/>
      </c>
      <c r="DV22" t="str">
        <f t="shared" si="42"/>
        <v/>
      </c>
      <c r="DW22" t="str">
        <f t="shared" si="43"/>
        <v/>
      </c>
      <c r="DX22" t="str">
        <f t="shared" si="44"/>
        <v/>
      </c>
      <c r="DY22" t="str">
        <f t="shared" si="45"/>
        <v/>
      </c>
      <c r="DZ22" t="str">
        <f t="shared" si="46"/>
        <v/>
      </c>
      <c r="EA22" t="str">
        <f t="shared" si="47"/>
        <v/>
      </c>
      <c r="EB22" t="str">
        <f t="shared" si="48"/>
        <v/>
      </c>
      <c r="EC22" t="str">
        <f t="shared" si="49"/>
        <v/>
      </c>
      <c r="ED22" t="str">
        <f t="shared" si="50"/>
        <v/>
      </c>
      <c r="EE22" t="str">
        <f t="shared" si="51"/>
        <v/>
      </c>
      <c r="EF22" t="str">
        <f t="shared" si="52"/>
        <v/>
      </c>
      <c r="EG22" t="str">
        <f t="shared" si="53"/>
        <v/>
      </c>
      <c r="EH22" t="str">
        <f t="shared" si="54"/>
        <v/>
      </c>
      <c r="EI22" t="str">
        <f t="shared" si="55"/>
        <v/>
      </c>
      <c r="EJ22" s="25">
        <f t="shared" si="56"/>
        <v>39.6</v>
      </c>
      <c r="EK22" s="30">
        <f t="shared" si="57"/>
        <v>3.3204539966191743E-2</v>
      </c>
    </row>
    <row r="23" spans="1:141">
      <c r="A23" s="6">
        <v>99658</v>
      </c>
      <c r="B23" s="6" t="s">
        <v>39</v>
      </c>
      <c r="C23" s="6"/>
      <c r="D23" s="10">
        <v>2424</v>
      </c>
      <c r="E23" s="37">
        <f t="shared" si="3"/>
        <v>1.3259160800144406E-2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>
        <v>1</v>
      </c>
      <c r="U23" s="31">
        <v>0</v>
      </c>
      <c r="V23" s="31">
        <v>0</v>
      </c>
      <c r="W23" s="31">
        <v>1</v>
      </c>
      <c r="X23" s="31"/>
      <c r="Y23" s="31"/>
      <c r="Z23" s="31"/>
      <c r="AA23" s="31"/>
      <c r="AB23" s="31"/>
      <c r="AC23" s="31"/>
      <c r="AD23" s="43" t="s">
        <v>171</v>
      </c>
      <c r="AE23" s="31"/>
      <c r="AF23" s="31"/>
      <c r="AG23" s="45">
        <v>17</v>
      </c>
      <c r="AH23" s="31"/>
      <c r="AI23" s="31"/>
      <c r="AJ23" s="31"/>
      <c r="AK23" s="31"/>
      <c r="AL23" s="31"/>
      <c r="AM23" s="31"/>
      <c r="AN23" s="48">
        <v>17</v>
      </c>
      <c r="AO23" s="31"/>
      <c r="AQ23" s="31"/>
      <c r="AR23" s="31"/>
      <c r="AT23" s="31"/>
      <c r="AU23" s="31"/>
      <c r="AV23" s="31"/>
      <c r="AW23" s="31"/>
      <c r="AX23" s="31"/>
      <c r="AY23" s="31"/>
      <c r="BA23" s="31"/>
      <c r="BB23" s="31"/>
      <c r="BC23" s="31"/>
      <c r="BD23" s="31"/>
      <c r="BE23" s="31"/>
      <c r="BG23" s="31"/>
      <c r="BH23" s="31"/>
      <c r="BJ23" s="31"/>
      <c r="BK23" s="31"/>
      <c r="BL23" s="31"/>
      <c r="BM23" s="31"/>
      <c r="BN23" s="31"/>
      <c r="BO23" s="31"/>
      <c r="BQ23" s="31"/>
      <c r="BR23" s="31"/>
      <c r="BS23" s="31"/>
      <c r="BT23" s="31"/>
      <c r="BU23" s="31"/>
      <c r="BW23" s="31"/>
      <c r="BX23" s="31"/>
      <c r="BZ23" s="31"/>
      <c r="CA23" s="31"/>
      <c r="CB23" s="31"/>
      <c r="CC23" s="31"/>
      <c r="CD23" s="31"/>
      <c r="CE23" s="31"/>
      <c r="CG23" s="31"/>
      <c r="CH23" s="31"/>
      <c r="CI23" s="31"/>
      <c r="CJ23" s="25">
        <f t="shared" si="4"/>
        <v>17</v>
      </c>
      <c r="CK23" s="25" t="str">
        <f t="shared" si="5"/>
        <v>H.1</v>
      </c>
      <c r="CL23" s="25">
        <f t="shared" si="6"/>
        <v>41208</v>
      </c>
      <c r="CM23" t="str">
        <f t="shared" si="7"/>
        <v/>
      </c>
      <c r="CN23" s="25">
        <f t="shared" si="8"/>
        <v>41.207999999999998</v>
      </c>
      <c r="CO23" t="str">
        <f t="shared" si="9"/>
        <v/>
      </c>
      <c r="CP23" t="str">
        <f t="shared" si="10"/>
        <v/>
      </c>
      <c r="CQ23" t="str">
        <f t="shared" si="11"/>
        <v/>
      </c>
      <c r="CR23" t="str">
        <f t="shared" si="12"/>
        <v/>
      </c>
      <c r="CS23" t="str">
        <f t="shared" si="13"/>
        <v/>
      </c>
      <c r="CT23" t="str">
        <f t="shared" si="14"/>
        <v/>
      </c>
      <c r="CU23" t="str">
        <f t="shared" si="15"/>
        <v/>
      </c>
      <c r="CV23" t="str">
        <f t="shared" si="16"/>
        <v/>
      </c>
      <c r="CW23" t="str">
        <f t="shared" si="17"/>
        <v/>
      </c>
      <c r="CX23" t="str">
        <f t="shared" si="18"/>
        <v/>
      </c>
      <c r="CY23" t="str">
        <f t="shared" si="19"/>
        <v/>
      </c>
      <c r="CZ23" t="str">
        <f t="shared" si="20"/>
        <v/>
      </c>
      <c r="DA23" t="str">
        <f t="shared" si="21"/>
        <v/>
      </c>
      <c r="DB23" t="str">
        <f t="shared" si="22"/>
        <v/>
      </c>
      <c r="DC23" t="str">
        <f t="shared" si="23"/>
        <v/>
      </c>
      <c r="DD23" t="str">
        <f t="shared" si="24"/>
        <v/>
      </c>
      <c r="DE23" t="str">
        <f t="shared" si="25"/>
        <v/>
      </c>
      <c r="DF23" t="str">
        <f t="shared" si="26"/>
        <v/>
      </c>
      <c r="DG23" t="str">
        <f t="shared" si="27"/>
        <v/>
      </c>
      <c r="DH23" t="str">
        <f t="shared" si="28"/>
        <v/>
      </c>
      <c r="DI23" t="str">
        <f t="shared" si="29"/>
        <v/>
      </c>
      <c r="DJ23" t="str">
        <f t="shared" si="30"/>
        <v/>
      </c>
      <c r="DK23" t="str">
        <f t="shared" si="31"/>
        <v/>
      </c>
      <c r="DL23" t="str">
        <f t="shared" si="32"/>
        <v/>
      </c>
      <c r="DM23" t="str">
        <f t="shared" si="33"/>
        <v/>
      </c>
      <c r="DN23" t="str">
        <f t="shared" si="34"/>
        <v/>
      </c>
      <c r="DO23" t="str">
        <f t="shared" si="35"/>
        <v/>
      </c>
      <c r="DP23" t="str">
        <f t="shared" si="36"/>
        <v/>
      </c>
      <c r="DQ23" t="str">
        <f t="shared" si="37"/>
        <v/>
      </c>
      <c r="DR23" t="str">
        <f t="shared" si="38"/>
        <v/>
      </c>
      <c r="DS23" t="str">
        <f t="shared" si="39"/>
        <v/>
      </c>
      <c r="DT23" t="str">
        <f t="shared" si="40"/>
        <v/>
      </c>
      <c r="DU23" t="str">
        <f t="shared" si="41"/>
        <v/>
      </c>
      <c r="DV23" t="str">
        <f t="shared" si="42"/>
        <v/>
      </c>
      <c r="DW23" t="str">
        <f t="shared" si="43"/>
        <v/>
      </c>
      <c r="DX23" t="str">
        <f t="shared" si="44"/>
        <v/>
      </c>
      <c r="DY23" t="str">
        <f t="shared" si="45"/>
        <v/>
      </c>
      <c r="DZ23" t="str">
        <f t="shared" si="46"/>
        <v/>
      </c>
      <c r="EA23" t="str">
        <f t="shared" si="47"/>
        <v/>
      </c>
      <c r="EB23" t="str">
        <f t="shared" si="48"/>
        <v/>
      </c>
      <c r="EC23" t="str">
        <f t="shared" si="49"/>
        <v/>
      </c>
      <c r="ED23" t="str">
        <f t="shared" si="50"/>
        <v/>
      </c>
      <c r="EE23" t="str">
        <f t="shared" si="51"/>
        <v/>
      </c>
      <c r="EF23" t="str">
        <f t="shared" si="52"/>
        <v/>
      </c>
      <c r="EG23" t="str">
        <f t="shared" si="53"/>
        <v/>
      </c>
      <c r="EH23" t="str">
        <f t="shared" si="54"/>
        <v/>
      </c>
      <c r="EI23" t="str">
        <f t="shared" si="55"/>
        <v/>
      </c>
      <c r="EJ23" s="25">
        <f t="shared" si="56"/>
        <v>41.207999999999998</v>
      </c>
      <c r="EK23" s="30">
        <f t="shared" si="57"/>
        <v>3.4552845528455285E-2</v>
      </c>
    </row>
    <row r="24" spans="1:141">
      <c r="A24" s="7">
        <v>98136</v>
      </c>
      <c r="B24" s="7" t="s">
        <v>40</v>
      </c>
      <c r="C24" s="7"/>
      <c r="D24" s="11">
        <v>2063</v>
      </c>
      <c r="E24" s="38">
        <f t="shared" si="3"/>
        <v>1.1284508552268115E-2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>
        <v>1</v>
      </c>
      <c r="U24" s="31">
        <v>0</v>
      </c>
      <c r="V24" s="31">
        <v>0</v>
      </c>
      <c r="W24" s="31">
        <v>1</v>
      </c>
      <c r="X24" s="31"/>
      <c r="Y24" s="31"/>
      <c r="Z24" s="31"/>
      <c r="AA24" s="31"/>
      <c r="AB24" s="31"/>
      <c r="AC24" s="31"/>
      <c r="AD24" s="43" t="s">
        <v>171</v>
      </c>
      <c r="AE24" s="31"/>
      <c r="AF24" s="31"/>
      <c r="AG24" s="45">
        <v>18</v>
      </c>
      <c r="AH24" s="31"/>
      <c r="AI24" s="31"/>
      <c r="AJ24" s="31"/>
      <c r="AK24" s="31"/>
      <c r="AL24" s="31"/>
      <c r="AM24" s="31"/>
      <c r="AN24" s="48">
        <v>18</v>
      </c>
      <c r="AO24" s="31"/>
      <c r="AQ24" s="31"/>
      <c r="AR24" s="31"/>
      <c r="AT24" s="31"/>
      <c r="AU24" s="31"/>
      <c r="AV24" s="31"/>
      <c r="AW24" s="31"/>
      <c r="AX24" s="31"/>
      <c r="AY24" s="31"/>
      <c r="BA24" s="31"/>
      <c r="BB24" s="31"/>
      <c r="BC24" s="31"/>
      <c r="BD24" s="31"/>
      <c r="BE24" s="31"/>
      <c r="BG24" s="31"/>
      <c r="BH24" s="31"/>
      <c r="BJ24" s="31"/>
      <c r="BK24" s="31"/>
      <c r="BL24" s="31"/>
      <c r="BM24" s="31"/>
      <c r="BN24" s="31"/>
      <c r="BO24" s="31"/>
      <c r="BQ24" s="31"/>
      <c r="BR24" s="31"/>
      <c r="BS24" s="31"/>
      <c r="BT24" s="31"/>
      <c r="BU24" s="31"/>
      <c r="BW24" s="31"/>
      <c r="BX24" s="31"/>
      <c r="BZ24" s="31"/>
      <c r="CA24" s="31"/>
      <c r="CB24" s="31"/>
      <c r="CC24" s="31"/>
      <c r="CD24" s="31"/>
      <c r="CE24" s="31"/>
      <c r="CG24" s="31"/>
      <c r="CH24" s="31"/>
      <c r="CI24" s="31"/>
      <c r="CJ24" s="25">
        <f t="shared" si="4"/>
        <v>18</v>
      </c>
      <c r="CK24" s="25" t="str">
        <f t="shared" si="5"/>
        <v>H.1</v>
      </c>
      <c r="CL24" s="25">
        <f t="shared" si="6"/>
        <v>37134</v>
      </c>
      <c r="CM24" t="str">
        <f t="shared" si="7"/>
        <v/>
      </c>
      <c r="CN24" s="25">
        <f t="shared" si="8"/>
        <v>37.134</v>
      </c>
      <c r="CO24" t="str">
        <f t="shared" si="9"/>
        <v/>
      </c>
      <c r="CP24" t="str">
        <f t="shared" si="10"/>
        <v/>
      </c>
      <c r="CQ24" t="str">
        <f t="shared" si="11"/>
        <v/>
      </c>
      <c r="CR24" t="str">
        <f t="shared" si="12"/>
        <v/>
      </c>
      <c r="CS24" t="str">
        <f t="shared" si="13"/>
        <v/>
      </c>
      <c r="CT24" t="str">
        <f t="shared" si="14"/>
        <v/>
      </c>
      <c r="CU24" t="str">
        <f t="shared" si="15"/>
        <v/>
      </c>
      <c r="CV24" t="str">
        <f t="shared" si="16"/>
        <v/>
      </c>
      <c r="CW24" t="str">
        <f t="shared" si="17"/>
        <v/>
      </c>
      <c r="CX24" t="str">
        <f t="shared" si="18"/>
        <v/>
      </c>
      <c r="CY24" t="str">
        <f t="shared" si="19"/>
        <v/>
      </c>
      <c r="CZ24" t="str">
        <f t="shared" si="20"/>
        <v/>
      </c>
      <c r="DA24" t="str">
        <f t="shared" si="21"/>
        <v/>
      </c>
      <c r="DB24" t="str">
        <f t="shared" si="22"/>
        <v/>
      </c>
      <c r="DC24" t="str">
        <f t="shared" si="23"/>
        <v/>
      </c>
      <c r="DD24" t="str">
        <f t="shared" si="24"/>
        <v/>
      </c>
      <c r="DE24" t="str">
        <f t="shared" si="25"/>
        <v/>
      </c>
      <c r="DF24" t="str">
        <f t="shared" si="26"/>
        <v/>
      </c>
      <c r="DG24" t="str">
        <f t="shared" si="27"/>
        <v/>
      </c>
      <c r="DH24" t="str">
        <f t="shared" si="28"/>
        <v/>
      </c>
      <c r="DI24" t="str">
        <f t="shared" si="29"/>
        <v/>
      </c>
      <c r="DJ24" t="str">
        <f t="shared" si="30"/>
        <v/>
      </c>
      <c r="DK24" t="str">
        <f t="shared" si="31"/>
        <v/>
      </c>
      <c r="DL24" t="str">
        <f t="shared" si="32"/>
        <v/>
      </c>
      <c r="DM24" t="str">
        <f t="shared" si="33"/>
        <v/>
      </c>
      <c r="DN24" t="str">
        <f t="shared" si="34"/>
        <v/>
      </c>
      <c r="DO24" t="str">
        <f t="shared" si="35"/>
        <v/>
      </c>
      <c r="DP24" t="str">
        <f t="shared" si="36"/>
        <v/>
      </c>
      <c r="DQ24" t="str">
        <f t="shared" si="37"/>
        <v/>
      </c>
      <c r="DR24" t="str">
        <f t="shared" si="38"/>
        <v/>
      </c>
      <c r="DS24" t="str">
        <f t="shared" si="39"/>
        <v/>
      </c>
      <c r="DT24" t="str">
        <f t="shared" si="40"/>
        <v/>
      </c>
      <c r="DU24" t="str">
        <f t="shared" si="41"/>
        <v/>
      </c>
      <c r="DV24" t="str">
        <f t="shared" si="42"/>
        <v/>
      </c>
      <c r="DW24" t="str">
        <f t="shared" si="43"/>
        <v/>
      </c>
      <c r="DX24" t="str">
        <f t="shared" si="44"/>
        <v/>
      </c>
      <c r="DY24" t="str">
        <f t="shared" si="45"/>
        <v/>
      </c>
      <c r="DZ24" t="str">
        <f t="shared" si="46"/>
        <v/>
      </c>
      <c r="EA24" t="str">
        <f t="shared" si="47"/>
        <v/>
      </c>
      <c r="EB24" t="str">
        <f t="shared" si="48"/>
        <v/>
      </c>
      <c r="EC24" t="str">
        <f t="shared" si="49"/>
        <v/>
      </c>
      <c r="ED24" t="str">
        <f t="shared" si="50"/>
        <v/>
      </c>
      <c r="EE24" t="str">
        <f t="shared" si="51"/>
        <v/>
      </c>
      <c r="EF24" t="str">
        <f t="shared" si="52"/>
        <v/>
      </c>
      <c r="EG24" t="str">
        <f t="shared" si="53"/>
        <v/>
      </c>
      <c r="EH24" t="str">
        <f t="shared" si="54"/>
        <v/>
      </c>
      <c r="EI24" t="str">
        <f t="shared" si="55"/>
        <v/>
      </c>
      <c r="EJ24" s="25">
        <f t="shared" si="56"/>
        <v>37.134</v>
      </c>
      <c r="EK24" s="30">
        <f t="shared" si="57"/>
        <v>3.1136802704660713E-2</v>
      </c>
    </row>
    <row r="25" spans="1:141">
      <c r="A25" s="6">
        <v>193965</v>
      </c>
      <c r="B25" s="6" t="s">
        <v>41</v>
      </c>
      <c r="C25" s="6"/>
      <c r="D25" s="10">
        <v>2009</v>
      </c>
      <c r="E25" s="37">
        <f t="shared" si="3"/>
        <v>1.0989131207710444E-2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>
        <v>1</v>
      </c>
      <c r="U25" s="31">
        <v>0</v>
      </c>
      <c r="V25" s="31">
        <v>0</v>
      </c>
      <c r="W25" s="31">
        <v>1</v>
      </c>
      <c r="X25" s="31"/>
      <c r="Y25" s="31"/>
      <c r="Z25" s="31"/>
      <c r="AA25" s="31"/>
      <c r="AB25" s="31"/>
      <c r="AC25" s="31"/>
      <c r="AD25" s="43" t="s">
        <v>171</v>
      </c>
      <c r="AE25" s="31"/>
      <c r="AF25" s="31"/>
      <c r="AG25" s="45">
        <v>19</v>
      </c>
      <c r="AH25" s="31"/>
      <c r="AI25" s="31"/>
      <c r="AJ25" s="31"/>
      <c r="AK25" s="31"/>
      <c r="AL25" s="31"/>
      <c r="AM25" s="31"/>
      <c r="AN25" s="48">
        <v>19</v>
      </c>
      <c r="AO25" s="31"/>
      <c r="AQ25" s="31"/>
      <c r="AR25" s="31"/>
      <c r="AT25" s="31"/>
      <c r="AU25" s="31"/>
      <c r="AV25" s="31"/>
      <c r="AW25" s="31"/>
      <c r="AX25" s="31"/>
      <c r="AY25" s="31"/>
      <c r="BA25" s="31"/>
      <c r="BB25" s="31"/>
      <c r="BC25" s="31"/>
      <c r="BD25" s="31"/>
      <c r="BE25" s="31"/>
      <c r="BG25" s="31"/>
      <c r="BH25" s="31"/>
      <c r="BJ25" s="31"/>
      <c r="BK25" s="31"/>
      <c r="BL25" s="31"/>
      <c r="BM25" s="31"/>
      <c r="BN25" s="31"/>
      <c r="BO25" s="31"/>
      <c r="BQ25" s="31"/>
      <c r="BR25" s="31"/>
      <c r="BS25" s="31"/>
      <c r="BT25" s="31"/>
      <c r="BU25" s="31"/>
      <c r="BW25" s="31"/>
      <c r="BX25" s="31"/>
      <c r="BZ25" s="31"/>
      <c r="CA25" s="31"/>
      <c r="CB25" s="31"/>
      <c r="CC25" s="31"/>
      <c r="CD25" s="31"/>
      <c r="CE25" s="31"/>
      <c r="CG25" s="31"/>
      <c r="CH25" s="31"/>
      <c r="CI25" s="31"/>
      <c r="CJ25" s="25">
        <f t="shared" si="4"/>
        <v>19</v>
      </c>
      <c r="CK25" s="25" t="str">
        <f t="shared" si="5"/>
        <v>H.1</v>
      </c>
      <c r="CL25" s="25">
        <f t="shared" si="6"/>
        <v>38171</v>
      </c>
      <c r="CM25" t="str">
        <f t="shared" si="7"/>
        <v/>
      </c>
      <c r="CN25" s="25">
        <f t="shared" si="8"/>
        <v>38.170999999999999</v>
      </c>
      <c r="CO25" t="str">
        <f t="shared" si="9"/>
        <v/>
      </c>
      <c r="CP25" t="str">
        <f t="shared" si="10"/>
        <v/>
      </c>
      <c r="CQ25" t="str">
        <f t="shared" si="11"/>
        <v/>
      </c>
      <c r="CR25" t="str">
        <f t="shared" si="12"/>
        <v/>
      </c>
      <c r="CS25" t="str">
        <f t="shared" si="13"/>
        <v/>
      </c>
      <c r="CT25" t="str">
        <f t="shared" si="14"/>
        <v/>
      </c>
      <c r="CU25" t="str">
        <f t="shared" si="15"/>
        <v/>
      </c>
      <c r="CV25" t="str">
        <f t="shared" si="16"/>
        <v/>
      </c>
      <c r="CW25" t="str">
        <f t="shared" si="17"/>
        <v/>
      </c>
      <c r="CX25" t="str">
        <f t="shared" si="18"/>
        <v/>
      </c>
      <c r="CY25" t="str">
        <f t="shared" si="19"/>
        <v/>
      </c>
      <c r="CZ25" t="str">
        <f t="shared" si="20"/>
        <v/>
      </c>
      <c r="DA25" t="str">
        <f t="shared" si="21"/>
        <v/>
      </c>
      <c r="DB25" t="str">
        <f t="shared" si="22"/>
        <v/>
      </c>
      <c r="DC25" t="str">
        <f t="shared" si="23"/>
        <v/>
      </c>
      <c r="DD25" t="str">
        <f t="shared" si="24"/>
        <v/>
      </c>
      <c r="DE25" t="str">
        <f t="shared" si="25"/>
        <v/>
      </c>
      <c r="DF25" t="str">
        <f t="shared" si="26"/>
        <v/>
      </c>
      <c r="DG25" t="str">
        <f t="shared" si="27"/>
        <v/>
      </c>
      <c r="DH25" t="str">
        <f t="shared" si="28"/>
        <v/>
      </c>
      <c r="DI25" t="str">
        <f t="shared" si="29"/>
        <v/>
      </c>
      <c r="DJ25" t="str">
        <f t="shared" si="30"/>
        <v/>
      </c>
      <c r="DK25" t="str">
        <f t="shared" si="31"/>
        <v/>
      </c>
      <c r="DL25" t="str">
        <f t="shared" si="32"/>
        <v/>
      </c>
      <c r="DM25" t="str">
        <f t="shared" si="33"/>
        <v/>
      </c>
      <c r="DN25" t="str">
        <f t="shared" si="34"/>
        <v/>
      </c>
      <c r="DO25" t="str">
        <f t="shared" si="35"/>
        <v/>
      </c>
      <c r="DP25" t="str">
        <f t="shared" si="36"/>
        <v/>
      </c>
      <c r="DQ25" t="str">
        <f t="shared" si="37"/>
        <v/>
      </c>
      <c r="DR25" t="str">
        <f t="shared" si="38"/>
        <v/>
      </c>
      <c r="DS25" t="str">
        <f t="shared" si="39"/>
        <v/>
      </c>
      <c r="DT25" t="str">
        <f t="shared" si="40"/>
        <v/>
      </c>
      <c r="DU25" t="str">
        <f t="shared" si="41"/>
        <v/>
      </c>
      <c r="DV25" t="str">
        <f t="shared" si="42"/>
        <v/>
      </c>
      <c r="DW25" t="str">
        <f t="shared" si="43"/>
        <v/>
      </c>
      <c r="DX25" t="str">
        <f t="shared" si="44"/>
        <v/>
      </c>
      <c r="DY25" t="str">
        <f t="shared" si="45"/>
        <v/>
      </c>
      <c r="DZ25" t="str">
        <f t="shared" si="46"/>
        <v/>
      </c>
      <c r="EA25" t="str">
        <f t="shared" si="47"/>
        <v/>
      </c>
      <c r="EB25" t="str">
        <f t="shared" si="48"/>
        <v/>
      </c>
      <c r="EC25" t="str">
        <f t="shared" si="49"/>
        <v/>
      </c>
      <c r="ED25" t="str">
        <f t="shared" si="50"/>
        <v/>
      </c>
      <c r="EE25" t="str">
        <f t="shared" si="51"/>
        <v/>
      </c>
      <c r="EF25" t="str">
        <f t="shared" si="52"/>
        <v/>
      </c>
      <c r="EG25" t="str">
        <f t="shared" si="53"/>
        <v/>
      </c>
      <c r="EH25" t="str">
        <f t="shared" si="54"/>
        <v/>
      </c>
      <c r="EI25" t="str">
        <f t="shared" si="55"/>
        <v/>
      </c>
      <c r="EJ25" s="25">
        <f t="shared" si="56"/>
        <v>38.170999999999999</v>
      </c>
      <c r="EK25" s="30">
        <f t="shared" si="57"/>
        <v>3.2006325632563254E-2</v>
      </c>
    </row>
    <row r="26" spans="1:141">
      <c r="A26" s="7">
        <v>99591</v>
      </c>
      <c r="B26" s="7" t="s">
        <v>42</v>
      </c>
      <c r="C26" s="7"/>
      <c r="D26" s="11">
        <v>2007</v>
      </c>
      <c r="E26" s="38">
        <f t="shared" si="3"/>
        <v>1.0978191306060158E-2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>
        <v>1</v>
      </c>
      <c r="U26" s="31">
        <v>0</v>
      </c>
      <c r="V26" s="31">
        <v>0</v>
      </c>
      <c r="W26" s="31">
        <v>1</v>
      </c>
      <c r="X26" s="31"/>
      <c r="Y26" s="31"/>
      <c r="Z26" s="31"/>
      <c r="AA26" s="31"/>
      <c r="AB26" s="31"/>
      <c r="AC26" s="31"/>
      <c r="AD26" s="43" t="s">
        <v>171</v>
      </c>
      <c r="AE26" s="31"/>
      <c r="AF26" s="31"/>
      <c r="AG26" s="45">
        <v>20</v>
      </c>
      <c r="AH26" s="31"/>
      <c r="AI26" s="31"/>
      <c r="AJ26" s="31"/>
      <c r="AK26" s="31"/>
      <c r="AL26" s="31"/>
      <c r="AM26" s="31"/>
      <c r="AN26" s="48">
        <v>20</v>
      </c>
      <c r="AO26" s="31"/>
      <c r="AQ26" s="31"/>
      <c r="AR26" s="31"/>
      <c r="AT26" s="31"/>
      <c r="AU26" s="31"/>
      <c r="AV26" s="31"/>
      <c r="AW26" s="31"/>
      <c r="AX26" s="31"/>
      <c r="AY26" s="31"/>
      <c r="BA26" s="31"/>
      <c r="BB26" s="31"/>
      <c r="BC26" s="31"/>
      <c r="BD26" s="31"/>
      <c r="BE26" s="31"/>
      <c r="BG26" s="31"/>
      <c r="BH26" s="31"/>
      <c r="BJ26" s="31"/>
      <c r="BK26" s="31"/>
      <c r="BL26" s="31"/>
      <c r="BM26" s="31"/>
      <c r="BN26" s="31"/>
      <c r="BO26" s="31"/>
      <c r="BQ26" s="31"/>
      <c r="BR26" s="31"/>
      <c r="BS26" s="31"/>
      <c r="BT26" s="31"/>
      <c r="BU26" s="31"/>
      <c r="BW26" s="31"/>
      <c r="BX26" s="31"/>
      <c r="BZ26" s="31"/>
      <c r="CA26" s="31"/>
      <c r="CB26" s="31"/>
      <c r="CC26" s="31"/>
      <c r="CD26" s="31"/>
      <c r="CE26" s="31"/>
      <c r="CG26" s="31"/>
      <c r="CH26" s="31"/>
      <c r="CI26" s="31"/>
      <c r="CJ26" s="25">
        <f t="shared" si="4"/>
        <v>20</v>
      </c>
      <c r="CK26" s="25" t="str">
        <f t="shared" si="5"/>
        <v>H.1</v>
      </c>
      <c r="CL26" s="25">
        <f t="shared" si="6"/>
        <v>40140</v>
      </c>
      <c r="CM26" t="str">
        <f t="shared" si="7"/>
        <v/>
      </c>
      <c r="CN26" s="25">
        <f t="shared" si="8"/>
        <v>40.14</v>
      </c>
      <c r="CO26" t="str">
        <f t="shared" si="9"/>
        <v/>
      </c>
      <c r="CP26" t="str">
        <f t="shared" si="10"/>
        <v/>
      </c>
      <c r="CQ26" t="str">
        <f t="shared" si="11"/>
        <v/>
      </c>
      <c r="CR26" t="str">
        <f t="shared" si="12"/>
        <v/>
      </c>
      <c r="CS26" t="str">
        <f t="shared" si="13"/>
        <v/>
      </c>
      <c r="CT26" t="str">
        <f t="shared" si="14"/>
        <v/>
      </c>
      <c r="CU26" t="str">
        <f t="shared" si="15"/>
        <v/>
      </c>
      <c r="CV26" t="str">
        <f t="shared" si="16"/>
        <v/>
      </c>
      <c r="CW26" t="str">
        <f t="shared" si="17"/>
        <v/>
      </c>
      <c r="CX26" t="str">
        <f t="shared" si="18"/>
        <v/>
      </c>
      <c r="CY26" t="str">
        <f t="shared" si="19"/>
        <v/>
      </c>
      <c r="CZ26" t="str">
        <f t="shared" si="20"/>
        <v/>
      </c>
      <c r="DA26" t="str">
        <f t="shared" si="21"/>
        <v/>
      </c>
      <c r="DB26" t="str">
        <f t="shared" si="22"/>
        <v/>
      </c>
      <c r="DC26" t="str">
        <f t="shared" si="23"/>
        <v/>
      </c>
      <c r="DD26" t="str">
        <f t="shared" si="24"/>
        <v/>
      </c>
      <c r="DE26" t="str">
        <f t="shared" si="25"/>
        <v/>
      </c>
      <c r="DF26" t="str">
        <f t="shared" si="26"/>
        <v/>
      </c>
      <c r="DG26" t="str">
        <f t="shared" si="27"/>
        <v/>
      </c>
      <c r="DH26" t="str">
        <f t="shared" si="28"/>
        <v/>
      </c>
      <c r="DI26" t="str">
        <f t="shared" si="29"/>
        <v/>
      </c>
      <c r="DJ26" t="str">
        <f t="shared" si="30"/>
        <v/>
      </c>
      <c r="DK26" t="str">
        <f t="shared" si="31"/>
        <v/>
      </c>
      <c r="DL26" t="str">
        <f t="shared" si="32"/>
        <v/>
      </c>
      <c r="DM26" t="str">
        <f t="shared" si="33"/>
        <v/>
      </c>
      <c r="DN26" t="str">
        <f t="shared" si="34"/>
        <v/>
      </c>
      <c r="DO26" t="str">
        <f t="shared" si="35"/>
        <v/>
      </c>
      <c r="DP26" t="str">
        <f t="shared" si="36"/>
        <v/>
      </c>
      <c r="DQ26" t="str">
        <f t="shared" si="37"/>
        <v/>
      </c>
      <c r="DR26" t="str">
        <f t="shared" si="38"/>
        <v/>
      </c>
      <c r="DS26" t="str">
        <f t="shared" si="39"/>
        <v/>
      </c>
      <c r="DT26" t="str">
        <f t="shared" si="40"/>
        <v/>
      </c>
      <c r="DU26" t="str">
        <f t="shared" si="41"/>
        <v/>
      </c>
      <c r="DV26" t="str">
        <f t="shared" si="42"/>
        <v/>
      </c>
      <c r="DW26" t="str">
        <f t="shared" si="43"/>
        <v/>
      </c>
      <c r="DX26" t="str">
        <f t="shared" si="44"/>
        <v/>
      </c>
      <c r="DY26" t="str">
        <f t="shared" si="45"/>
        <v/>
      </c>
      <c r="DZ26" t="str">
        <f t="shared" si="46"/>
        <v/>
      </c>
      <c r="EA26" t="str">
        <f t="shared" si="47"/>
        <v/>
      </c>
      <c r="EB26" t="str">
        <f t="shared" si="48"/>
        <v/>
      </c>
      <c r="EC26" t="str">
        <f t="shared" si="49"/>
        <v/>
      </c>
      <c r="ED26" t="str">
        <f t="shared" si="50"/>
        <v/>
      </c>
      <c r="EE26" t="str">
        <f t="shared" si="51"/>
        <v/>
      </c>
      <c r="EF26" t="str">
        <f t="shared" si="52"/>
        <v/>
      </c>
      <c r="EG26" t="str">
        <f t="shared" si="53"/>
        <v/>
      </c>
      <c r="EH26" t="str">
        <f t="shared" si="54"/>
        <v/>
      </c>
      <c r="EI26" t="str">
        <f t="shared" si="55"/>
        <v/>
      </c>
      <c r="EJ26" s="25">
        <f t="shared" si="56"/>
        <v>40.14</v>
      </c>
      <c r="EK26" s="30">
        <f t="shared" si="57"/>
        <v>3.3657329147548903E-2</v>
      </c>
    </row>
    <row r="27" spans="1:141">
      <c r="A27" s="6">
        <v>113738</v>
      </c>
      <c r="B27" s="6" t="s">
        <v>43</v>
      </c>
      <c r="C27" s="6"/>
      <c r="D27" s="10">
        <v>1894</v>
      </c>
      <c r="E27" s="37">
        <f t="shared" si="3"/>
        <v>1.0360086862819104E-2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>
        <v>1</v>
      </c>
      <c r="U27" s="31">
        <v>0</v>
      </c>
      <c r="V27" s="31">
        <v>0</v>
      </c>
      <c r="W27" s="31">
        <v>1</v>
      </c>
      <c r="X27" s="31"/>
      <c r="Y27" s="31"/>
      <c r="Z27" s="31"/>
      <c r="AA27" s="31"/>
      <c r="AB27" s="31"/>
      <c r="AC27" s="31"/>
      <c r="AD27" s="43" t="s">
        <v>171</v>
      </c>
      <c r="AE27" s="31"/>
      <c r="AF27" s="31"/>
      <c r="AG27" s="45">
        <v>21</v>
      </c>
      <c r="AH27" s="31"/>
      <c r="AI27" s="31"/>
      <c r="AJ27" s="31"/>
      <c r="AK27" s="31"/>
      <c r="AL27" s="31"/>
      <c r="AM27" s="31"/>
      <c r="AN27" s="48">
        <v>21</v>
      </c>
      <c r="AO27" s="31"/>
      <c r="AQ27" s="31"/>
      <c r="AR27" s="31"/>
      <c r="AT27" s="31"/>
      <c r="AU27" s="31"/>
      <c r="AV27" s="31"/>
      <c r="AW27" s="31"/>
      <c r="AX27" s="31"/>
      <c r="AY27" s="31"/>
      <c r="BA27" s="31"/>
      <c r="BB27" s="31"/>
      <c r="BC27" s="31"/>
      <c r="BD27" s="31"/>
      <c r="BE27" s="31"/>
      <c r="BG27" s="31"/>
      <c r="BH27" s="31"/>
      <c r="BJ27" s="31"/>
      <c r="BK27" s="31"/>
      <c r="BL27" s="31"/>
      <c r="BM27" s="31"/>
      <c r="BN27" s="31"/>
      <c r="BO27" s="31"/>
      <c r="BQ27" s="31"/>
      <c r="BR27" s="31"/>
      <c r="BS27" s="31"/>
      <c r="BT27" s="31"/>
      <c r="BU27" s="31"/>
      <c r="BW27" s="31"/>
      <c r="BX27" s="31"/>
      <c r="BZ27" s="31"/>
      <c r="CA27" s="31"/>
      <c r="CB27" s="31"/>
      <c r="CC27" s="31"/>
      <c r="CD27" s="31"/>
      <c r="CE27" s="31"/>
      <c r="CG27" s="31"/>
      <c r="CH27" s="31"/>
      <c r="CI27" s="31"/>
      <c r="CJ27" s="25">
        <f t="shared" si="4"/>
        <v>21</v>
      </c>
      <c r="CK27" s="25" t="str">
        <f t="shared" si="5"/>
        <v>H.1</v>
      </c>
      <c r="CL27" s="25">
        <f t="shared" si="6"/>
        <v>39774</v>
      </c>
      <c r="CM27" t="str">
        <f t="shared" si="7"/>
        <v/>
      </c>
      <c r="CN27" s="25">
        <f t="shared" si="8"/>
        <v>39.774000000000001</v>
      </c>
      <c r="CO27" t="str">
        <f t="shared" si="9"/>
        <v/>
      </c>
      <c r="CP27" t="str">
        <f t="shared" si="10"/>
        <v/>
      </c>
      <c r="CQ27" t="str">
        <f t="shared" si="11"/>
        <v/>
      </c>
      <c r="CR27" t="str">
        <f t="shared" si="12"/>
        <v/>
      </c>
      <c r="CS27" t="str">
        <f t="shared" si="13"/>
        <v/>
      </c>
      <c r="CT27" t="str">
        <f t="shared" si="14"/>
        <v/>
      </c>
      <c r="CU27" t="str">
        <f t="shared" si="15"/>
        <v/>
      </c>
      <c r="CV27" t="str">
        <f t="shared" si="16"/>
        <v/>
      </c>
      <c r="CW27" t="str">
        <f t="shared" si="17"/>
        <v/>
      </c>
      <c r="CX27" t="str">
        <f t="shared" si="18"/>
        <v/>
      </c>
      <c r="CY27" t="str">
        <f t="shared" si="19"/>
        <v/>
      </c>
      <c r="CZ27" t="str">
        <f t="shared" si="20"/>
        <v/>
      </c>
      <c r="DA27" t="str">
        <f t="shared" si="21"/>
        <v/>
      </c>
      <c r="DB27" t="str">
        <f t="shared" si="22"/>
        <v/>
      </c>
      <c r="DC27" t="str">
        <f t="shared" si="23"/>
        <v/>
      </c>
      <c r="DD27" t="str">
        <f t="shared" si="24"/>
        <v/>
      </c>
      <c r="DE27" t="str">
        <f t="shared" si="25"/>
        <v/>
      </c>
      <c r="DF27" t="str">
        <f t="shared" si="26"/>
        <v/>
      </c>
      <c r="DG27" t="str">
        <f t="shared" si="27"/>
        <v/>
      </c>
      <c r="DH27" t="str">
        <f t="shared" si="28"/>
        <v/>
      </c>
      <c r="DI27" t="str">
        <f t="shared" si="29"/>
        <v/>
      </c>
      <c r="DJ27" t="str">
        <f t="shared" si="30"/>
        <v/>
      </c>
      <c r="DK27" t="str">
        <f t="shared" si="31"/>
        <v/>
      </c>
      <c r="DL27" t="str">
        <f t="shared" si="32"/>
        <v/>
      </c>
      <c r="DM27" t="str">
        <f t="shared" si="33"/>
        <v/>
      </c>
      <c r="DN27" t="str">
        <f t="shared" si="34"/>
        <v/>
      </c>
      <c r="DO27" t="str">
        <f t="shared" si="35"/>
        <v/>
      </c>
      <c r="DP27" t="str">
        <f t="shared" si="36"/>
        <v/>
      </c>
      <c r="DQ27" t="str">
        <f t="shared" si="37"/>
        <v/>
      </c>
      <c r="DR27" t="str">
        <f t="shared" si="38"/>
        <v/>
      </c>
      <c r="DS27" t="str">
        <f t="shared" si="39"/>
        <v/>
      </c>
      <c r="DT27" t="str">
        <f t="shared" si="40"/>
        <v/>
      </c>
      <c r="DU27" t="str">
        <f t="shared" si="41"/>
        <v/>
      </c>
      <c r="DV27" t="str">
        <f t="shared" si="42"/>
        <v/>
      </c>
      <c r="DW27" t="str">
        <f t="shared" si="43"/>
        <v/>
      </c>
      <c r="DX27" t="str">
        <f t="shared" si="44"/>
        <v/>
      </c>
      <c r="DY27" t="str">
        <f t="shared" si="45"/>
        <v/>
      </c>
      <c r="DZ27" t="str">
        <f t="shared" si="46"/>
        <v/>
      </c>
      <c r="EA27" t="str">
        <f t="shared" si="47"/>
        <v/>
      </c>
      <c r="EB27" t="str">
        <f t="shared" si="48"/>
        <v/>
      </c>
      <c r="EC27" t="str">
        <f t="shared" si="49"/>
        <v/>
      </c>
      <c r="ED27" t="str">
        <f t="shared" si="50"/>
        <v/>
      </c>
      <c r="EE27" t="str">
        <f t="shared" si="51"/>
        <v/>
      </c>
      <c r="EF27" t="str">
        <f t="shared" si="52"/>
        <v/>
      </c>
      <c r="EG27" t="str">
        <f t="shared" si="53"/>
        <v/>
      </c>
      <c r="EH27" t="str">
        <f t="shared" si="54"/>
        <v/>
      </c>
      <c r="EI27" t="str">
        <f t="shared" si="55"/>
        <v/>
      </c>
      <c r="EJ27" s="25">
        <f t="shared" si="56"/>
        <v>39.774000000000001</v>
      </c>
      <c r="EK27" s="30">
        <f t="shared" si="57"/>
        <v>3.335043870240683E-2</v>
      </c>
    </row>
    <row r="28" spans="1:141">
      <c r="A28" s="7">
        <v>198108</v>
      </c>
      <c r="B28" s="7" t="s">
        <v>44</v>
      </c>
      <c r="C28" s="7"/>
      <c r="D28" s="11">
        <v>1790</v>
      </c>
      <c r="E28" s="38">
        <f t="shared" si="3"/>
        <v>9.7912119770043275E-3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>
        <v>1</v>
      </c>
      <c r="U28" s="31">
        <v>0</v>
      </c>
      <c r="V28" s="31">
        <v>0</v>
      </c>
      <c r="W28" s="31">
        <v>1</v>
      </c>
      <c r="X28" s="31"/>
      <c r="Y28" s="31"/>
      <c r="Z28" s="31"/>
      <c r="AA28" s="31"/>
      <c r="AB28" s="31"/>
      <c r="AC28" s="31"/>
      <c r="AD28" s="43" t="s">
        <v>171</v>
      </c>
      <c r="AE28" s="31"/>
      <c r="AF28" s="31"/>
      <c r="AG28" s="45">
        <v>22</v>
      </c>
      <c r="AH28" s="31"/>
      <c r="AI28" s="31"/>
      <c r="AJ28" s="31"/>
      <c r="AK28" s="31"/>
      <c r="AL28" s="31"/>
      <c r="AM28" s="31"/>
      <c r="AN28" s="48">
        <v>22</v>
      </c>
      <c r="AO28" s="31"/>
      <c r="AQ28" s="31"/>
      <c r="AR28" s="31"/>
      <c r="AT28" s="31"/>
      <c r="AU28" s="31"/>
      <c r="AV28" s="31"/>
      <c r="AW28" s="31"/>
      <c r="AX28" s="31"/>
      <c r="AY28" s="31"/>
      <c r="BA28" s="31"/>
      <c r="BB28" s="31"/>
      <c r="BC28" s="31"/>
      <c r="BD28" s="31"/>
      <c r="BE28" s="31"/>
      <c r="BG28" s="31"/>
      <c r="BH28" s="31"/>
      <c r="BJ28" s="31"/>
      <c r="BK28" s="31"/>
      <c r="BL28" s="31"/>
      <c r="BM28" s="31"/>
      <c r="BN28" s="31"/>
      <c r="BO28" s="31"/>
      <c r="BQ28" s="31"/>
      <c r="BR28" s="31"/>
      <c r="BS28" s="31"/>
      <c r="BT28" s="31"/>
      <c r="BU28" s="31"/>
      <c r="BW28" s="31"/>
      <c r="BX28" s="31"/>
      <c r="BZ28" s="31"/>
      <c r="CA28" s="31"/>
      <c r="CB28" s="31"/>
      <c r="CC28" s="31"/>
      <c r="CD28" s="31"/>
      <c r="CE28" s="31"/>
      <c r="CG28" s="31"/>
      <c r="CH28" s="31"/>
      <c r="CI28" s="31"/>
      <c r="CJ28" s="25">
        <f t="shared" si="4"/>
        <v>22</v>
      </c>
      <c r="CK28" s="25" t="str">
        <f t="shared" si="5"/>
        <v>H.1</v>
      </c>
      <c r="CL28" s="25">
        <f t="shared" si="6"/>
        <v>39380</v>
      </c>
      <c r="CM28" t="str">
        <f t="shared" si="7"/>
        <v/>
      </c>
      <c r="CN28" s="25">
        <f t="shared" si="8"/>
        <v>39.380000000000003</v>
      </c>
      <c r="CO28" t="str">
        <f t="shared" si="9"/>
        <v/>
      </c>
      <c r="CP28" t="str">
        <f t="shared" si="10"/>
        <v/>
      </c>
      <c r="CQ28" t="str">
        <f t="shared" si="11"/>
        <v/>
      </c>
      <c r="CR28" t="str">
        <f t="shared" si="12"/>
        <v/>
      </c>
      <c r="CS28" t="str">
        <f t="shared" si="13"/>
        <v/>
      </c>
      <c r="CT28" t="str">
        <f t="shared" si="14"/>
        <v/>
      </c>
      <c r="CU28" t="str">
        <f t="shared" si="15"/>
        <v/>
      </c>
      <c r="CV28" t="str">
        <f t="shared" si="16"/>
        <v/>
      </c>
      <c r="CW28" t="str">
        <f t="shared" si="17"/>
        <v/>
      </c>
      <c r="CX28" t="str">
        <f t="shared" si="18"/>
        <v/>
      </c>
      <c r="CY28" t="str">
        <f t="shared" si="19"/>
        <v/>
      </c>
      <c r="CZ28" t="str">
        <f t="shared" si="20"/>
        <v/>
      </c>
      <c r="DA28" t="str">
        <f t="shared" si="21"/>
        <v/>
      </c>
      <c r="DB28" t="str">
        <f t="shared" si="22"/>
        <v/>
      </c>
      <c r="DC28" t="str">
        <f t="shared" si="23"/>
        <v/>
      </c>
      <c r="DD28" t="str">
        <f t="shared" si="24"/>
        <v/>
      </c>
      <c r="DE28" t="str">
        <f t="shared" si="25"/>
        <v/>
      </c>
      <c r="DF28" t="str">
        <f t="shared" si="26"/>
        <v/>
      </c>
      <c r="DG28" t="str">
        <f t="shared" si="27"/>
        <v/>
      </c>
      <c r="DH28" t="str">
        <f t="shared" si="28"/>
        <v/>
      </c>
      <c r="DI28" t="str">
        <f t="shared" si="29"/>
        <v/>
      </c>
      <c r="DJ28" t="str">
        <f t="shared" si="30"/>
        <v/>
      </c>
      <c r="DK28" t="str">
        <f t="shared" si="31"/>
        <v/>
      </c>
      <c r="DL28" t="str">
        <f t="shared" si="32"/>
        <v/>
      </c>
      <c r="DM28" t="str">
        <f t="shared" si="33"/>
        <v/>
      </c>
      <c r="DN28" t="str">
        <f t="shared" si="34"/>
        <v/>
      </c>
      <c r="DO28" t="str">
        <f t="shared" si="35"/>
        <v/>
      </c>
      <c r="DP28" t="str">
        <f t="shared" si="36"/>
        <v/>
      </c>
      <c r="DQ28" t="str">
        <f t="shared" si="37"/>
        <v/>
      </c>
      <c r="DR28" t="str">
        <f t="shared" si="38"/>
        <v/>
      </c>
      <c r="DS28" t="str">
        <f t="shared" si="39"/>
        <v/>
      </c>
      <c r="DT28" t="str">
        <f t="shared" si="40"/>
        <v/>
      </c>
      <c r="DU28" t="str">
        <f t="shared" si="41"/>
        <v/>
      </c>
      <c r="DV28" t="str">
        <f t="shared" si="42"/>
        <v/>
      </c>
      <c r="DW28" t="str">
        <f t="shared" si="43"/>
        <v/>
      </c>
      <c r="DX28" t="str">
        <f t="shared" si="44"/>
        <v/>
      </c>
      <c r="DY28" t="str">
        <f t="shared" si="45"/>
        <v/>
      </c>
      <c r="DZ28" t="str">
        <f t="shared" si="46"/>
        <v/>
      </c>
      <c r="EA28" t="str">
        <f t="shared" si="47"/>
        <v/>
      </c>
      <c r="EB28" t="str">
        <f t="shared" si="48"/>
        <v/>
      </c>
      <c r="EC28" t="str">
        <f t="shared" si="49"/>
        <v/>
      </c>
      <c r="ED28" t="str">
        <f t="shared" si="50"/>
        <v/>
      </c>
      <c r="EE28" t="str">
        <f t="shared" si="51"/>
        <v/>
      </c>
      <c r="EF28" t="str">
        <f t="shared" si="52"/>
        <v/>
      </c>
      <c r="EG28" t="str">
        <f t="shared" si="53"/>
        <v/>
      </c>
      <c r="EH28" t="str">
        <f t="shared" si="54"/>
        <v/>
      </c>
      <c r="EI28" t="str">
        <f t="shared" si="55"/>
        <v/>
      </c>
      <c r="EJ28" s="25">
        <f t="shared" si="56"/>
        <v>39.380000000000003</v>
      </c>
      <c r="EK28" s="30">
        <f t="shared" si="57"/>
        <v>3.3020070299712899E-2</v>
      </c>
    </row>
    <row r="29" spans="1:141">
      <c r="A29" s="6">
        <v>97920</v>
      </c>
      <c r="B29" s="6" t="s">
        <v>45</v>
      </c>
      <c r="C29" s="6"/>
      <c r="D29" s="10">
        <v>1724</v>
      </c>
      <c r="E29" s="37">
        <f t="shared" si="3"/>
        <v>9.4301952225449501E-3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>
        <v>1</v>
      </c>
      <c r="U29" s="31">
        <v>0</v>
      </c>
      <c r="V29" s="31">
        <v>0</v>
      </c>
      <c r="W29" s="31">
        <v>1</v>
      </c>
      <c r="X29" s="31"/>
      <c r="Y29" s="31"/>
      <c r="Z29" s="31"/>
      <c r="AA29" s="31"/>
      <c r="AB29" s="31"/>
      <c r="AC29" s="31"/>
      <c r="AD29" s="43" t="s">
        <v>171</v>
      </c>
      <c r="AE29" s="31"/>
      <c r="AF29" s="31"/>
      <c r="AG29" s="45">
        <v>23</v>
      </c>
      <c r="AH29" s="31"/>
      <c r="AI29" s="31"/>
      <c r="AJ29" s="31"/>
      <c r="AK29" s="31"/>
      <c r="AL29" s="31"/>
      <c r="AM29" s="31"/>
      <c r="AN29" s="48">
        <v>23</v>
      </c>
      <c r="AO29" s="31"/>
      <c r="AQ29" s="31"/>
      <c r="AR29" s="31"/>
      <c r="AT29" s="31"/>
      <c r="AU29" s="31"/>
      <c r="AV29" s="31"/>
      <c r="AW29" s="31"/>
      <c r="AX29" s="31"/>
      <c r="AY29" s="31"/>
      <c r="BA29" s="31"/>
      <c r="BB29" s="31"/>
      <c r="BC29" s="31"/>
      <c r="BD29" s="31"/>
      <c r="BE29" s="31"/>
      <c r="BG29" s="31"/>
      <c r="BH29" s="31"/>
      <c r="BJ29" s="31"/>
      <c r="BK29" s="31"/>
      <c r="BL29" s="31"/>
      <c r="BM29" s="31"/>
      <c r="BN29" s="31"/>
      <c r="BO29" s="31"/>
      <c r="BQ29" s="31"/>
      <c r="BR29" s="31"/>
      <c r="BS29" s="31"/>
      <c r="BT29" s="31"/>
      <c r="BU29" s="31"/>
      <c r="BW29" s="31"/>
      <c r="BX29" s="31"/>
      <c r="BZ29" s="31"/>
      <c r="CA29" s="31"/>
      <c r="CB29" s="31"/>
      <c r="CC29" s="31"/>
      <c r="CD29" s="31"/>
      <c r="CE29" s="31"/>
      <c r="CG29" s="31"/>
      <c r="CH29" s="31"/>
      <c r="CI29" s="31"/>
      <c r="CJ29" s="25">
        <f t="shared" si="4"/>
        <v>23</v>
      </c>
      <c r="CK29" s="25" t="str">
        <f t="shared" si="5"/>
        <v>H.1</v>
      </c>
      <c r="CL29" s="25">
        <f t="shared" si="6"/>
        <v>39652</v>
      </c>
      <c r="CM29" t="str">
        <f t="shared" si="7"/>
        <v/>
      </c>
      <c r="CN29" s="25">
        <f t="shared" si="8"/>
        <v>39.652000000000001</v>
      </c>
      <c r="CO29" t="str">
        <f t="shared" si="9"/>
        <v/>
      </c>
      <c r="CP29" t="str">
        <f t="shared" si="10"/>
        <v/>
      </c>
      <c r="CQ29" t="str">
        <f t="shared" si="11"/>
        <v/>
      </c>
      <c r="CR29" t="str">
        <f t="shared" si="12"/>
        <v/>
      </c>
      <c r="CS29" t="str">
        <f t="shared" si="13"/>
        <v/>
      </c>
      <c r="CT29" t="str">
        <f t="shared" si="14"/>
        <v/>
      </c>
      <c r="CU29" t="str">
        <f t="shared" si="15"/>
        <v/>
      </c>
      <c r="CV29" t="str">
        <f t="shared" si="16"/>
        <v/>
      </c>
      <c r="CW29" t="str">
        <f t="shared" si="17"/>
        <v/>
      </c>
      <c r="CX29" t="str">
        <f t="shared" si="18"/>
        <v/>
      </c>
      <c r="CY29" t="str">
        <f t="shared" si="19"/>
        <v/>
      </c>
      <c r="CZ29" t="str">
        <f t="shared" si="20"/>
        <v/>
      </c>
      <c r="DA29" t="str">
        <f t="shared" si="21"/>
        <v/>
      </c>
      <c r="DB29" t="str">
        <f t="shared" si="22"/>
        <v/>
      </c>
      <c r="DC29" t="str">
        <f t="shared" si="23"/>
        <v/>
      </c>
      <c r="DD29" t="str">
        <f t="shared" si="24"/>
        <v/>
      </c>
      <c r="DE29" t="str">
        <f t="shared" si="25"/>
        <v/>
      </c>
      <c r="DF29" t="str">
        <f t="shared" si="26"/>
        <v/>
      </c>
      <c r="DG29" t="str">
        <f t="shared" si="27"/>
        <v/>
      </c>
      <c r="DH29" t="str">
        <f t="shared" si="28"/>
        <v/>
      </c>
      <c r="DI29" t="str">
        <f t="shared" si="29"/>
        <v/>
      </c>
      <c r="DJ29" t="str">
        <f t="shared" si="30"/>
        <v/>
      </c>
      <c r="DK29" t="str">
        <f t="shared" si="31"/>
        <v/>
      </c>
      <c r="DL29" t="str">
        <f t="shared" si="32"/>
        <v/>
      </c>
      <c r="DM29" t="str">
        <f t="shared" si="33"/>
        <v/>
      </c>
      <c r="DN29" t="str">
        <f t="shared" si="34"/>
        <v/>
      </c>
      <c r="DO29" t="str">
        <f t="shared" si="35"/>
        <v/>
      </c>
      <c r="DP29" t="str">
        <f t="shared" si="36"/>
        <v/>
      </c>
      <c r="DQ29" t="str">
        <f t="shared" si="37"/>
        <v/>
      </c>
      <c r="DR29" t="str">
        <f t="shared" si="38"/>
        <v/>
      </c>
      <c r="DS29" t="str">
        <f t="shared" si="39"/>
        <v/>
      </c>
      <c r="DT29" t="str">
        <f t="shared" si="40"/>
        <v/>
      </c>
      <c r="DU29" t="str">
        <f t="shared" si="41"/>
        <v/>
      </c>
      <c r="DV29" t="str">
        <f t="shared" si="42"/>
        <v/>
      </c>
      <c r="DW29" t="str">
        <f t="shared" si="43"/>
        <v/>
      </c>
      <c r="DX29" t="str">
        <f t="shared" si="44"/>
        <v/>
      </c>
      <c r="DY29" t="str">
        <f t="shared" si="45"/>
        <v/>
      </c>
      <c r="DZ29" t="str">
        <f t="shared" si="46"/>
        <v/>
      </c>
      <c r="EA29" t="str">
        <f t="shared" si="47"/>
        <v/>
      </c>
      <c r="EB29" t="str">
        <f t="shared" si="48"/>
        <v/>
      </c>
      <c r="EC29" t="str">
        <f t="shared" si="49"/>
        <v/>
      </c>
      <c r="ED29" t="str">
        <f t="shared" si="50"/>
        <v/>
      </c>
      <c r="EE29" t="str">
        <f t="shared" si="51"/>
        <v/>
      </c>
      <c r="EF29" t="str">
        <f t="shared" si="52"/>
        <v/>
      </c>
      <c r="EG29" t="str">
        <f t="shared" si="53"/>
        <v/>
      </c>
      <c r="EH29" t="str">
        <f t="shared" si="54"/>
        <v/>
      </c>
      <c r="EI29" t="str">
        <f t="shared" si="55"/>
        <v/>
      </c>
      <c r="EJ29" s="25">
        <f t="shared" si="56"/>
        <v>39.652000000000001</v>
      </c>
      <c r="EK29" s="30">
        <f t="shared" si="57"/>
        <v>3.3248141887359473E-2</v>
      </c>
    </row>
    <row r="30" spans="1:141">
      <c r="A30" s="7">
        <v>99356</v>
      </c>
      <c r="B30" s="7" t="s">
        <v>46</v>
      </c>
      <c r="C30" s="7"/>
      <c r="D30" s="11">
        <v>1692</v>
      </c>
      <c r="E30" s="38">
        <f t="shared" si="3"/>
        <v>9.2551567961404024E-3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>
        <v>1</v>
      </c>
      <c r="U30" s="31">
        <v>0</v>
      </c>
      <c r="V30" s="31">
        <v>0</v>
      </c>
      <c r="W30" s="31">
        <v>1</v>
      </c>
      <c r="X30" s="31"/>
      <c r="Y30" s="31"/>
      <c r="Z30" s="31"/>
      <c r="AA30" s="31"/>
      <c r="AB30" s="31"/>
      <c r="AC30" s="31"/>
      <c r="AD30" s="43" t="s">
        <v>171</v>
      </c>
      <c r="AE30" s="31"/>
      <c r="AF30" s="31"/>
      <c r="AG30" s="45">
        <v>24</v>
      </c>
      <c r="AH30" s="31"/>
      <c r="AI30" s="31"/>
      <c r="AJ30" s="31"/>
      <c r="AK30" s="31"/>
      <c r="AL30" s="31"/>
      <c r="AM30" s="31"/>
      <c r="AN30" s="48">
        <v>24</v>
      </c>
      <c r="AO30" s="31"/>
      <c r="AQ30" s="31"/>
      <c r="AR30" s="31"/>
      <c r="AT30" s="31"/>
      <c r="AU30" s="31"/>
      <c r="AV30" s="31"/>
      <c r="AW30" s="31"/>
      <c r="AX30" s="31"/>
      <c r="AY30" s="31"/>
      <c r="BA30" s="31"/>
      <c r="BB30" s="31"/>
      <c r="BC30" s="31"/>
      <c r="BD30" s="31"/>
      <c r="BE30" s="31"/>
      <c r="BG30" s="31"/>
      <c r="BH30" s="31"/>
      <c r="BJ30" s="31"/>
      <c r="BK30" s="31"/>
      <c r="BL30" s="31"/>
      <c r="BM30" s="31"/>
      <c r="BN30" s="31"/>
      <c r="BO30" s="31"/>
      <c r="BQ30" s="31"/>
      <c r="BR30" s="31"/>
      <c r="BS30" s="31"/>
      <c r="BT30" s="31"/>
      <c r="BU30" s="31"/>
      <c r="BW30" s="31"/>
      <c r="BX30" s="31"/>
      <c r="BZ30" s="31"/>
      <c r="CA30" s="31"/>
      <c r="CB30" s="31"/>
      <c r="CC30" s="31"/>
      <c r="CD30" s="31"/>
      <c r="CE30" s="31"/>
      <c r="CG30" s="31"/>
      <c r="CH30" s="31"/>
      <c r="CI30" s="31"/>
      <c r="CJ30" s="25">
        <f t="shared" si="4"/>
        <v>24</v>
      </c>
      <c r="CK30" s="25" t="str">
        <f t="shared" si="5"/>
        <v>H.1</v>
      </c>
      <c r="CL30" s="25">
        <f t="shared" si="6"/>
        <v>40608</v>
      </c>
      <c r="CM30" t="str">
        <f t="shared" si="7"/>
        <v/>
      </c>
      <c r="CN30" s="25">
        <f t="shared" si="8"/>
        <v>40.607999999999997</v>
      </c>
      <c r="CO30" t="str">
        <f t="shared" si="9"/>
        <v/>
      </c>
      <c r="CP30" t="str">
        <f t="shared" si="10"/>
        <v/>
      </c>
      <c r="CQ30" t="str">
        <f t="shared" si="11"/>
        <v/>
      </c>
      <c r="CR30" t="str">
        <f t="shared" si="12"/>
        <v/>
      </c>
      <c r="CS30" t="str">
        <f t="shared" si="13"/>
        <v/>
      </c>
      <c r="CT30" t="str">
        <f t="shared" si="14"/>
        <v/>
      </c>
      <c r="CU30" t="str">
        <f t="shared" si="15"/>
        <v/>
      </c>
      <c r="CV30" t="str">
        <f t="shared" si="16"/>
        <v/>
      </c>
      <c r="CW30" t="str">
        <f t="shared" si="17"/>
        <v/>
      </c>
      <c r="CX30" t="str">
        <f t="shared" si="18"/>
        <v/>
      </c>
      <c r="CY30" t="str">
        <f t="shared" si="19"/>
        <v/>
      </c>
      <c r="CZ30" t="str">
        <f t="shared" si="20"/>
        <v/>
      </c>
      <c r="DA30" t="str">
        <f t="shared" si="21"/>
        <v/>
      </c>
      <c r="DB30" t="str">
        <f t="shared" si="22"/>
        <v/>
      </c>
      <c r="DC30" t="str">
        <f t="shared" si="23"/>
        <v/>
      </c>
      <c r="DD30" t="str">
        <f t="shared" si="24"/>
        <v/>
      </c>
      <c r="DE30" t="str">
        <f t="shared" si="25"/>
        <v/>
      </c>
      <c r="DF30" t="str">
        <f t="shared" si="26"/>
        <v/>
      </c>
      <c r="DG30" t="str">
        <f t="shared" si="27"/>
        <v/>
      </c>
      <c r="DH30" t="str">
        <f t="shared" si="28"/>
        <v/>
      </c>
      <c r="DI30" t="str">
        <f t="shared" si="29"/>
        <v/>
      </c>
      <c r="DJ30" t="str">
        <f t="shared" si="30"/>
        <v/>
      </c>
      <c r="DK30" t="str">
        <f t="shared" si="31"/>
        <v/>
      </c>
      <c r="DL30" t="str">
        <f t="shared" si="32"/>
        <v/>
      </c>
      <c r="DM30" t="str">
        <f t="shared" si="33"/>
        <v/>
      </c>
      <c r="DN30" t="str">
        <f t="shared" si="34"/>
        <v/>
      </c>
      <c r="DO30" t="str">
        <f t="shared" si="35"/>
        <v/>
      </c>
      <c r="DP30" t="str">
        <f t="shared" si="36"/>
        <v/>
      </c>
      <c r="DQ30" t="str">
        <f t="shared" si="37"/>
        <v/>
      </c>
      <c r="DR30" t="str">
        <f t="shared" si="38"/>
        <v/>
      </c>
      <c r="DS30" t="str">
        <f t="shared" si="39"/>
        <v/>
      </c>
      <c r="DT30" t="str">
        <f t="shared" si="40"/>
        <v/>
      </c>
      <c r="DU30" t="str">
        <f t="shared" si="41"/>
        <v/>
      </c>
      <c r="DV30" t="str">
        <f t="shared" si="42"/>
        <v/>
      </c>
      <c r="DW30" t="str">
        <f t="shared" si="43"/>
        <v/>
      </c>
      <c r="DX30" t="str">
        <f t="shared" si="44"/>
        <v/>
      </c>
      <c r="DY30" t="str">
        <f t="shared" si="45"/>
        <v/>
      </c>
      <c r="DZ30" t="str">
        <f t="shared" si="46"/>
        <v/>
      </c>
      <c r="EA30" t="str">
        <f t="shared" si="47"/>
        <v/>
      </c>
      <c r="EB30" t="str">
        <f t="shared" si="48"/>
        <v/>
      </c>
      <c r="EC30" t="str">
        <f t="shared" si="49"/>
        <v/>
      </c>
      <c r="ED30" t="str">
        <f t="shared" si="50"/>
        <v/>
      </c>
      <c r="EE30" t="str">
        <f t="shared" si="51"/>
        <v/>
      </c>
      <c r="EF30" t="str">
        <f t="shared" si="52"/>
        <v/>
      </c>
      <c r="EG30" t="str">
        <f t="shared" si="53"/>
        <v/>
      </c>
      <c r="EH30" t="str">
        <f t="shared" si="54"/>
        <v/>
      </c>
      <c r="EI30" t="str">
        <f t="shared" si="55"/>
        <v/>
      </c>
      <c r="EJ30" s="25">
        <f t="shared" si="56"/>
        <v>40.607999999999997</v>
      </c>
      <c r="EK30" s="30">
        <f t="shared" si="57"/>
        <v>3.4049746438058436E-2</v>
      </c>
    </row>
    <row r="31" spans="1:141">
      <c r="A31" s="6">
        <v>98110</v>
      </c>
      <c r="B31" s="6" t="s">
        <v>47</v>
      </c>
      <c r="C31" s="6"/>
      <c r="D31" s="10">
        <v>1500</v>
      </c>
      <c r="E31" s="37">
        <f t="shared" si="3"/>
        <v>8.204926237713123E-3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>
        <v>1</v>
      </c>
      <c r="U31" s="31">
        <v>0</v>
      </c>
      <c r="V31" s="31">
        <v>0</v>
      </c>
      <c r="W31" s="31">
        <v>1</v>
      </c>
      <c r="X31" s="31"/>
      <c r="Y31" s="31"/>
      <c r="Z31" s="31"/>
      <c r="AA31" s="31"/>
      <c r="AB31" s="31"/>
      <c r="AC31" s="31"/>
      <c r="AD31" s="43" t="s">
        <v>171</v>
      </c>
      <c r="AE31" s="31"/>
      <c r="AF31" s="31"/>
      <c r="AG31" s="45">
        <v>25</v>
      </c>
      <c r="AH31" s="31"/>
      <c r="AI31" s="31"/>
      <c r="AJ31" s="31"/>
      <c r="AK31" s="31"/>
      <c r="AL31" s="31"/>
      <c r="AM31" s="31"/>
      <c r="AN31" s="48">
        <v>25</v>
      </c>
      <c r="AO31" s="31"/>
      <c r="AQ31" s="31"/>
      <c r="AR31" s="31"/>
      <c r="AT31" s="31"/>
      <c r="AU31" s="31"/>
      <c r="AV31" s="31"/>
      <c r="AW31" s="31"/>
      <c r="AX31" s="31"/>
      <c r="AY31" s="31"/>
      <c r="BA31" s="31"/>
      <c r="BB31" s="31"/>
      <c r="BC31" s="31"/>
      <c r="BD31" s="31"/>
      <c r="BE31" s="31"/>
      <c r="BG31" s="31"/>
      <c r="BH31" s="31"/>
      <c r="BJ31" s="31"/>
      <c r="BK31" s="31"/>
      <c r="BL31" s="31"/>
      <c r="BM31" s="31"/>
      <c r="BN31" s="31"/>
      <c r="BO31" s="31"/>
      <c r="BQ31" s="31"/>
      <c r="BR31" s="31"/>
      <c r="BS31" s="31"/>
      <c r="BT31" s="31"/>
      <c r="BU31" s="31"/>
      <c r="BW31" s="31"/>
      <c r="BX31" s="31"/>
      <c r="BZ31" s="31"/>
      <c r="CA31" s="31"/>
      <c r="CB31" s="31"/>
      <c r="CC31" s="31"/>
      <c r="CD31" s="31"/>
      <c r="CE31" s="31"/>
      <c r="CG31" s="31"/>
      <c r="CH31" s="31"/>
      <c r="CI31" s="31"/>
      <c r="CJ31" s="25">
        <f t="shared" si="4"/>
        <v>25</v>
      </c>
      <c r="CK31" s="25" t="str">
        <f t="shared" si="5"/>
        <v>H.1</v>
      </c>
      <c r="CL31" s="25">
        <f t="shared" si="6"/>
        <v>37500</v>
      </c>
      <c r="CM31" t="str">
        <f t="shared" si="7"/>
        <v/>
      </c>
      <c r="CN31" s="25">
        <f t="shared" si="8"/>
        <v>37.5</v>
      </c>
      <c r="CO31" t="str">
        <f t="shared" si="9"/>
        <v/>
      </c>
      <c r="CP31" t="str">
        <f t="shared" si="10"/>
        <v/>
      </c>
      <c r="CQ31" t="str">
        <f t="shared" si="11"/>
        <v/>
      </c>
      <c r="CR31" t="str">
        <f t="shared" si="12"/>
        <v/>
      </c>
      <c r="CS31" t="str">
        <f t="shared" si="13"/>
        <v/>
      </c>
      <c r="CT31" t="str">
        <f t="shared" si="14"/>
        <v/>
      </c>
      <c r="CU31" t="str">
        <f t="shared" si="15"/>
        <v/>
      </c>
      <c r="CV31" t="str">
        <f t="shared" si="16"/>
        <v/>
      </c>
      <c r="CW31" t="str">
        <f t="shared" si="17"/>
        <v/>
      </c>
      <c r="CX31" t="str">
        <f t="shared" si="18"/>
        <v/>
      </c>
      <c r="CY31" t="str">
        <f t="shared" si="19"/>
        <v/>
      </c>
      <c r="CZ31" t="str">
        <f t="shared" si="20"/>
        <v/>
      </c>
      <c r="DA31" t="str">
        <f t="shared" si="21"/>
        <v/>
      </c>
      <c r="DB31" t="str">
        <f t="shared" si="22"/>
        <v/>
      </c>
      <c r="DC31" t="str">
        <f t="shared" si="23"/>
        <v/>
      </c>
      <c r="DD31" t="str">
        <f t="shared" si="24"/>
        <v/>
      </c>
      <c r="DE31" t="str">
        <f t="shared" si="25"/>
        <v/>
      </c>
      <c r="DF31" t="str">
        <f t="shared" si="26"/>
        <v/>
      </c>
      <c r="DG31" t="str">
        <f t="shared" si="27"/>
        <v/>
      </c>
      <c r="DH31" t="str">
        <f t="shared" si="28"/>
        <v/>
      </c>
      <c r="DI31" t="str">
        <f t="shared" si="29"/>
        <v/>
      </c>
      <c r="DJ31" t="str">
        <f t="shared" si="30"/>
        <v/>
      </c>
      <c r="DK31" t="str">
        <f t="shared" si="31"/>
        <v/>
      </c>
      <c r="DL31" t="str">
        <f t="shared" si="32"/>
        <v/>
      </c>
      <c r="DM31" t="str">
        <f t="shared" si="33"/>
        <v/>
      </c>
      <c r="DN31" t="str">
        <f t="shared" si="34"/>
        <v/>
      </c>
      <c r="DO31" t="str">
        <f t="shared" si="35"/>
        <v/>
      </c>
      <c r="DP31" t="str">
        <f t="shared" si="36"/>
        <v/>
      </c>
      <c r="DQ31" t="str">
        <f t="shared" si="37"/>
        <v/>
      </c>
      <c r="DR31" t="str">
        <f t="shared" si="38"/>
        <v/>
      </c>
      <c r="DS31" t="str">
        <f t="shared" si="39"/>
        <v/>
      </c>
      <c r="DT31" t="str">
        <f t="shared" si="40"/>
        <v/>
      </c>
      <c r="DU31" t="str">
        <f t="shared" si="41"/>
        <v/>
      </c>
      <c r="DV31" t="str">
        <f t="shared" si="42"/>
        <v/>
      </c>
      <c r="DW31" t="str">
        <f t="shared" si="43"/>
        <v/>
      </c>
      <c r="DX31" t="str">
        <f t="shared" si="44"/>
        <v/>
      </c>
      <c r="DY31" t="str">
        <f t="shared" si="45"/>
        <v/>
      </c>
      <c r="DZ31" t="str">
        <f t="shared" si="46"/>
        <v/>
      </c>
      <c r="EA31" t="str">
        <f t="shared" si="47"/>
        <v/>
      </c>
      <c r="EB31" t="str">
        <f t="shared" si="48"/>
        <v/>
      </c>
      <c r="EC31" t="str">
        <f t="shared" si="49"/>
        <v/>
      </c>
      <c r="ED31" t="str">
        <f t="shared" si="50"/>
        <v/>
      </c>
      <c r="EE31" t="str">
        <f t="shared" si="51"/>
        <v/>
      </c>
      <c r="EF31" t="str">
        <f t="shared" si="52"/>
        <v/>
      </c>
      <c r="EG31" t="str">
        <f t="shared" si="53"/>
        <v/>
      </c>
      <c r="EH31" t="str">
        <f t="shared" si="54"/>
        <v/>
      </c>
      <c r="EI31" t="str">
        <f t="shared" si="55"/>
        <v/>
      </c>
      <c r="EJ31" s="25">
        <f t="shared" si="56"/>
        <v>37.5</v>
      </c>
      <c r="EK31" s="30">
        <f t="shared" si="57"/>
        <v>3.144369314980279E-2</v>
      </c>
    </row>
    <row r="32" spans="1:141">
      <c r="A32" s="7">
        <v>99414</v>
      </c>
      <c r="B32" s="7" t="s">
        <v>48</v>
      </c>
      <c r="C32" s="7"/>
      <c r="D32" s="11">
        <v>1405</v>
      </c>
      <c r="E32" s="38">
        <f t="shared" si="3"/>
        <v>7.6852809093246252E-3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>
        <v>1</v>
      </c>
      <c r="U32" s="31">
        <v>0</v>
      </c>
      <c r="V32" s="31">
        <v>0</v>
      </c>
      <c r="W32" s="31">
        <v>1</v>
      </c>
      <c r="X32" s="31"/>
      <c r="Y32" s="31"/>
      <c r="Z32" s="31"/>
      <c r="AA32" s="31"/>
      <c r="AB32" s="31"/>
      <c r="AC32" s="31"/>
      <c r="AD32" s="43" t="s">
        <v>171</v>
      </c>
      <c r="AE32" s="31"/>
      <c r="AF32" s="31"/>
      <c r="AG32" s="45">
        <v>26</v>
      </c>
      <c r="AH32" s="31"/>
      <c r="AI32" s="31"/>
      <c r="AJ32" s="31"/>
      <c r="AK32" s="31"/>
      <c r="AL32" s="31"/>
      <c r="AM32" s="31"/>
      <c r="AN32" s="48">
        <v>26</v>
      </c>
      <c r="AO32" s="31"/>
      <c r="AQ32" s="31"/>
      <c r="AR32" s="31"/>
      <c r="AT32" s="31"/>
      <c r="AU32" s="31"/>
      <c r="AV32" s="31"/>
      <c r="AW32" s="31"/>
      <c r="AX32" s="31"/>
      <c r="AY32" s="31"/>
      <c r="BA32" s="31"/>
      <c r="BB32" s="31"/>
      <c r="BC32" s="31"/>
      <c r="BD32" s="31"/>
      <c r="BE32" s="31"/>
      <c r="BG32" s="31"/>
      <c r="BH32" s="31"/>
      <c r="BJ32" s="31"/>
      <c r="BK32" s="31"/>
      <c r="BL32" s="31"/>
      <c r="BM32" s="31"/>
      <c r="BN32" s="31"/>
      <c r="BO32" s="31"/>
      <c r="BQ32" s="31"/>
      <c r="BR32" s="31"/>
      <c r="BS32" s="31"/>
      <c r="BT32" s="31"/>
      <c r="BU32" s="31"/>
      <c r="BW32" s="31"/>
      <c r="BX32" s="31"/>
      <c r="BZ32" s="31"/>
      <c r="CA32" s="31"/>
      <c r="CB32" s="31"/>
      <c r="CC32" s="31"/>
      <c r="CD32" s="31"/>
      <c r="CE32" s="31"/>
      <c r="CG32" s="31"/>
      <c r="CH32" s="31"/>
      <c r="CI32" s="31"/>
      <c r="CJ32" s="25">
        <f t="shared" si="4"/>
        <v>26</v>
      </c>
      <c r="CK32" s="25" t="str">
        <f t="shared" si="5"/>
        <v>H.1</v>
      </c>
      <c r="CL32" s="25">
        <f t="shared" si="6"/>
        <v>36530</v>
      </c>
      <c r="CM32" t="str">
        <f t="shared" si="7"/>
        <v/>
      </c>
      <c r="CN32" s="25">
        <f t="shared" si="8"/>
        <v>36.53</v>
      </c>
      <c r="CO32" t="str">
        <f t="shared" si="9"/>
        <v/>
      </c>
      <c r="CP32" t="str">
        <f t="shared" si="10"/>
        <v/>
      </c>
      <c r="CQ32" t="str">
        <f t="shared" si="11"/>
        <v/>
      </c>
      <c r="CR32" t="str">
        <f t="shared" si="12"/>
        <v/>
      </c>
      <c r="CS32" t="str">
        <f t="shared" si="13"/>
        <v/>
      </c>
      <c r="CT32" t="str">
        <f t="shared" si="14"/>
        <v/>
      </c>
      <c r="CU32" t="str">
        <f t="shared" si="15"/>
        <v/>
      </c>
      <c r="CV32" t="str">
        <f t="shared" si="16"/>
        <v/>
      </c>
      <c r="CW32" t="str">
        <f t="shared" si="17"/>
        <v/>
      </c>
      <c r="CX32" t="str">
        <f t="shared" si="18"/>
        <v/>
      </c>
      <c r="CY32" t="str">
        <f t="shared" si="19"/>
        <v/>
      </c>
      <c r="CZ32" t="str">
        <f t="shared" si="20"/>
        <v/>
      </c>
      <c r="DA32" t="str">
        <f t="shared" si="21"/>
        <v/>
      </c>
      <c r="DB32" t="str">
        <f t="shared" si="22"/>
        <v/>
      </c>
      <c r="DC32" t="str">
        <f t="shared" si="23"/>
        <v/>
      </c>
      <c r="DD32" t="str">
        <f t="shared" si="24"/>
        <v/>
      </c>
      <c r="DE32" t="str">
        <f t="shared" si="25"/>
        <v/>
      </c>
      <c r="DF32" t="str">
        <f t="shared" si="26"/>
        <v/>
      </c>
      <c r="DG32" t="str">
        <f t="shared" si="27"/>
        <v/>
      </c>
      <c r="DH32" t="str">
        <f t="shared" si="28"/>
        <v/>
      </c>
      <c r="DI32" t="str">
        <f t="shared" si="29"/>
        <v/>
      </c>
      <c r="DJ32" t="str">
        <f t="shared" si="30"/>
        <v/>
      </c>
      <c r="DK32" t="str">
        <f t="shared" si="31"/>
        <v/>
      </c>
      <c r="DL32" t="str">
        <f t="shared" si="32"/>
        <v/>
      </c>
      <c r="DM32" t="str">
        <f t="shared" si="33"/>
        <v/>
      </c>
      <c r="DN32" t="str">
        <f t="shared" si="34"/>
        <v/>
      </c>
      <c r="DO32" t="str">
        <f t="shared" si="35"/>
        <v/>
      </c>
      <c r="DP32" t="str">
        <f t="shared" si="36"/>
        <v/>
      </c>
      <c r="DQ32" t="str">
        <f t="shared" si="37"/>
        <v/>
      </c>
      <c r="DR32" t="str">
        <f t="shared" si="38"/>
        <v/>
      </c>
      <c r="DS32" t="str">
        <f t="shared" si="39"/>
        <v/>
      </c>
      <c r="DT32" t="str">
        <f t="shared" si="40"/>
        <v/>
      </c>
      <c r="DU32" t="str">
        <f t="shared" si="41"/>
        <v/>
      </c>
      <c r="DV32" t="str">
        <f t="shared" si="42"/>
        <v/>
      </c>
      <c r="DW32" t="str">
        <f t="shared" si="43"/>
        <v/>
      </c>
      <c r="DX32" t="str">
        <f t="shared" si="44"/>
        <v/>
      </c>
      <c r="DY32" t="str">
        <f t="shared" si="45"/>
        <v/>
      </c>
      <c r="DZ32" t="str">
        <f t="shared" si="46"/>
        <v/>
      </c>
      <c r="EA32" t="str">
        <f t="shared" si="47"/>
        <v/>
      </c>
      <c r="EB32" t="str">
        <f t="shared" si="48"/>
        <v/>
      </c>
      <c r="EC32" t="str">
        <f t="shared" si="49"/>
        <v/>
      </c>
      <c r="ED32" t="str">
        <f t="shared" si="50"/>
        <v/>
      </c>
      <c r="EE32" t="str">
        <f t="shared" si="51"/>
        <v/>
      </c>
      <c r="EF32" t="str">
        <f t="shared" si="52"/>
        <v/>
      </c>
      <c r="EG32" t="str">
        <f t="shared" si="53"/>
        <v/>
      </c>
      <c r="EH32" t="str">
        <f t="shared" si="54"/>
        <v/>
      </c>
      <c r="EI32" t="str">
        <f t="shared" si="55"/>
        <v/>
      </c>
      <c r="EJ32" s="25">
        <f t="shared" si="56"/>
        <v>36.53</v>
      </c>
      <c r="EK32" s="30">
        <f t="shared" si="57"/>
        <v>3.0630349620327887E-2</v>
      </c>
    </row>
    <row r="33" spans="1:141">
      <c r="A33" s="6">
        <v>99659</v>
      </c>
      <c r="B33" s="6" t="s">
        <v>49</v>
      </c>
      <c r="C33" s="6"/>
      <c r="D33" s="10">
        <v>1364</v>
      </c>
      <c r="E33" s="37">
        <f t="shared" si="3"/>
        <v>7.4610129254938E-3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>
        <v>1</v>
      </c>
      <c r="U33" s="31">
        <v>0</v>
      </c>
      <c r="V33" s="31">
        <v>0</v>
      </c>
      <c r="W33" s="31">
        <v>1</v>
      </c>
      <c r="X33" s="31"/>
      <c r="Y33" s="31"/>
      <c r="Z33" s="31"/>
      <c r="AA33" s="31"/>
      <c r="AB33" s="31"/>
      <c r="AC33" s="31"/>
      <c r="AD33" s="43" t="s">
        <v>171</v>
      </c>
      <c r="AE33" s="31"/>
      <c r="AF33" s="31"/>
      <c r="AG33" s="45">
        <v>27</v>
      </c>
      <c r="AH33" s="31"/>
      <c r="AI33" s="31"/>
      <c r="AJ33" s="31"/>
      <c r="AK33" s="31"/>
      <c r="AL33" s="31"/>
      <c r="AM33" s="31"/>
      <c r="AN33" s="48">
        <v>27</v>
      </c>
      <c r="AO33" s="31"/>
      <c r="AQ33" s="31"/>
      <c r="AR33" s="31"/>
      <c r="AT33" s="31"/>
      <c r="AU33" s="31"/>
      <c r="AV33" s="31"/>
      <c r="AW33" s="31"/>
      <c r="AX33" s="31"/>
      <c r="AY33" s="31"/>
      <c r="BA33" s="31"/>
      <c r="BB33" s="31"/>
      <c r="BC33" s="31"/>
      <c r="BD33" s="31"/>
      <c r="BE33" s="31"/>
      <c r="BG33" s="31"/>
      <c r="BH33" s="31"/>
      <c r="BJ33" s="31"/>
      <c r="BK33" s="31"/>
      <c r="BL33" s="31"/>
      <c r="BM33" s="31"/>
      <c r="BN33" s="31"/>
      <c r="BO33" s="31"/>
      <c r="BQ33" s="31"/>
      <c r="BR33" s="31"/>
      <c r="BS33" s="31"/>
      <c r="BT33" s="31"/>
      <c r="BU33" s="31"/>
      <c r="BW33" s="31"/>
      <c r="BX33" s="31"/>
      <c r="BZ33" s="31"/>
      <c r="CA33" s="31"/>
      <c r="CB33" s="31"/>
      <c r="CC33" s="31"/>
      <c r="CD33" s="31"/>
      <c r="CE33" s="31"/>
      <c r="CG33" s="31"/>
      <c r="CH33" s="31"/>
      <c r="CI33" s="31"/>
      <c r="CJ33" s="25">
        <f t="shared" si="4"/>
        <v>27</v>
      </c>
      <c r="CK33" s="25" t="str">
        <f t="shared" si="5"/>
        <v>H.1</v>
      </c>
      <c r="CL33" s="25">
        <f t="shared" si="6"/>
        <v>36828</v>
      </c>
      <c r="CM33" t="str">
        <f t="shared" si="7"/>
        <v/>
      </c>
      <c r="CN33" s="25">
        <f t="shared" si="8"/>
        <v>36.828000000000003</v>
      </c>
      <c r="CO33" t="str">
        <f t="shared" si="9"/>
        <v/>
      </c>
      <c r="CP33" t="str">
        <f t="shared" si="10"/>
        <v/>
      </c>
      <c r="CQ33" t="str">
        <f t="shared" si="11"/>
        <v/>
      </c>
      <c r="CR33" t="str">
        <f t="shared" si="12"/>
        <v/>
      </c>
      <c r="CS33" t="str">
        <f t="shared" si="13"/>
        <v/>
      </c>
      <c r="CT33" t="str">
        <f t="shared" si="14"/>
        <v/>
      </c>
      <c r="CU33" t="str">
        <f t="shared" si="15"/>
        <v/>
      </c>
      <c r="CV33" t="str">
        <f t="shared" si="16"/>
        <v/>
      </c>
      <c r="CW33" t="str">
        <f t="shared" si="17"/>
        <v/>
      </c>
      <c r="CX33" t="str">
        <f t="shared" si="18"/>
        <v/>
      </c>
      <c r="CY33" t="str">
        <f t="shared" si="19"/>
        <v/>
      </c>
      <c r="CZ33" t="str">
        <f t="shared" si="20"/>
        <v/>
      </c>
      <c r="DA33" t="str">
        <f t="shared" si="21"/>
        <v/>
      </c>
      <c r="DB33" t="str">
        <f t="shared" si="22"/>
        <v/>
      </c>
      <c r="DC33" t="str">
        <f t="shared" si="23"/>
        <v/>
      </c>
      <c r="DD33" t="str">
        <f t="shared" si="24"/>
        <v/>
      </c>
      <c r="DE33" t="str">
        <f t="shared" si="25"/>
        <v/>
      </c>
      <c r="DF33" t="str">
        <f t="shared" si="26"/>
        <v/>
      </c>
      <c r="DG33" t="str">
        <f t="shared" si="27"/>
        <v/>
      </c>
      <c r="DH33" t="str">
        <f t="shared" si="28"/>
        <v/>
      </c>
      <c r="DI33" t="str">
        <f t="shared" si="29"/>
        <v/>
      </c>
      <c r="DJ33" t="str">
        <f t="shared" si="30"/>
        <v/>
      </c>
      <c r="DK33" t="str">
        <f t="shared" si="31"/>
        <v/>
      </c>
      <c r="DL33" t="str">
        <f t="shared" si="32"/>
        <v/>
      </c>
      <c r="DM33" t="str">
        <f t="shared" si="33"/>
        <v/>
      </c>
      <c r="DN33" t="str">
        <f t="shared" si="34"/>
        <v/>
      </c>
      <c r="DO33" t="str">
        <f t="shared" si="35"/>
        <v/>
      </c>
      <c r="DP33" t="str">
        <f t="shared" si="36"/>
        <v/>
      </c>
      <c r="DQ33" t="str">
        <f t="shared" si="37"/>
        <v/>
      </c>
      <c r="DR33" t="str">
        <f t="shared" si="38"/>
        <v/>
      </c>
      <c r="DS33" t="str">
        <f t="shared" si="39"/>
        <v/>
      </c>
      <c r="DT33" t="str">
        <f t="shared" si="40"/>
        <v/>
      </c>
      <c r="DU33" t="str">
        <f t="shared" si="41"/>
        <v/>
      </c>
      <c r="DV33" t="str">
        <f t="shared" si="42"/>
        <v/>
      </c>
      <c r="DW33" t="str">
        <f t="shared" si="43"/>
        <v/>
      </c>
      <c r="DX33" t="str">
        <f t="shared" si="44"/>
        <v/>
      </c>
      <c r="DY33" t="str">
        <f t="shared" si="45"/>
        <v/>
      </c>
      <c r="DZ33" t="str">
        <f t="shared" si="46"/>
        <v/>
      </c>
      <c r="EA33" t="str">
        <f t="shared" si="47"/>
        <v/>
      </c>
      <c r="EB33" t="str">
        <f t="shared" si="48"/>
        <v/>
      </c>
      <c r="EC33" t="str">
        <f t="shared" si="49"/>
        <v/>
      </c>
      <c r="ED33" t="str">
        <f t="shared" si="50"/>
        <v/>
      </c>
      <c r="EE33" t="str">
        <f t="shared" si="51"/>
        <v/>
      </c>
      <c r="EF33" t="str">
        <f t="shared" si="52"/>
        <v/>
      </c>
      <c r="EG33" t="str">
        <f t="shared" si="53"/>
        <v/>
      </c>
      <c r="EH33" t="str">
        <f t="shared" si="54"/>
        <v/>
      </c>
      <c r="EI33" t="str">
        <f t="shared" si="55"/>
        <v/>
      </c>
      <c r="EJ33" s="25">
        <f t="shared" si="56"/>
        <v>36.828000000000003</v>
      </c>
      <c r="EK33" s="30">
        <f t="shared" si="57"/>
        <v>3.0880222168558322E-2</v>
      </c>
    </row>
    <row r="34" spans="1:141">
      <c r="A34" s="7">
        <v>198109</v>
      </c>
      <c r="B34" s="7" t="s">
        <v>50</v>
      </c>
      <c r="C34" s="7"/>
      <c r="D34" s="11">
        <v>1325</v>
      </c>
      <c r="E34" s="38">
        <f t="shared" si="3"/>
        <v>7.2476848433132585E-3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>
        <v>1</v>
      </c>
      <c r="U34" s="31">
        <v>0</v>
      </c>
      <c r="V34" s="31">
        <v>0</v>
      </c>
      <c r="W34" s="31">
        <v>1</v>
      </c>
      <c r="X34" s="31"/>
      <c r="Y34" s="31"/>
      <c r="Z34" s="31"/>
      <c r="AA34" s="31"/>
      <c r="AB34" s="31"/>
      <c r="AC34" s="31"/>
      <c r="AD34" s="43" t="s">
        <v>171</v>
      </c>
      <c r="AE34" s="31"/>
      <c r="AF34" s="31"/>
      <c r="AG34" s="45">
        <v>28</v>
      </c>
      <c r="AH34" s="31"/>
      <c r="AI34" s="31"/>
      <c r="AJ34" s="31"/>
      <c r="AK34" s="31"/>
      <c r="AL34" s="31"/>
      <c r="AM34" s="31"/>
      <c r="AN34" s="48">
        <v>28</v>
      </c>
      <c r="AO34" s="31"/>
      <c r="AQ34" s="31"/>
      <c r="AR34" s="31"/>
      <c r="AT34" s="31"/>
      <c r="AU34" s="31"/>
      <c r="AV34" s="31"/>
      <c r="AW34" s="31"/>
      <c r="AX34" s="31"/>
      <c r="AY34" s="31"/>
      <c r="BA34" s="31"/>
      <c r="BB34" s="31"/>
      <c r="BC34" s="31"/>
      <c r="BD34" s="31"/>
      <c r="BE34" s="31"/>
      <c r="BG34" s="31"/>
      <c r="BH34" s="31"/>
      <c r="BJ34" s="31"/>
      <c r="BK34" s="31"/>
      <c r="BL34" s="31"/>
      <c r="BM34" s="31"/>
      <c r="BN34" s="31"/>
      <c r="BO34" s="31"/>
      <c r="BQ34" s="31"/>
      <c r="BR34" s="31"/>
      <c r="BS34" s="31"/>
      <c r="BT34" s="31"/>
      <c r="BU34" s="31"/>
      <c r="BW34" s="31"/>
      <c r="BX34" s="31"/>
      <c r="BZ34" s="31"/>
      <c r="CA34" s="31"/>
      <c r="CB34" s="31"/>
      <c r="CC34" s="31"/>
      <c r="CD34" s="31"/>
      <c r="CE34" s="31"/>
      <c r="CG34" s="31"/>
      <c r="CH34" s="31"/>
      <c r="CI34" s="31"/>
      <c r="CJ34" s="25">
        <f t="shared" si="4"/>
        <v>28</v>
      </c>
      <c r="CK34" s="25" t="str">
        <f t="shared" si="5"/>
        <v>H.1</v>
      </c>
      <c r="CL34" s="25">
        <f t="shared" si="6"/>
        <v>37100</v>
      </c>
      <c r="CM34" t="str">
        <f t="shared" si="7"/>
        <v/>
      </c>
      <c r="CN34" s="25">
        <f t="shared" si="8"/>
        <v>37.1</v>
      </c>
      <c r="CO34" t="str">
        <f t="shared" si="9"/>
        <v/>
      </c>
      <c r="CP34" t="str">
        <f t="shared" si="10"/>
        <v/>
      </c>
      <c r="CQ34" t="str">
        <f t="shared" si="11"/>
        <v/>
      </c>
      <c r="CR34" t="str">
        <f t="shared" si="12"/>
        <v/>
      </c>
      <c r="CS34" t="str">
        <f t="shared" si="13"/>
        <v/>
      </c>
      <c r="CT34" t="str">
        <f t="shared" si="14"/>
        <v/>
      </c>
      <c r="CU34" t="str">
        <f t="shared" si="15"/>
        <v/>
      </c>
      <c r="CV34" t="str">
        <f t="shared" si="16"/>
        <v/>
      </c>
      <c r="CW34" t="str">
        <f t="shared" si="17"/>
        <v/>
      </c>
      <c r="CX34" t="str">
        <f t="shared" si="18"/>
        <v/>
      </c>
      <c r="CY34" t="str">
        <f t="shared" si="19"/>
        <v/>
      </c>
      <c r="CZ34" t="str">
        <f t="shared" si="20"/>
        <v/>
      </c>
      <c r="DA34" t="str">
        <f t="shared" si="21"/>
        <v/>
      </c>
      <c r="DB34" t="str">
        <f t="shared" si="22"/>
        <v/>
      </c>
      <c r="DC34" t="str">
        <f t="shared" si="23"/>
        <v/>
      </c>
      <c r="DD34" t="str">
        <f t="shared" si="24"/>
        <v/>
      </c>
      <c r="DE34" t="str">
        <f t="shared" si="25"/>
        <v/>
      </c>
      <c r="DF34" t="str">
        <f t="shared" si="26"/>
        <v/>
      </c>
      <c r="DG34" t="str">
        <f t="shared" si="27"/>
        <v/>
      </c>
      <c r="DH34" t="str">
        <f t="shared" si="28"/>
        <v/>
      </c>
      <c r="DI34" t="str">
        <f t="shared" si="29"/>
        <v/>
      </c>
      <c r="DJ34" t="str">
        <f t="shared" si="30"/>
        <v/>
      </c>
      <c r="DK34" t="str">
        <f t="shared" si="31"/>
        <v/>
      </c>
      <c r="DL34" t="str">
        <f t="shared" si="32"/>
        <v/>
      </c>
      <c r="DM34" t="str">
        <f t="shared" si="33"/>
        <v/>
      </c>
      <c r="DN34" t="str">
        <f t="shared" si="34"/>
        <v/>
      </c>
      <c r="DO34" t="str">
        <f t="shared" si="35"/>
        <v/>
      </c>
      <c r="DP34" t="str">
        <f t="shared" si="36"/>
        <v/>
      </c>
      <c r="DQ34" t="str">
        <f t="shared" si="37"/>
        <v/>
      </c>
      <c r="DR34" t="str">
        <f t="shared" si="38"/>
        <v/>
      </c>
      <c r="DS34" t="str">
        <f t="shared" si="39"/>
        <v/>
      </c>
      <c r="DT34" t="str">
        <f t="shared" si="40"/>
        <v/>
      </c>
      <c r="DU34" t="str">
        <f t="shared" si="41"/>
        <v/>
      </c>
      <c r="DV34" t="str">
        <f t="shared" si="42"/>
        <v/>
      </c>
      <c r="DW34" t="str">
        <f t="shared" si="43"/>
        <v/>
      </c>
      <c r="DX34" t="str">
        <f t="shared" si="44"/>
        <v/>
      </c>
      <c r="DY34" t="str">
        <f t="shared" si="45"/>
        <v/>
      </c>
      <c r="DZ34" t="str">
        <f t="shared" si="46"/>
        <v/>
      </c>
      <c r="EA34" t="str">
        <f t="shared" si="47"/>
        <v/>
      </c>
      <c r="EB34" t="str">
        <f t="shared" si="48"/>
        <v/>
      </c>
      <c r="EC34" t="str">
        <f t="shared" si="49"/>
        <v/>
      </c>
      <c r="ED34" t="str">
        <f t="shared" si="50"/>
        <v/>
      </c>
      <c r="EE34" t="str">
        <f t="shared" si="51"/>
        <v/>
      </c>
      <c r="EF34" t="str">
        <f t="shared" si="52"/>
        <v/>
      </c>
      <c r="EG34" t="str">
        <f t="shared" si="53"/>
        <v/>
      </c>
      <c r="EH34" t="str">
        <f t="shared" si="54"/>
        <v/>
      </c>
      <c r="EI34" t="str">
        <f t="shared" si="55"/>
        <v/>
      </c>
      <c r="EJ34" s="25">
        <f t="shared" si="56"/>
        <v>37.1</v>
      </c>
      <c r="EK34" s="30">
        <f t="shared" si="57"/>
        <v>3.1108293756204893E-2</v>
      </c>
    </row>
    <row r="35" spans="1:141">
      <c r="A35" s="6">
        <v>198112</v>
      </c>
      <c r="B35" s="6" t="s">
        <v>51</v>
      </c>
      <c r="C35" s="6"/>
      <c r="D35" s="10">
        <v>1323</v>
      </c>
      <c r="E35" s="37">
        <f t="shared" si="3"/>
        <v>7.2367449416629748E-3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>
        <v>1</v>
      </c>
      <c r="U35" s="31">
        <v>0</v>
      </c>
      <c r="V35" s="31">
        <v>0</v>
      </c>
      <c r="W35" s="31">
        <v>1</v>
      </c>
      <c r="X35" s="31"/>
      <c r="Y35" s="31"/>
      <c r="Z35" s="31"/>
      <c r="AA35" s="31"/>
      <c r="AB35" s="31"/>
      <c r="AC35" s="31"/>
      <c r="AD35" s="43" t="s">
        <v>171</v>
      </c>
      <c r="AE35" s="31"/>
      <c r="AF35" s="31"/>
      <c r="AG35" s="45">
        <v>29</v>
      </c>
      <c r="AH35" s="31"/>
      <c r="AI35" s="31"/>
      <c r="AJ35" s="31"/>
      <c r="AK35" s="31"/>
      <c r="AL35" s="31"/>
      <c r="AM35" s="31"/>
      <c r="AN35" s="48">
        <v>29</v>
      </c>
      <c r="AO35" s="31"/>
      <c r="AQ35" s="31"/>
      <c r="AR35" s="31"/>
      <c r="AT35" s="31"/>
      <c r="AU35" s="31"/>
      <c r="AV35" s="31"/>
      <c r="AW35" s="31"/>
      <c r="AX35" s="31"/>
      <c r="AY35" s="31"/>
      <c r="BA35" s="31"/>
      <c r="BB35" s="31"/>
      <c r="BC35" s="31"/>
      <c r="BD35" s="31"/>
      <c r="BE35" s="31"/>
      <c r="BG35" s="31"/>
      <c r="BH35" s="31"/>
      <c r="BJ35" s="31"/>
      <c r="BK35" s="31"/>
      <c r="BL35" s="31"/>
      <c r="BM35" s="31"/>
      <c r="BN35" s="31"/>
      <c r="BO35" s="31"/>
      <c r="BQ35" s="31"/>
      <c r="BR35" s="31"/>
      <c r="BS35" s="31"/>
      <c r="BT35" s="31"/>
      <c r="BU35" s="31"/>
      <c r="BW35" s="31"/>
      <c r="BX35" s="31"/>
      <c r="BZ35" s="31"/>
      <c r="CA35" s="31"/>
      <c r="CB35" s="31"/>
      <c r="CC35" s="31"/>
      <c r="CD35" s="31"/>
      <c r="CE35" s="31"/>
      <c r="CG35" s="31"/>
      <c r="CH35" s="31"/>
      <c r="CI35" s="31"/>
      <c r="CJ35" s="25">
        <f t="shared" si="4"/>
        <v>29</v>
      </c>
      <c r="CK35" s="25" t="str">
        <f t="shared" si="5"/>
        <v>H.1</v>
      </c>
      <c r="CL35" s="25">
        <f t="shared" si="6"/>
        <v>38367</v>
      </c>
      <c r="CM35" t="str">
        <f t="shared" si="7"/>
        <v/>
      </c>
      <c r="CN35" s="25">
        <f t="shared" si="8"/>
        <v>38.366999999999997</v>
      </c>
      <c r="CO35" t="str">
        <f t="shared" si="9"/>
        <v/>
      </c>
      <c r="CP35" t="str">
        <f t="shared" si="10"/>
        <v/>
      </c>
      <c r="CQ35" t="str">
        <f t="shared" si="11"/>
        <v/>
      </c>
      <c r="CR35" t="str">
        <f t="shared" si="12"/>
        <v/>
      </c>
      <c r="CS35" t="str">
        <f t="shared" si="13"/>
        <v/>
      </c>
      <c r="CT35" t="str">
        <f t="shared" si="14"/>
        <v/>
      </c>
      <c r="CU35" t="str">
        <f t="shared" si="15"/>
        <v/>
      </c>
      <c r="CV35" t="str">
        <f t="shared" si="16"/>
        <v/>
      </c>
      <c r="CW35" t="str">
        <f t="shared" si="17"/>
        <v/>
      </c>
      <c r="CX35" t="str">
        <f t="shared" si="18"/>
        <v/>
      </c>
      <c r="CY35" t="str">
        <f t="shared" si="19"/>
        <v/>
      </c>
      <c r="CZ35" t="str">
        <f t="shared" si="20"/>
        <v/>
      </c>
      <c r="DA35" t="str">
        <f t="shared" si="21"/>
        <v/>
      </c>
      <c r="DB35" t="str">
        <f t="shared" si="22"/>
        <v/>
      </c>
      <c r="DC35" t="str">
        <f t="shared" si="23"/>
        <v/>
      </c>
      <c r="DD35" t="str">
        <f t="shared" si="24"/>
        <v/>
      </c>
      <c r="DE35" t="str">
        <f t="shared" si="25"/>
        <v/>
      </c>
      <c r="DF35" t="str">
        <f t="shared" si="26"/>
        <v/>
      </c>
      <c r="DG35" t="str">
        <f t="shared" si="27"/>
        <v/>
      </c>
      <c r="DH35" t="str">
        <f t="shared" si="28"/>
        <v/>
      </c>
      <c r="DI35" t="str">
        <f t="shared" si="29"/>
        <v/>
      </c>
      <c r="DJ35" t="str">
        <f t="shared" si="30"/>
        <v/>
      </c>
      <c r="DK35" t="str">
        <f t="shared" si="31"/>
        <v/>
      </c>
      <c r="DL35" t="str">
        <f t="shared" si="32"/>
        <v/>
      </c>
      <c r="DM35" t="str">
        <f t="shared" si="33"/>
        <v/>
      </c>
      <c r="DN35" t="str">
        <f t="shared" si="34"/>
        <v/>
      </c>
      <c r="DO35" t="str">
        <f t="shared" si="35"/>
        <v/>
      </c>
      <c r="DP35" t="str">
        <f t="shared" si="36"/>
        <v/>
      </c>
      <c r="DQ35" t="str">
        <f t="shared" si="37"/>
        <v/>
      </c>
      <c r="DR35" t="str">
        <f t="shared" si="38"/>
        <v/>
      </c>
      <c r="DS35" t="str">
        <f t="shared" si="39"/>
        <v/>
      </c>
      <c r="DT35" t="str">
        <f t="shared" si="40"/>
        <v/>
      </c>
      <c r="DU35" t="str">
        <f t="shared" si="41"/>
        <v/>
      </c>
      <c r="DV35" t="str">
        <f t="shared" si="42"/>
        <v/>
      </c>
      <c r="DW35" t="str">
        <f t="shared" si="43"/>
        <v/>
      </c>
      <c r="DX35" t="str">
        <f t="shared" si="44"/>
        <v/>
      </c>
      <c r="DY35" t="str">
        <f t="shared" si="45"/>
        <v/>
      </c>
      <c r="DZ35" t="str">
        <f t="shared" si="46"/>
        <v/>
      </c>
      <c r="EA35" t="str">
        <f t="shared" si="47"/>
        <v/>
      </c>
      <c r="EB35" t="str">
        <f t="shared" si="48"/>
        <v/>
      </c>
      <c r="EC35" t="str">
        <f t="shared" si="49"/>
        <v/>
      </c>
      <c r="ED35" t="str">
        <f t="shared" si="50"/>
        <v/>
      </c>
      <c r="EE35" t="str">
        <f t="shared" si="51"/>
        <v/>
      </c>
      <c r="EF35" t="str">
        <f t="shared" si="52"/>
        <v/>
      </c>
      <c r="EG35" t="str">
        <f t="shared" si="53"/>
        <v/>
      </c>
      <c r="EH35" t="str">
        <f t="shared" si="54"/>
        <v/>
      </c>
      <c r="EI35" t="str">
        <f t="shared" si="55"/>
        <v/>
      </c>
      <c r="EJ35" s="25">
        <f t="shared" si="56"/>
        <v>38.366999999999997</v>
      </c>
      <c r="EK35" s="30">
        <f t="shared" si="57"/>
        <v>3.2170671335426226E-2</v>
      </c>
    </row>
    <row r="36" spans="1:141">
      <c r="A36" s="7">
        <v>97943</v>
      </c>
      <c r="B36" s="7" t="s">
        <v>52</v>
      </c>
      <c r="C36" s="7"/>
      <c r="D36" s="11">
        <v>1239</v>
      </c>
      <c r="E36" s="38">
        <f t="shared" si="3"/>
        <v>6.7772690723510399E-3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>
        <v>1</v>
      </c>
      <c r="U36" s="31">
        <v>0</v>
      </c>
      <c r="V36" s="31">
        <v>0</v>
      </c>
      <c r="W36" s="31">
        <v>1</v>
      </c>
      <c r="X36" s="31"/>
      <c r="Y36" s="31"/>
      <c r="Z36" s="31"/>
      <c r="AA36" s="31"/>
      <c r="AB36" s="31"/>
      <c r="AC36" s="31"/>
      <c r="AD36" s="44"/>
      <c r="AE36" s="31"/>
      <c r="AF36" s="31"/>
      <c r="AG36" s="46"/>
      <c r="AH36" s="31"/>
      <c r="AI36" s="31"/>
      <c r="AJ36" s="31"/>
      <c r="AK36" s="31"/>
      <c r="AL36" s="31"/>
      <c r="AM36" s="31"/>
      <c r="AN36" s="31"/>
      <c r="AO36" s="31"/>
      <c r="AQ36" s="31"/>
      <c r="AR36" s="31"/>
      <c r="AT36" s="31"/>
      <c r="AU36" s="31"/>
      <c r="AV36" s="31"/>
      <c r="AW36" s="31"/>
      <c r="AX36" s="31"/>
      <c r="AY36" s="31"/>
      <c r="BA36" s="31"/>
      <c r="BB36" s="31"/>
      <c r="BC36" s="31"/>
      <c r="BD36" s="31"/>
      <c r="BE36" s="31"/>
      <c r="BG36" s="31"/>
      <c r="BH36" s="31"/>
      <c r="BJ36" s="31"/>
      <c r="BK36" s="31"/>
      <c r="BL36" s="31"/>
      <c r="BM36" s="31"/>
      <c r="BN36" s="31"/>
      <c r="BO36" s="31"/>
      <c r="BQ36" s="31"/>
      <c r="BR36" s="31"/>
      <c r="BS36" s="31"/>
      <c r="BT36" s="31"/>
      <c r="BU36" s="31"/>
      <c r="BW36" s="31"/>
      <c r="BX36" s="31"/>
      <c r="BZ36" s="31"/>
      <c r="CA36" s="31"/>
      <c r="CB36" s="31"/>
      <c r="CC36" s="31"/>
      <c r="CD36" s="31"/>
      <c r="CE36" s="31"/>
      <c r="CG36" s="31"/>
      <c r="CH36" s="31"/>
      <c r="CI36" s="31"/>
      <c r="CJ36" t="str">
        <f t="shared" si="4"/>
        <v/>
      </c>
      <c r="CK36" t="str">
        <f t="shared" si="5"/>
        <v/>
      </c>
      <c r="CL36" t="str">
        <f t="shared" si="6"/>
        <v/>
      </c>
      <c r="CM36" t="str">
        <f t="shared" si="7"/>
        <v/>
      </c>
      <c r="CN36" t="str">
        <f t="shared" si="8"/>
        <v/>
      </c>
      <c r="CO36" t="str">
        <f t="shared" si="9"/>
        <v/>
      </c>
      <c r="CP36" t="str">
        <f t="shared" si="10"/>
        <v/>
      </c>
      <c r="CQ36" t="str">
        <f t="shared" si="11"/>
        <v/>
      </c>
      <c r="CR36" t="str">
        <f t="shared" si="12"/>
        <v/>
      </c>
      <c r="CS36" t="str">
        <f t="shared" si="13"/>
        <v/>
      </c>
      <c r="CT36" t="str">
        <f t="shared" si="14"/>
        <v/>
      </c>
      <c r="CU36" t="str">
        <f t="shared" si="15"/>
        <v/>
      </c>
      <c r="CV36" t="str">
        <f t="shared" si="16"/>
        <v/>
      </c>
      <c r="CW36" t="str">
        <f t="shared" si="17"/>
        <v/>
      </c>
      <c r="CX36" t="str">
        <f t="shared" si="18"/>
        <v/>
      </c>
      <c r="CY36" t="str">
        <f t="shared" si="19"/>
        <v/>
      </c>
      <c r="CZ36" t="str">
        <f t="shared" si="20"/>
        <v/>
      </c>
      <c r="DA36" t="str">
        <f t="shared" si="21"/>
        <v/>
      </c>
      <c r="DB36" t="str">
        <f t="shared" si="22"/>
        <v/>
      </c>
      <c r="DC36" t="str">
        <f t="shared" si="23"/>
        <v/>
      </c>
      <c r="DD36" t="str">
        <f t="shared" si="24"/>
        <v/>
      </c>
      <c r="DE36" t="str">
        <f t="shared" si="25"/>
        <v/>
      </c>
      <c r="DF36" t="str">
        <f t="shared" si="26"/>
        <v/>
      </c>
      <c r="DG36" t="str">
        <f t="shared" si="27"/>
        <v/>
      </c>
      <c r="DH36" t="str">
        <f t="shared" si="28"/>
        <v/>
      </c>
      <c r="DI36" t="str">
        <f t="shared" si="29"/>
        <v/>
      </c>
      <c r="DJ36" t="str">
        <f t="shared" si="30"/>
        <v/>
      </c>
      <c r="DK36" t="str">
        <f t="shared" si="31"/>
        <v/>
      </c>
      <c r="DL36" t="str">
        <f t="shared" si="32"/>
        <v/>
      </c>
      <c r="DM36" t="str">
        <f t="shared" si="33"/>
        <v/>
      </c>
      <c r="DN36" t="str">
        <f t="shared" si="34"/>
        <v/>
      </c>
      <c r="DO36" t="str">
        <f t="shared" si="35"/>
        <v/>
      </c>
      <c r="DP36" t="str">
        <f t="shared" si="36"/>
        <v/>
      </c>
      <c r="DQ36" t="str">
        <f t="shared" si="37"/>
        <v/>
      </c>
      <c r="DR36" t="str">
        <f t="shared" si="38"/>
        <v/>
      </c>
      <c r="DS36" t="str">
        <f t="shared" si="39"/>
        <v/>
      </c>
      <c r="DT36" t="str">
        <f t="shared" si="40"/>
        <v/>
      </c>
      <c r="DU36" t="str">
        <f t="shared" si="41"/>
        <v/>
      </c>
      <c r="DV36" t="str">
        <f t="shared" si="42"/>
        <v/>
      </c>
      <c r="DW36" t="str">
        <f t="shared" si="43"/>
        <v/>
      </c>
      <c r="DX36" t="str">
        <f t="shared" si="44"/>
        <v/>
      </c>
      <c r="DY36" t="str">
        <f t="shared" si="45"/>
        <v/>
      </c>
      <c r="DZ36" t="str">
        <f t="shared" si="46"/>
        <v/>
      </c>
      <c r="EA36" t="str">
        <f t="shared" si="47"/>
        <v/>
      </c>
      <c r="EB36" t="str">
        <f t="shared" si="48"/>
        <v/>
      </c>
      <c r="EC36" t="str">
        <f t="shared" si="49"/>
        <v/>
      </c>
      <c r="ED36" t="str">
        <f t="shared" si="50"/>
        <v/>
      </c>
      <c r="EE36" t="str">
        <f t="shared" si="51"/>
        <v/>
      </c>
      <c r="EF36" t="str">
        <f t="shared" si="52"/>
        <v/>
      </c>
      <c r="EG36" t="str">
        <f t="shared" si="53"/>
        <v/>
      </c>
      <c r="EH36" t="str">
        <f t="shared" si="54"/>
        <v/>
      </c>
      <c r="EI36" t="str">
        <f t="shared" si="55"/>
        <v/>
      </c>
      <c r="EJ36" t="str">
        <f t="shared" si="56"/>
        <v/>
      </c>
      <c r="EK36" s="28" t="str">
        <f t="shared" si="57"/>
        <v/>
      </c>
    </row>
    <row r="37" spans="1:141">
      <c r="A37" s="6">
        <v>92940</v>
      </c>
      <c r="B37" s="6" t="s">
        <v>53</v>
      </c>
      <c r="C37" s="6"/>
      <c r="D37" s="10">
        <v>1144</v>
      </c>
      <c r="E37" s="37">
        <f t="shared" si="3"/>
        <v>6.2576237439625421E-3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>
        <v>1</v>
      </c>
      <c r="U37" s="31">
        <v>0</v>
      </c>
      <c r="V37" s="31">
        <v>0</v>
      </c>
      <c r="W37" s="31">
        <v>1</v>
      </c>
      <c r="X37" s="31"/>
      <c r="Y37" s="31"/>
      <c r="Z37" s="31"/>
      <c r="AA37" s="31"/>
      <c r="AB37" s="31"/>
      <c r="AC37" s="31"/>
      <c r="AD37" s="44"/>
      <c r="AE37" s="31"/>
      <c r="AF37" s="31"/>
      <c r="AG37" s="46"/>
      <c r="AH37" s="31"/>
      <c r="AI37" s="31"/>
      <c r="AJ37" s="31"/>
      <c r="AK37" s="31"/>
      <c r="AL37" s="31"/>
      <c r="AM37" s="31"/>
      <c r="AN37" s="31"/>
      <c r="AO37" s="31"/>
      <c r="AQ37" s="31"/>
      <c r="AR37" s="31"/>
      <c r="AT37" s="31"/>
      <c r="AU37" s="31"/>
      <c r="AV37" s="31"/>
      <c r="AW37" s="31"/>
      <c r="AX37" s="31"/>
      <c r="AY37" s="31"/>
      <c r="BA37" s="31"/>
      <c r="BB37" s="31"/>
      <c r="BC37" s="31"/>
      <c r="BD37" s="31"/>
      <c r="BE37" s="31"/>
      <c r="BG37" s="31"/>
      <c r="BH37" s="31"/>
      <c r="BJ37" s="31"/>
      <c r="BK37" s="31"/>
      <c r="BL37" s="31"/>
      <c r="BM37" s="31"/>
      <c r="BN37" s="31"/>
      <c r="BO37" s="31"/>
      <c r="BQ37" s="31"/>
      <c r="BR37" s="31"/>
      <c r="BS37" s="31"/>
      <c r="BT37" s="31"/>
      <c r="BU37" s="31"/>
      <c r="BW37" s="31"/>
      <c r="BX37" s="31"/>
      <c r="BZ37" s="31"/>
      <c r="CA37" s="31"/>
      <c r="CB37" s="31"/>
      <c r="CC37" s="31"/>
      <c r="CD37" s="31"/>
      <c r="CE37" s="31"/>
      <c r="CG37" s="31"/>
      <c r="CH37" s="31"/>
      <c r="CI37" s="31"/>
      <c r="CJ37" t="str">
        <f t="shared" si="4"/>
        <v/>
      </c>
      <c r="CK37" t="str">
        <f t="shared" si="5"/>
        <v/>
      </c>
      <c r="CL37" t="str">
        <f t="shared" si="6"/>
        <v/>
      </c>
      <c r="CM37" t="str">
        <f t="shared" si="7"/>
        <v/>
      </c>
      <c r="CN37" t="str">
        <f t="shared" si="8"/>
        <v/>
      </c>
      <c r="CO37" t="str">
        <f t="shared" si="9"/>
        <v/>
      </c>
      <c r="CP37" t="str">
        <f t="shared" si="10"/>
        <v/>
      </c>
      <c r="CQ37" t="str">
        <f t="shared" si="11"/>
        <v/>
      </c>
      <c r="CR37" t="str">
        <f t="shared" si="12"/>
        <v/>
      </c>
      <c r="CS37" t="str">
        <f t="shared" si="13"/>
        <v/>
      </c>
      <c r="CT37" t="str">
        <f t="shared" si="14"/>
        <v/>
      </c>
      <c r="CU37" t="str">
        <f t="shared" si="15"/>
        <v/>
      </c>
      <c r="CV37" t="str">
        <f t="shared" si="16"/>
        <v/>
      </c>
      <c r="CW37" t="str">
        <f t="shared" si="17"/>
        <v/>
      </c>
      <c r="CX37" t="str">
        <f t="shared" si="18"/>
        <v/>
      </c>
      <c r="CY37" t="str">
        <f t="shared" si="19"/>
        <v/>
      </c>
      <c r="CZ37" t="str">
        <f t="shared" si="20"/>
        <v/>
      </c>
      <c r="DA37" t="str">
        <f t="shared" si="21"/>
        <v/>
      </c>
      <c r="DB37" t="str">
        <f t="shared" si="22"/>
        <v/>
      </c>
      <c r="DC37" t="str">
        <f t="shared" si="23"/>
        <v/>
      </c>
      <c r="DD37" t="str">
        <f t="shared" si="24"/>
        <v/>
      </c>
      <c r="DE37" t="str">
        <f t="shared" si="25"/>
        <v/>
      </c>
      <c r="DF37" t="str">
        <f t="shared" si="26"/>
        <v/>
      </c>
      <c r="DG37" t="str">
        <f t="shared" si="27"/>
        <v/>
      </c>
      <c r="DH37" t="str">
        <f t="shared" si="28"/>
        <v/>
      </c>
      <c r="DI37" t="str">
        <f t="shared" si="29"/>
        <v/>
      </c>
      <c r="DJ37" t="str">
        <f t="shared" si="30"/>
        <v/>
      </c>
      <c r="DK37" t="str">
        <f t="shared" si="31"/>
        <v/>
      </c>
      <c r="DL37" t="str">
        <f t="shared" si="32"/>
        <v/>
      </c>
      <c r="DM37" t="str">
        <f t="shared" si="33"/>
        <v/>
      </c>
      <c r="DN37" t="str">
        <f t="shared" si="34"/>
        <v/>
      </c>
      <c r="DO37" t="str">
        <f t="shared" si="35"/>
        <v/>
      </c>
      <c r="DP37" t="str">
        <f t="shared" si="36"/>
        <v/>
      </c>
      <c r="DQ37" t="str">
        <f t="shared" si="37"/>
        <v/>
      </c>
      <c r="DR37" t="str">
        <f t="shared" si="38"/>
        <v/>
      </c>
      <c r="DS37" t="str">
        <f t="shared" si="39"/>
        <v/>
      </c>
      <c r="DT37" t="str">
        <f t="shared" si="40"/>
        <v/>
      </c>
      <c r="DU37" t="str">
        <f t="shared" si="41"/>
        <v/>
      </c>
      <c r="DV37" t="str">
        <f t="shared" si="42"/>
        <v/>
      </c>
      <c r="DW37" t="str">
        <f t="shared" si="43"/>
        <v/>
      </c>
      <c r="DX37" t="str">
        <f t="shared" si="44"/>
        <v/>
      </c>
      <c r="DY37" t="str">
        <f t="shared" si="45"/>
        <v/>
      </c>
      <c r="DZ37" t="str">
        <f t="shared" si="46"/>
        <v/>
      </c>
      <c r="EA37" t="str">
        <f t="shared" si="47"/>
        <v/>
      </c>
      <c r="EB37" t="str">
        <f t="shared" si="48"/>
        <v/>
      </c>
      <c r="EC37" t="str">
        <f t="shared" si="49"/>
        <v/>
      </c>
      <c r="ED37" t="str">
        <f t="shared" si="50"/>
        <v/>
      </c>
      <c r="EE37" t="str">
        <f t="shared" si="51"/>
        <v/>
      </c>
      <c r="EF37" t="str">
        <f t="shared" si="52"/>
        <v/>
      </c>
      <c r="EG37" t="str">
        <f t="shared" si="53"/>
        <v/>
      </c>
      <c r="EH37" t="str">
        <f t="shared" si="54"/>
        <v/>
      </c>
      <c r="EI37" t="str">
        <f t="shared" si="55"/>
        <v/>
      </c>
      <c r="EJ37" t="str">
        <f t="shared" si="56"/>
        <v/>
      </c>
      <c r="EK37" s="28" t="str">
        <f t="shared" si="57"/>
        <v/>
      </c>
    </row>
    <row r="38" spans="1:141">
      <c r="A38" s="7">
        <v>197920</v>
      </c>
      <c r="B38" s="7" t="s">
        <v>54</v>
      </c>
      <c r="C38" s="7"/>
      <c r="D38" s="11">
        <v>1108</v>
      </c>
      <c r="E38" s="38">
        <f t="shared" si="3"/>
        <v>6.060705514257427E-3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>
        <v>1</v>
      </c>
      <c r="U38" s="31">
        <v>0</v>
      </c>
      <c r="V38" s="31">
        <v>0</v>
      </c>
      <c r="W38" s="31">
        <v>1</v>
      </c>
      <c r="X38" s="31"/>
      <c r="Y38" s="31"/>
      <c r="Z38" s="31"/>
      <c r="AA38" s="31"/>
      <c r="AB38" s="31"/>
      <c r="AC38" s="31"/>
      <c r="AD38" s="44"/>
      <c r="AE38" s="31"/>
      <c r="AF38" s="31"/>
      <c r="AG38" s="46"/>
      <c r="AH38" s="31"/>
      <c r="AI38" s="31"/>
      <c r="AJ38" s="31"/>
      <c r="AK38" s="31"/>
      <c r="AL38" s="31"/>
      <c r="AM38" s="31"/>
      <c r="AN38" s="31"/>
      <c r="AO38" s="31"/>
      <c r="AQ38" s="31"/>
      <c r="AR38" s="31"/>
      <c r="AT38" s="31"/>
      <c r="AU38" s="31"/>
      <c r="AV38" s="31"/>
      <c r="AW38" s="31"/>
      <c r="AX38" s="31"/>
      <c r="AY38" s="31"/>
      <c r="BA38" s="31"/>
      <c r="BB38" s="31"/>
      <c r="BC38" s="31"/>
      <c r="BD38" s="31"/>
      <c r="BE38" s="31"/>
      <c r="BG38" s="31"/>
      <c r="BH38" s="31"/>
      <c r="BJ38" s="31"/>
      <c r="BK38" s="31"/>
      <c r="BL38" s="31"/>
      <c r="BM38" s="31"/>
      <c r="BN38" s="31"/>
      <c r="BO38" s="31"/>
      <c r="BQ38" s="31"/>
      <c r="BR38" s="31"/>
      <c r="BS38" s="31"/>
      <c r="BT38" s="31"/>
      <c r="BU38" s="31"/>
      <c r="BW38" s="31"/>
      <c r="BX38" s="31"/>
      <c r="BZ38" s="31"/>
      <c r="CA38" s="31"/>
      <c r="CB38" s="31"/>
      <c r="CC38" s="31"/>
      <c r="CD38" s="31"/>
      <c r="CE38" s="31"/>
      <c r="CG38" s="31"/>
      <c r="CH38" s="31"/>
      <c r="CI38" s="31"/>
      <c r="CJ38" t="str">
        <f t="shared" si="4"/>
        <v/>
      </c>
      <c r="CK38" t="str">
        <f t="shared" si="5"/>
        <v/>
      </c>
      <c r="CL38" t="str">
        <f t="shared" si="6"/>
        <v/>
      </c>
      <c r="CM38" t="str">
        <f t="shared" si="7"/>
        <v/>
      </c>
      <c r="CN38" t="str">
        <f t="shared" si="8"/>
        <v/>
      </c>
      <c r="CO38" t="str">
        <f t="shared" si="9"/>
        <v/>
      </c>
      <c r="CP38" t="str">
        <f t="shared" si="10"/>
        <v/>
      </c>
      <c r="CQ38" t="str">
        <f t="shared" si="11"/>
        <v/>
      </c>
      <c r="CR38" t="str">
        <f t="shared" si="12"/>
        <v/>
      </c>
      <c r="CS38" t="str">
        <f t="shared" si="13"/>
        <v/>
      </c>
      <c r="CT38" t="str">
        <f t="shared" si="14"/>
        <v/>
      </c>
      <c r="CU38" t="str">
        <f t="shared" si="15"/>
        <v/>
      </c>
      <c r="CV38" t="str">
        <f t="shared" si="16"/>
        <v/>
      </c>
      <c r="CW38" t="str">
        <f t="shared" si="17"/>
        <v/>
      </c>
      <c r="CX38" t="str">
        <f t="shared" si="18"/>
        <v/>
      </c>
      <c r="CY38" t="str">
        <f t="shared" si="19"/>
        <v/>
      </c>
      <c r="CZ38" t="str">
        <f t="shared" si="20"/>
        <v/>
      </c>
      <c r="DA38" t="str">
        <f t="shared" si="21"/>
        <v/>
      </c>
      <c r="DB38" t="str">
        <f t="shared" si="22"/>
        <v/>
      </c>
      <c r="DC38" t="str">
        <f t="shared" si="23"/>
        <v/>
      </c>
      <c r="DD38" t="str">
        <f t="shared" si="24"/>
        <v/>
      </c>
      <c r="DE38" t="str">
        <f t="shared" si="25"/>
        <v/>
      </c>
      <c r="DF38" t="str">
        <f t="shared" si="26"/>
        <v/>
      </c>
      <c r="DG38" t="str">
        <f t="shared" si="27"/>
        <v/>
      </c>
      <c r="DH38" t="str">
        <f t="shared" si="28"/>
        <v/>
      </c>
      <c r="DI38" t="str">
        <f t="shared" si="29"/>
        <v/>
      </c>
      <c r="DJ38" t="str">
        <f t="shared" si="30"/>
        <v/>
      </c>
      <c r="DK38" t="str">
        <f t="shared" si="31"/>
        <v/>
      </c>
      <c r="DL38" t="str">
        <f t="shared" si="32"/>
        <v/>
      </c>
      <c r="DM38" t="str">
        <f t="shared" si="33"/>
        <v/>
      </c>
      <c r="DN38" t="str">
        <f t="shared" si="34"/>
        <v/>
      </c>
      <c r="DO38" t="str">
        <f t="shared" si="35"/>
        <v/>
      </c>
      <c r="DP38" t="str">
        <f t="shared" si="36"/>
        <v/>
      </c>
      <c r="DQ38" t="str">
        <f t="shared" si="37"/>
        <v/>
      </c>
      <c r="DR38" t="str">
        <f t="shared" si="38"/>
        <v/>
      </c>
      <c r="DS38" t="str">
        <f t="shared" si="39"/>
        <v/>
      </c>
      <c r="DT38" t="str">
        <f t="shared" si="40"/>
        <v/>
      </c>
      <c r="DU38" t="str">
        <f t="shared" si="41"/>
        <v/>
      </c>
      <c r="DV38" t="str">
        <f t="shared" si="42"/>
        <v/>
      </c>
      <c r="DW38" t="str">
        <f t="shared" si="43"/>
        <v/>
      </c>
      <c r="DX38" t="str">
        <f t="shared" si="44"/>
        <v/>
      </c>
      <c r="DY38" t="str">
        <f t="shared" si="45"/>
        <v/>
      </c>
      <c r="DZ38" t="str">
        <f t="shared" si="46"/>
        <v/>
      </c>
      <c r="EA38" t="str">
        <f t="shared" si="47"/>
        <v/>
      </c>
      <c r="EB38" t="str">
        <f t="shared" si="48"/>
        <v/>
      </c>
      <c r="EC38" t="str">
        <f t="shared" si="49"/>
        <v/>
      </c>
      <c r="ED38" t="str">
        <f t="shared" si="50"/>
        <v/>
      </c>
      <c r="EE38" t="str">
        <f t="shared" si="51"/>
        <v/>
      </c>
      <c r="EF38" t="str">
        <f t="shared" si="52"/>
        <v/>
      </c>
      <c r="EG38" t="str">
        <f t="shared" si="53"/>
        <v/>
      </c>
      <c r="EH38" t="str">
        <f t="shared" si="54"/>
        <v/>
      </c>
      <c r="EI38" t="str">
        <f t="shared" si="55"/>
        <v/>
      </c>
      <c r="EJ38" t="str">
        <f t="shared" si="56"/>
        <v/>
      </c>
      <c r="EK38" s="28" t="str">
        <f t="shared" si="57"/>
        <v/>
      </c>
    </row>
    <row r="39" spans="1:141">
      <c r="A39" s="6">
        <v>97922</v>
      </c>
      <c r="B39" s="6" t="s">
        <v>55</v>
      </c>
      <c r="C39" s="6"/>
      <c r="D39" s="10">
        <v>1053</v>
      </c>
      <c r="E39" s="37">
        <f t="shared" ref="E39:E70" si="58">D39/$D$4</f>
        <v>5.7598582188746125E-3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>
        <v>1</v>
      </c>
      <c r="U39" s="31">
        <v>0</v>
      </c>
      <c r="V39" s="31">
        <v>0</v>
      </c>
      <c r="W39" s="31">
        <v>1</v>
      </c>
      <c r="X39" s="31"/>
      <c r="Y39" s="31"/>
      <c r="Z39" s="31"/>
      <c r="AA39" s="31"/>
      <c r="AB39" s="31"/>
      <c r="AC39" s="31"/>
      <c r="AD39" s="44"/>
      <c r="AE39" s="31"/>
      <c r="AF39" s="31"/>
      <c r="AG39" s="46"/>
      <c r="AH39" s="31"/>
      <c r="AI39" s="31"/>
      <c r="AJ39" s="31"/>
      <c r="AK39" s="31"/>
      <c r="AL39" s="31"/>
      <c r="AM39" s="31"/>
      <c r="AN39" s="31"/>
      <c r="AO39" s="31"/>
      <c r="AQ39" s="31"/>
      <c r="AR39" s="31"/>
      <c r="AT39" s="31"/>
      <c r="AU39" s="31"/>
      <c r="AV39" s="31"/>
      <c r="AW39" s="31"/>
      <c r="AX39" s="31"/>
      <c r="AY39" s="31"/>
      <c r="BA39" s="31"/>
      <c r="BB39" s="31"/>
      <c r="BC39" s="31"/>
      <c r="BD39" s="31"/>
      <c r="BE39" s="31"/>
      <c r="BG39" s="31"/>
      <c r="BH39" s="31"/>
      <c r="BJ39" s="31"/>
      <c r="BK39" s="31"/>
      <c r="BL39" s="31"/>
      <c r="BM39" s="31"/>
      <c r="BN39" s="31"/>
      <c r="BO39" s="31"/>
      <c r="BQ39" s="31"/>
      <c r="BR39" s="31"/>
      <c r="BS39" s="31"/>
      <c r="BT39" s="31"/>
      <c r="BU39" s="31"/>
      <c r="BW39" s="31"/>
      <c r="BX39" s="31"/>
      <c r="BZ39" s="31"/>
      <c r="CA39" s="31"/>
      <c r="CB39" s="31"/>
      <c r="CC39" s="31"/>
      <c r="CD39" s="31"/>
      <c r="CE39" s="31"/>
      <c r="CG39" s="31"/>
      <c r="CH39" s="31"/>
      <c r="CI39" s="31"/>
      <c r="CJ39" t="str">
        <f t="shared" ref="CJ39:CJ70" si="59">IF(SUM(AN39:BC39),SUM(AN39:BC39),"")</f>
        <v/>
      </c>
      <c r="CK39" t="str">
        <f t="shared" ref="CK39:CK70" si="60">IF(AD39&lt;&gt;"",AD39,"")</f>
        <v/>
      </c>
      <c r="CL39" t="str">
        <f t="shared" ref="CL39:CL70" si="61">IF(AG39&lt;&gt;"",AG39*$D39,"")</f>
        <v/>
      </c>
      <c r="CM39" t="str">
        <f t="shared" ref="CM39:CM70" si="62">IF(AH39&lt;&gt;"",AH39*$D39,"")</f>
        <v/>
      </c>
      <c r="CN39" t="str">
        <f t="shared" ref="CN39:CN70" si="63">IF(AN39&lt;&gt;"",AN39*$D39/1000,"")</f>
        <v/>
      </c>
      <c r="CO39" t="str">
        <f t="shared" ref="CO39:CO70" si="64">IF(AO39&lt;&gt;"",AO39*$D39/1000,"")</f>
        <v/>
      </c>
      <c r="CP39" t="str">
        <f t="shared" ref="CP39:CP70" si="65">IF(AP39&lt;&gt;"",AP39*$D39/1000,"")</f>
        <v/>
      </c>
      <c r="CQ39" t="str">
        <f t="shared" ref="CQ39:CQ70" si="66">IF(AQ39&lt;&gt;"",AQ39*$D39/1000,"")</f>
        <v/>
      </c>
      <c r="CR39" t="str">
        <f t="shared" ref="CR39:CR70" si="67">IF(AR39&lt;&gt;"",AR39*$D39/1000,"")</f>
        <v/>
      </c>
      <c r="CS39" t="str">
        <f t="shared" ref="CS39:CS70" si="68">IF(AS39&lt;&gt;"",AS39*$D39/1000,"")</f>
        <v/>
      </c>
      <c r="CT39" t="str">
        <f t="shared" ref="CT39:CT70" si="69">IF(AT39&lt;&gt;"",AT39*$D39/1000,"")</f>
        <v/>
      </c>
      <c r="CU39" t="str">
        <f t="shared" ref="CU39:CU70" si="70">IF(AU39&lt;&gt;"",AU39*$D39/1000,"")</f>
        <v/>
      </c>
      <c r="CV39" t="str">
        <f t="shared" ref="CV39:CV70" si="71">IF(AV39&lt;&gt;"",AV39*$D39/1000,"")</f>
        <v/>
      </c>
      <c r="CW39" t="str">
        <f t="shared" ref="CW39:CW70" si="72">IF(AW39&lt;&gt;"",AW39*$D39/1000,"")</f>
        <v/>
      </c>
      <c r="CX39" t="str">
        <f t="shared" ref="CX39:CX70" si="73">IF(AX39&lt;&gt;"",AX39*$D39/1000,"")</f>
        <v/>
      </c>
      <c r="CY39" t="str">
        <f t="shared" ref="CY39:CY70" si="74">IF(AY39&lt;&gt;"",AY39*$D39/1000,"")</f>
        <v/>
      </c>
      <c r="CZ39" t="str">
        <f t="shared" ref="CZ39:CZ70" si="75">IF(AZ39&lt;&gt;"",AZ39*$D39/1000,"")</f>
        <v/>
      </c>
      <c r="DA39" t="str">
        <f t="shared" ref="DA39:DA70" si="76">IF(BA39&lt;&gt;"",BA39*$D39/1000,"")</f>
        <v/>
      </c>
      <c r="DB39" t="str">
        <f t="shared" ref="DB39:DB70" si="77">IF(BB39&lt;&gt;"",BB39*$D39/1000,"")</f>
        <v/>
      </c>
      <c r="DC39" t="str">
        <f t="shared" ref="DC39:DC70" si="78">IF(BC39&lt;&gt;"",BC39*$D39/1000,"")</f>
        <v/>
      </c>
      <c r="DD39" t="str">
        <f t="shared" ref="DD39:DD70" si="79">IF(BD39&lt;&gt;"",BD39*$D39/1000,"")</f>
        <v/>
      </c>
      <c r="DE39" t="str">
        <f t="shared" ref="DE39:DE70" si="80">IF(BE39&lt;&gt;"",BE39*$D39/1000,"")</f>
        <v/>
      </c>
      <c r="DF39" t="str">
        <f t="shared" ref="DF39:DF70" si="81">IF(BF39&lt;&gt;"",BF39*$D39/1000,"")</f>
        <v/>
      </c>
      <c r="DG39" t="str">
        <f t="shared" ref="DG39:DG70" si="82">IF(BG39&lt;&gt;"",BG39*$D39/1000,"")</f>
        <v/>
      </c>
      <c r="DH39" t="str">
        <f t="shared" ref="DH39:DH70" si="83">IF(BH39&lt;&gt;"",BH39*$D39/1000,"")</f>
        <v/>
      </c>
      <c r="DI39" t="str">
        <f t="shared" ref="DI39:DI70" si="84">IF(BI39&lt;&gt;"",BI39*$D39/1000,"")</f>
        <v/>
      </c>
      <c r="DJ39" t="str">
        <f t="shared" ref="DJ39:DJ70" si="85">IF(BJ39&lt;&gt;"",BJ39*$D39/1000,"")</f>
        <v/>
      </c>
      <c r="DK39" t="str">
        <f t="shared" ref="DK39:DK70" si="86">IF(BK39&lt;&gt;"",BK39*$D39/1000,"")</f>
        <v/>
      </c>
      <c r="DL39" t="str">
        <f t="shared" ref="DL39:DL70" si="87">IF(BL39&lt;&gt;"",BL39*$D39/1000,"")</f>
        <v/>
      </c>
      <c r="DM39" t="str">
        <f t="shared" ref="DM39:DM70" si="88">IF(BM39&lt;&gt;"",BM39*$D39/1000,"")</f>
        <v/>
      </c>
      <c r="DN39" t="str">
        <f t="shared" ref="DN39:DN70" si="89">IF(BN39&lt;&gt;"",BN39*$D39/1000,"")</f>
        <v/>
      </c>
      <c r="DO39" t="str">
        <f t="shared" ref="DO39:DO70" si="90">IF(BO39&lt;&gt;"",BO39*$D39/1000,"")</f>
        <v/>
      </c>
      <c r="DP39" t="str">
        <f t="shared" ref="DP39:DP70" si="91">IF(BP39&lt;&gt;"",BP39*$D39/1000,"")</f>
        <v/>
      </c>
      <c r="DQ39" t="str">
        <f t="shared" ref="DQ39:DQ70" si="92">IF(BQ39&lt;&gt;"",BQ39*$D39/1000,"")</f>
        <v/>
      </c>
      <c r="DR39" t="str">
        <f t="shared" ref="DR39:DR70" si="93">IF(BR39&lt;&gt;"",BR39*$D39/1000,"")</f>
        <v/>
      </c>
      <c r="DS39" t="str">
        <f t="shared" ref="DS39:DS70" si="94">IF(BS39&lt;&gt;"",BS39*$D39/1000,"")</f>
        <v/>
      </c>
      <c r="DT39" t="str">
        <f t="shared" ref="DT39:DT70" si="95">IF(BT39&lt;&gt;"",BT39*$D39/1000,"")</f>
        <v/>
      </c>
      <c r="DU39" t="str">
        <f t="shared" ref="DU39:DU70" si="96">IF(BU39&lt;&gt;"",BU39*$D39/1000,"")</f>
        <v/>
      </c>
      <c r="DV39" t="str">
        <f t="shared" ref="DV39:DV70" si="97">IF(BV39&lt;&gt;"",BV39*$D39/1000,"")</f>
        <v/>
      </c>
      <c r="DW39" t="str">
        <f t="shared" ref="DW39:DW70" si="98">IF(BW39&lt;&gt;"",BW39*$D39/1000,"")</f>
        <v/>
      </c>
      <c r="DX39" t="str">
        <f t="shared" ref="DX39:DX70" si="99">IF(BX39&lt;&gt;"",BX39*$D39/1000,"")</f>
        <v/>
      </c>
      <c r="DY39" t="str">
        <f t="shared" ref="DY39:DY70" si="100">IF(BY39&lt;&gt;"",BY39*$D39/1000,"")</f>
        <v/>
      </c>
      <c r="DZ39" t="str">
        <f t="shared" ref="DZ39:DZ70" si="101">IF(BZ39&lt;&gt;"",BZ39*$D39/1000,"")</f>
        <v/>
      </c>
      <c r="EA39" t="str">
        <f t="shared" ref="EA39:EA70" si="102">IF(CA39&lt;&gt;"",CA39*$D39/1000,"")</f>
        <v/>
      </c>
      <c r="EB39" t="str">
        <f t="shared" ref="EB39:EB70" si="103">IF(CB39&lt;&gt;"",CB39*$D39/1000,"")</f>
        <v/>
      </c>
      <c r="EC39" t="str">
        <f t="shared" ref="EC39:EC70" si="104">IF(CC39&lt;&gt;"",CC39*$D39/1000,"")</f>
        <v/>
      </c>
      <c r="ED39" t="str">
        <f t="shared" ref="ED39:ED70" si="105">IF(CD39&lt;&gt;"",CD39*$D39/1000,"")</f>
        <v/>
      </c>
      <c r="EE39" t="str">
        <f t="shared" ref="EE39:EE70" si="106">IF(CE39&lt;&gt;"",CE39*$D39/1000,"")</f>
        <v/>
      </c>
      <c r="EF39" t="str">
        <f t="shared" ref="EF39:EF70" si="107">IF(CF39&lt;&gt;"",CF39*$D39/1000,"")</f>
        <v/>
      </c>
      <c r="EG39" t="str">
        <f t="shared" ref="EG39:EG70" si="108">IF(CG39&lt;&gt;"",CG39*$D39/1000,"")</f>
        <v/>
      </c>
      <c r="EH39" t="str">
        <f t="shared" ref="EH39:EH70" si="109">IF(CH39&lt;&gt;"",CH39*$D39/1000,"")</f>
        <v/>
      </c>
      <c r="EI39" t="str">
        <f t="shared" ref="EI39:EI70" si="110">IF(CI39&lt;&gt;"",CI39*$D39/1000,"")</f>
        <v/>
      </c>
      <c r="EJ39" t="str">
        <f t="shared" ref="EJ39:EJ70" si="111">IF(SUM(CN39:EI39),SUM(CN39:EI39),"")</f>
        <v/>
      </c>
      <c r="EK39" s="28" t="str">
        <f t="shared" ref="EK39:EK70" si="112">IF(EJ39&lt;&gt;"",EJ39/$EK$4,"")</f>
        <v/>
      </c>
    </row>
    <row r="40" spans="1:141">
      <c r="A40" s="7">
        <v>193631</v>
      </c>
      <c r="B40" s="7" t="s">
        <v>56</v>
      </c>
      <c r="C40" s="7"/>
      <c r="D40" s="11">
        <v>951</v>
      </c>
      <c r="E40" s="38">
        <f t="shared" si="58"/>
        <v>5.2019232347101201E-3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>
        <v>1</v>
      </c>
      <c r="U40" s="31">
        <v>0</v>
      </c>
      <c r="V40" s="31">
        <v>0</v>
      </c>
      <c r="W40" s="31">
        <v>1</v>
      </c>
      <c r="X40" s="31"/>
      <c r="Y40" s="31"/>
      <c r="Z40" s="31"/>
      <c r="AA40" s="31"/>
      <c r="AB40" s="31"/>
      <c r="AC40" s="31"/>
      <c r="AD40" s="44"/>
      <c r="AE40" s="31"/>
      <c r="AF40" s="31"/>
      <c r="AG40" s="46"/>
      <c r="AH40" s="31"/>
      <c r="AI40" s="31"/>
      <c r="AJ40" s="31"/>
      <c r="AK40" s="31"/>
      <c r="AL40" s="31"/>
      <c r="AM40" s="31"/>
      <c r="AN40" s="31"/>
      <c r="AO40" s="31"/>
      <c r="AQ40" s="31"/>
      <c r="AR40" s="31"/>
      <c r="AT40" s="31"/>
      <c r="AU40" s="31"/>
      <c r="AV40" s="31"/>
      <c r="AW40" s="31"/>
      <c r="AX40" s="31"/>
      <c r="AY40" s="31"/>
      <c r="BA40" s="31"/>
      <c r="BB40" s="31"/>
      <c r="BC40" s="31"/>
      <c r="BD40" s="31"/>
      <c r="BE40" s="31"/>
      <c r="BG40" s="31"/>
      <c r="BH40" s="31"/>
      <c r="BJ40" s="31"/>
      <c r="BK40" s="31"/>
      <c r="BL40" s="31"/>
      <c r="BM40" s="31"/>
      <c r="BN40" s="31"/>
      <c r="BO40" s="31"/>
      <c r="BQ40" s="31"/>
      <c r="BR40" s="31"/>
      <c r="BS40" s="31"/>
      <c r="BT40" s="31"/>
      <c r="BU40" s="31"/>
      <c r="BW40" s="31"/>
      <c r="BX40" s="31"/>
      <c r="BZ40" s="31"/>
      <c r="CA40" s="31"/>
      <c r="CB40" s="31"/>
      <c r="CC40" s="31"/>
      <c r="CD40" s="31"/>
      <c r="CE40" s="31"/>
      <c r="CG40" s="31"/>
      <c r="CH40" s="31"/>
      <c r="CI40" s="31"/>
      <c r="CJ40" t="str">
        <f t="shared" si="59"/>
        <v/>
      </c>
      <c r="CK40" t="str">
        <f t="shared" si="60"/>
        <v/>
      </c>
      <c r="CL40" t="str">
        <f t="shared" si="61"/>
        <v/>
      </c>
      <c r="CM40" t="str">
        <f t="shared" si="62"/>
        <v/>
      </c>
      <c r="CN40" t="str">
        <f t="shared" si="63"/>
        <v/>
      </c>
      <c r="CO40" t="str">
        <f t="shared" si="64"/>
        <v/>
      </c>
      <c r="CP40" t="str">
        <f t="shared" si="65"/>
        <v/>
      </c>
      <c r="CQ40" t="str">
        <f t="shared" si="66"/>
        <v/>
      </c>
      <c r="CR40" t="str">
        <f t="shared" si="67"/>
        <v/>
      </c>
      <c r="CS40" t="str">
        <f t="shared" si="68"/>
        <v/>
      </c>
      <c r="CT40" t="str">
        <f t="shared" si="69"/>
        <v/>
      </c>
      <c r="CU40" t="str">
        <f t="shared" si="70"/>
        <v/>
      </c>
      <c r="CV40" t="str">
        <f t="shared" si="71"/>
        <v/>
      </c>
      <c r="CW40" t="str">
        <f t="shared" si="72"/>
        <v/>
      </c>
      <c r="CX40" t="str">
        <f t="shared" si="73"/>
        <v/>
      </c>
      <c r="CY40" t="str">
        <f t="shared" si="74"/>
        <v/>
      </c>
      <c r="CZ40" t="str">
        <f t="shared" si="75"/>
        <v/>
      </c>
      <c r="DA40" t="str">
        <f t="shared" si="76"/>
        <v/>
      </c>
      <c r="DB40" t="str">
        <f t="shared" si="77"/>
        <v/>
      </c>
      <c r="DC40" t="str">
        <f t="shared" si="78"/>
        <v/>
      </c>
      <c r="DD40" t="str">
        <f t="shared" si="79"/>
        <v/>
      </c>
      <c r="DE40" t="str">
        <f t="shared" si="80"/>
        <v/>
      </c>
      <c r="DF40" t="str">
        <f t="shared" si="81"/>
        <v/>
      </c>
      <c r="DG40" t="str">
        <f t="shared" si="82"/>
        <v/>
      </c>
      <c r="DH40" t="str">
        <f t="shared" si="83"/>
        <v/>
      </c>
      <c r="DI40" t="str">
        <f t="shared" si="84"/>
        <v/>
      </c>
      <c r="DJ40" t="str">
        <f t="shared" si="85"/>
        <v/>
      </c>
      <c r="DK40" t="str">
        <f t="shared" si="86"/>
        <v/>
      </c>
      <c r="DL40" t="str">
        <f t="shared" si="87"/>
        <v/>
      </c>
      <c r="DM40" t="str">
        <f t="shared" si="88"/>
        <v/>
      </c>
      <c r="DN40" t="str">
        <f t="shared" si="89"/>
        <v/>
      </c>
      <c r="DO40" t="str">
        <f t="shared" si="90"/>
        <v/>
      </c>
      <c r="DP40" t="str">
        <f t="shared" si="91"/>
        <v/>
      </c>
      <c r="DQ40" t="str">
        <f t="shared" si="92"/>
        <v/>
      </c>
      <c r="DR40" t="str">
        <f t="shared" si="93"/>
        <v/>
      </c>
      <c r="DS40" t="str">
        <f t="shared" si="94"/>
        <v/>
      </c>
      <c r="DT40" t="str">
        <f t="shared" si="95"/>
        <v/>
      </c>
      <c r="DU40" t="str">
        <f t="shared" si="96"/>
        <v/>
      </c>
      <c r="DV40" t="str">
        <f t="shared" si="97"/>
        <v/>
      </c>
      <c r="DW40" t="str">
        <f t="shared" si="98"/>
        <v/>
      </c>
      <c r="DX40" t="str">
        <f t="shared" si="99"/>
        <v/>
      </c>
      <c r="DY40" t="str">
        <f t="shared" si="100"/>
        <v/>
      </c>
      <c r="DZ40" t="str">
        <f t="shared" si="101"/>
        <v/>
      </c>
      <c r="EA40" t="str">
        <f t="shared" si="102"/>
        <v/>
      </c>
      <c r="EB40" t="str">
        <f t="shared" si="103"/>
        <v/>
      </c>
      <c r="EC40" t="str">
        <f t="shared" si="104"/>
        <v/>
      </c>
      <c r="ED40" t="str">
        <f t="shared" si="105"/>
        <v/>
      </c>
      <c r="EE40" t="str">
        <f t="shared" si="106"/>
        <v/>
      </c>
      <c r="EF40" t="str">
        <f t="shared" si="107"/>
        <v/>
      </c>
      <c r="EG40" t="str">
        <f t="shared" si="108"/>
        <v/>
      </c>
      <c r="EH40" t="str">
        <f t="shared" si="109"/>
        <v/>
      </c>
      <c r="EI40" t="str">
        <f t="shared" si="110"/>
        <v/>
      </c>
      <c r="EJ40" t="str">
        <f t="shared" si="111"/>
        <v/>
      </c>
      <c r="EK40" s="28" t="str">
        <f t="shared" si="112"/>
        <v/>
      </c>
    </row>
    <row r="41" spans="1:141">
      <c r="A41" s="6">
        <v>199659</v>
      </c>
      <c r="B41" s="6" t="s">
        <v>57</v>
      </c>
      <c r="C41" s="6"/>
      <c r="D41" s="10">
        <v>896</v>
      </c>
      <c r="E41" s="37">
        <f t="shared" si="58"/>
        <v>4.9010759393273056E-3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>
        <v>1</v>
      </c>
      <c r="U41" s="31">
        <v>0</v>
      </c>
      <c r="V41" s="31">
        <v>0</v>
      </c>
      <c r="W41" s="31">
        <v>1</v>
      </c>
      <c r="X41" s="31"/>
      <c r="Y41" s="31"/>
      <c r="Z41" s="31"/>
      <c r="AA41" s="31"/>
      <c r="AB41" s="31"/>
      <c r="AC41" s="31"/>
      <c r="AD41" s="44"/>
      <c r="AE41" s="31"/>
      <c r="AF41" s="31"/>
      <c r="AG41" s="46"/>
      <c r="AH41" s="31"/>
      <c r="AI41" s="31"/>
      <c r="AJ41" s="31"/>
      <c r="AK41" s="31"/>
      <c r="AL41" s="31"/>
      <c r="AM41" s="31"/>
      <c r="AN41" s="31"/>
      <c r="AO41" s="31"/>
      <c r="AQ41" s="31"/>
      <c r="AR41" s="31"/>
      <c r="AT41" s="31"/>
      <c r="AU41" s="31"/>
      <c r="AV41" s="31"/>
      <c r="AW41" s="31"/>
      <c r="AX41" s="31"/>
      <c r="AY41" s="31"/>
      <c r="BA41" s="31"/>
      <c r="BB41" s="31"/>
      <c r="BC41" s="31"/>
      <c r="BD41" s="31"/>
      <c r="BE41" s="31"/>
      <c r="BG41" s="31"/>
      <c r="BH41" s="31"/>
      <c r="BJ41" s="31"/>
      <c r="BK41" s="31"/>
      <c r="BL41" s="31"/>
      <c r="BM41" s="31"/>
      <c r="BN41" s="31"/>
      <c r="BO41" s="31"/>
      <c r="BQ41" s="31"/>
      <c r="BR41" s="31"/>
      <c r="BS41" s="31"/>
      <c r="BT41" s="31"/>
      <c r="BU41" s="31"/>
      <c r="BW41" s="31"/>
      <c r="BX41" s="31"/>
      <c r="BZ41" s="31"/>
      <c r="CA41" s="31"/>
      <c r="CB41" s="31"/>
      <c r="CC41" s="31"/>
      <c r="CD41" s="31"/>
      <c r="CE41" s="31"/>
      <c r="CG41" s="31"/>
      <c r="CH41" s="31"/>
      <c r="CI41" s="31"/>
      <c r="CJ41" t="str">
        <f t="shared" si="59"/>
        <v/>
      </c>
      <c r="CK41" t="str">
        <f t="shared" si="60"/>
        <v/>
      </c>
      <c r="CL41" t="str">
        <f t="shared" si="61"/>
        <v/>
      </c>
      <c r="CM41" t="str">
        <f t="shared" si="62"/>
        <v/>
      </c>
      <c r="CN41" t="str">
        <f t="shared" si="63"/>
        <v/>
      </c>
      <c r="CO41" t="str">
        <f t="shared" si="64"/>
        <v/>
      </c>
      <c r="CP41" t="str">
        <f t="shared" si="65"/>
        <v/>
      </c>
      <c r="CQ41" t="str">
        <f t="shared" si="66"/>
        <v/>
      </c>
      <c r="CR41" t="str">
        <f t="shared" si="67"/>
        <v/>
      </c>
      <c r="CS41" t="str">
        <f t="shared" si="68"/>
        <v/>
      </c>
      <c r="CT41" t="str">
        <f t="shared" si="69"/>
        <v/>
      </c>
      <c r="CU41" t="str">
        <f t="shared" si="70"/>
        <v/>
      </c>
      <c r="CV41" t="str">
        <f t="shared" si="71"/>
        <v/>
      </c>
      <c r="CW41" t="str">
        <f t="shared" si="72"/>
        <v/>
      </c>
      <c r="CX41" t="str">
        <f t="shared" si="73"/>
        <v/>
      </c>
      <c r="CY41" t="str">
        <f t="shared" si="74"/>
        <v/>
      </c>
      <c r="CZ41" t="str">
        <f t="shared" si="75"/>
        <v/>
      </c>
      <c r="DA41" t="str">
        <f t="shared" si="76"/>
        <v/>
      </c>
      <c r="DB41" t="str">
        <f t="shared" si="77"/>
        <v/>
      </c>
      <c r="DC41" t="str">
        <f t="shared" si="78"/>
        <v/>
      </c>
      <c r="DD41" t="str">
        <f t="shared" si="79"/>
        <v/>
      </c>
      <c r="DE41" t="str">
        <f t="shared" si="80"/>
        <v/>
      </c>
      <c r="DF41" t="str">
        <f t="shared" si="81"/>
        <v/>
      </c>
      <c r="DG41" t="str">
        <f t="shared" si="82"/>
        <v/>
      </c>
      <c r="DH41" t="str">
        <f t="shared" si="83"/>
        <v/>
      </c>
      <c r="DI41" t="str">
        <f t="shared" si="84"/>
        <v/>
      </c>
      <c r="DJ41" t="str">
        <f t="shared" si="85"/>
        <v/>
      </c>
      <c r="DK41" t="str">
        <f t="shared" si="86"/>
        <v/>
      </c>
      <c r="DL41" t="str">
        <f t="shared" si="87"/>
        <v/>
      </c>
      <c r="DM41" t="str">
        <f t="shared" si="88"/>
        <v/>
      </c>
      <c r="DN41" t="str">
        <f t="shared" si="89"/>
        <v/>
      </c>
      <c r="DO41" t="str">
        <f t="shared" si="90"/>
        <v/>
      </c>
      <c r="DP41" t="str">
        <f t="shared" si="91"/>
        <v/>
      </c>
      <c r="DQ41" t="str">
        <f t="shared" si="92"/>
        <v/>
      </c>
      <c r="DR41" t="str">
        <f t="shared" si="93"/>
        <v/>
      </c>
      <c r="DS41" t="str">
        <f t="shared" si="94"/>
        <v/>
      </c>
      <c r="DT41" t="str">
        <f t="shared" si="95"/>
        <v/>
      </c>
      <c r="DU41" t="str">
        <f t="shared" si="96"/>
        <v/>
      </c>
      <c r="DV41" t="str">
        <f t="shared" si="97"/>
        <v/>
      </c>
      <c r="DW41" t="str">
        <f t="shared" si="98"/>
        <v/>
      </c>
      <c r="DX41" t="str">
        <f t="shared" si="99"/>
        <v/>
      </c>
      <c r="DY41" t="str">
        <f t="shared" si="100"/>
        <v/>
      </c>
      <c r="DZ41" t="str">
        <f t="shared" si="101"/>
        <v/>
      </c>
      <c r="EA41" t="str">
        <f t="shared" si="102"/>
        <v/>
      </c>
      <c r="EB41" t="str">
        <f t="shared" si="103"/>
        <v/>
      </c>
      <c r="EC41" t="str">
        <f t="shared" si="104"/>
        <v/>
      </c>
      <c r="ED41" t="str">
        <f t="shared" si="105"/>
        <v/>
      </c>
      <c r="EE41" t="str">
        <f t="shared" si="106"/>
        <v/>
      </c>
      <c r="EF41" t="str">
        <f t="shared" si="107"/>
        <v/>
      </c>
      <c r="EG41" t="str">
        <f t="shared" si="108"/>
        <v/>
      </c>
      <c r="EH41" t="str">
        <f t="shared" si="109"/>
        <v/>
      </c>
      <c r="EI41" t="str">
        <f t="shared" si="110"/>
        <v/>
      </c>
      <c r="EJ41" t="str">
        <f t="shared" si="111"/>
        <v/>
      </c>
      <c r="EK41" s="28" t="str">
        <f t="shared" si="112"/>
        <v/>
      </c>
    </row>
    <row r="42" spans="1:141">
      <c r="A42" s="7">
        <v>99664</v>
      </c>
      <c r="B42" s="7" t="s">
        <v>58</v>
      </c>
      <c r="C42" s="7"/>
      <c r="D42" s="11">
        <v>891</v>
      </c>
      <c r="E42" s="38">
        <f t="shared" si="58"/>
        <v>4.8737261852015946E-3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>
        <v>1</v>
      </c>
      <c r="U42" s="31">
        <v>0</v>
      </c>
      <c r="V42" s="31">
        <v>0</v>
      </c>
      <c r="W42" s="31">
        <v>1</v>
      </c>
      <c r="X42" s="31"/>
      <c r="Y42" s="31"/>
      <c r="Z42" s="31"/>
      <c r="AA42" s="31"/>
      <c r="AB42" s="31"/>
      <c r="AC42" s="31"/>
      <c r="AD42" s="44"/>
      <c r="AE42" s="31"/>
      <c r="AF42" s="31"/>
      <c r="AG42" s="46"/>
      <c r="AH42" s="31"/>
      <c r="AI42" s="31"/>
      <c r="AJ42" s="31"/>
      <c r="AK42" s="31"/>
      <c r="AL42" s="31"/>
      <c r="AM42" s="31"/>
      <c r="AN42" s="31"/>
      <c r="AO42" s="31"/>
      <c r="AQ42" s="31"/>
      <c r="AR42" s="31"/>
      <c r="AT42" s="31"/>
      <c r="AU42" s="31"/>
      <c r="AV42" s="31"/>
      <c r="AW42" s="31"/>
      <c r="AX42" s="31"/>
      <c r="AY42" s="31"/>
      <c r="BA42" s="31"/>
      <c r="BB42" s="31"/>
      <c r="BC42" s="31"/>
      <c r="BD42" s="31"/>
      <c r="BE42" s="31"/>
      <c r="BG42" s="31"/>
      <c r="BH42" s="31"/>
      <c r="BJ42" s="31"/>
      <c r="BK42" s="31"/>
      <c r="BL42" s="31"/>
      <c r="BM42" s="31"/>
      <c r="BN42" s="31"/>
      <c r="BO42" s="31"/>
      <c r="BQ42" s="31"/>
      <c r="BR42" s="31"/>
      <c r="BS42" s="31"/>
      <c r="BT42" s="31"/>
      <c r="BU42" s="31"/>
      <c r="BW42" s="31"/>
      <c r="BX42" s="31"/>
      <c r="BZ42" s="31"/>
      <c r="CA42" s="31"/>
      <c r="CB42" s="31"/>
      <c r="CC42" s="31"/>
      <c r="CD42" s="31"/>
      <c r="CE42" s="31"/>
      <c r="CG42" s="31"/>
      <c r="CH42" s="31"/>
      <c r="CI42" s="31"/>
      <c r="CJ42" t="str">
        <f t="shared" si="59"/>
        <v/>
      </c>
      <c r="CK42" t="str">
        <f t="shared" si="60"/>
        <v/>
      </c>
      <c r="CL42" t="str">
        <f t="shared" si="61"/>
        <v/>
      </c>
      <c r="CM42" t="str">
        <f t="shared" si="62"/>
        <v/>
      </c>
      <c r="CN42" t="str">
        <f t="shared" si="63"/>
        <v/>
      </c>
      <c r="CO42" t="str">
        <f t="shared" si="64"/>
        <v/>
      </c>
      <c r="CP42" t="str">
        <f t="shared" si="65"/>
        <v/>
      </c>
      <c r="CQ42" t="str">
        <f t="shared" si="66"/>
        <v/>
      </c>
      <c r="CR42" t="str">
        <f t="shared" si="67"/>
        <v/>
      </c>
      <c r="CS42" t="str">
        <f t="shared" si="68"/>
        <v/>
      </c>
      <c r="CT42" t="str">
        <f t="shared" si="69"/>
        <v/>
      </c>
      <c r="CU42" t="str">
        <f t="shared" si="70"/>
        <v/>
      </c>
      <c r="CV42" t="str">
        <f t="shared" si="71"/>
        <v/>
      </c>
      <c r="CW42" t="str">
        <f t="shared" si="72"/>
        <v/>
      </c>
      <c r="CX42" t="str">
        <f t="shared" si="73"/>
        <v/>
      </c>
      <c r="CY42" t="str">
        <f t="shared" si="74"/>
        <v/>
      </c>
      <c r="CZ42" t="str">
        <f t="shared" si="75"/>
        <v/>
      </c>
      <c r="DA42" t="str">
        <f t="shared" si="76"/>
        <v/>
      </c>
      <c r="DB42" t="str">
        <f t="shared" si="77"/>
        <v/>
      </c>
      <c r="DC42" t="str">
        <f t="shared" si="78"/>
        <v/>
      </c>
      <c r="DD42" t="str">
        <f t="shared" si="79"/>
        <v/>
      </c>
      <c r="DE42" t="str">
        <f t="shared" si="80"/>
        <v/>
      </c>
      <c r="DF42" t="str">
        <f t="shared" si="81"/>
        <v/>
      </c>
      <c r="DG42" t="str">
        <f t="shared" si="82"/>
        <v/>
      </c>
      <c r="DH42" t="str">
        <f t="shared" si="83"/>
        <v/>
      </c>
      <c r="DI42" t="str">
        <f t="shared" si="84"/>
        <v/>
      </c>
      <c r="DJ42" t="str">
        <f t="shared" si="85"/>
        <v/>
      </c>
      <c r="DK42" t="str">
        <f t="shared" si="86"/>
        <v/>
      </c>
      <c r="DL42" t="str">
        <f t="shared" si="87"/>
        <v/>
      </c>
      <c r="DM42" t="str">
        <f t="shared" si="88"/>
        <v/>
      </c>
      <c r="DN42" t="str">
        <f t="shared" si="89"/>
        <v/>
      </c>
      <c r="DO42" t="str">
        <f t="shared" si="90"/>
        <v/>
      </c>
      <c r="DP42" t="str">
        <f t="shared" si="91"/>
        <v/>
      </c>
      <c r="DQ42" t="str">
        <f t="shared" si="92"/>
        <v/>
      </c>
      <c r="DR42" t="str">
        <f t="shared" si="93"/>
        <v/>
      </c>
      <c r="DS42" t="str">
        <f t="shared" si="94"/>
        <v/>
      </c>
      <c r="DT42" t="str">
        <f t="shared" si="95"/>
        <v/>
      </c>
      <c r="DU42" t="str">
        <f t="shared" si="96"/>
        <v/>
      </c>
      <c r="DV42" t="str">
        <f t="shared" si="97"/>
        <v/>
      </c>
      <c r="DW42" t="str">
        <f t="shared" si="98"/>
        <v/>
      </c>
      <c r="DX42" t="str">
        <f t="shared" si="99"/>
        <v/>
      </c>
      <c r="DY42" t="str">
        <f t="shared" si="100"/>
        <v/>
      </c>
      <c r="DZ42" t="str">
        <f t="shared" si="101"/>
        <v/>
      </c>
      <c r="EA42" t="str">
        <f t="shared" si="102"/>
        <v/>
      </c>
      <c r="EB42" t="str">
        <f t="shared" si="103"/>
        <v/>
      </c>
      <c r="EC42" t="str">
        <f t="shared" si="104"/>
        <v/>
      </c>
      <c r="ED42" t="str">
        <f t="shared" si="105"/>
        <v/>
      </c>
      <c r="EE42" t="str">
        <f t="shared" si="106"/>
        <v/>
      </c>
      <c r="EF42" t="str">
        <f t="shared" si="107"/>
        <v/>
      </c>
      <c r="EG42" t="str">
        <f t="shared" si="108"/>
        <v/>
      </c>
      <c r="EH42" t="str">
        <f t="shared" si="109"/>
        <v/>
      </c>
      <c r="EI42" t="str">
        <f t="shared" si="110"/>
        <v/>
      </c>
      <c r="EJ42" t="str">
        <f t="shared" si="111"/>
        <v/>
      </c>
      <c r="EK42" s="28" t="str">
        <f t="shared" si="112"/>
        <v/>
      </c>
    </row>
    <row r="43" spans="1:141">
      <c r="A43" s="6">
        <v>99413</v>
      </c>
      <c r="B43" s="6" t="s">
        <v>59</v>
      </c>
      <c r="C43" s="6"/>
      <c r="D43" s="10">
        <v>864</v>
      </c>
      <c r="E43" s="37">
        <f t="shared" si="58"/>
        <v>4.7260375129227587E-3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>
        <v>1</v>
      </c>
      <c r="U43" s="31">
        <v>0</v>
      </c>
      <c r="V43" s="31">
        <v>0</v>
      </c>
      <c r="W43" s="31">
        <v>1</v>
      </c>
      <c r="X43" s="31"/>
      <c r="Y43" s="31"/>
      <c r="Z43" s="31"/>
      <c r="AA43" s="31"/>
      <c r="AB43" s="31"/>
      <c r="AC43" s="31"/>
      <c r="AD43" s="44"/>
      <c r="AE43" s="31"/>
      <c r="AF43" s="31"/>
      <c r="AG43" s="46"/>
      <c r="AH43" s="31"/>
      <c r="AI43" s="31"/>
      <c r="AJ43" s="31"/>
      <c r="AK43" s="31"/>
      <c r="AL43" s="31"/>
      <c r="AM43" s="31"/>
      <c r="AN43" s="31"/>
      <c r="AO43" s="31"/>
      <c r="AQ43" s="31"/>
      <c r="AR43" s="31"/>
      <c r="AT43" s="31"/>
      <c r="AU43" s="31"/>
      <c r="AV43" s="31"/>
      <c r="AW43" s="31"/>
      <c r="AX43" s="31"/>
      <c r="AY43" s="31"/>
      <c r="BA43" s="31"/>
      <c r="BB43" s="31"/>
      <c r="BC43" s="31"/>
      <c r="BD43" s="31"/>
      <c r="BE43" s="31"/>
      <c r="BG43" s="31"/>
      <c r="BH43" s="31"/>
      <c r="BJ43" s="31"/>
      <c r="BK43" s="31"/>
      <c r="BL43" s="31"/>
      <c r="BM43" s="31"/>
      <c r="BN43" s="31"/>
      <c r="BO43" s="31"/>
      <c r="BQ43" s="31"/>
      <c r="BR43" s="31"/>
      <c r="BS43" s="31"/>
      <c r="BT43" s="31"/>
      <c r="BU43" s="31"/>
      <c r="BW43" s="31"/>
      <c r="BX43" s="31"/>
      <c r="BZ43" s="31"/>
      <c r="CA43" s="31"/>
      <c r="CB43" s="31"/>
      <c r="CC43" s="31"/>
      <c r="CD43" s="31"/>
      <c r="CE43" s="31"/>
      <c r="CG43" s="31"/>
      <c r="CH43" s="31"/>
      <c r="CI43" s="31"/>
      <c r="CJ43" t="str">
        <f t="shared" si="59"/>
        <v/>
      </c>
      <c r="CK43" t="str">
        <f t="shared" si="60"/>
        <v/>
      </c>
      <c r="CL43" t="str">
        <f t="shared" si="61"/>
        <v/>
      </c>
      <c r="CM43" t="str">
        <f t="shared" si="62"/>
        <v/>
      </c>
      <c r="CN43" t="str">
        <f t="shared" si="63"/>
        <v/>
      </c>
      <c r="CO43" t="str">
        <f t="shared" si="64"/>
        <v/>
      </c>
      <c r="CP43" t="str">
        <f t="shared" si="65"/>
        <v/>
      </c>
      <c r="CQ43" t="str">
        <f t="shared" si="66"/>
        <v/>
      </c>
      <c r="CR43" t="str">
        <f t="shared" si="67"/>
        <v/>
      </c>
      <c r="CS43" t="str">
        <f t="shared" si="68"/>
        <v/>
      </c>
      <c r="CT43" t="str">
        <f t="shared" si="69"/>
        <v/>
      </c>
      <c r="CU43" t="str">
        <f t="shared" si="70"/>
        <v/>
      </c>
      <c r="CV43" t="str">
        <f t="shared" si="71"/>
        <v/>
      </c>
      <c r="CW43" t="str">
        <f t="shared" si="72"/>
        <v/>
      </c>
      <c r="CX43" t="str">
        <f t="shared" si="73"/>
        <v/>
      </c>
      <c r="CY43" t="str">
        <f t="shared" si="74"/>
        <v/>
      </c>
      <c r="CZ43" t="str">
        <f t="shared" si="75"/>
        <v/>
      </c>
      <c r="DA43" t="str">
        <f t="shared" si="76"/>
        <v/>
      </c>
      <c r="DB43" t="str">
        <f t="shared" si="77"/>
        <v/>
      </c>
      <c r="DC43" t="str">
        <f t="shared" si="78"/>
        <v/>
      </c>
      <c r="DD43" t="str">
        <f t="shared" si="79"/>
        <v/>
      </c>
      <c r="DE43" t="str">
        <f t="shared" si="80"/>
        <v/>
      </c>
      <c r="DF43" t="str">
        <f t="shared" si="81"/>
        <v/>
      </c>
      <c r="DG43" t="str">
        <f t="shared" si="82"/>
        <v/>
      </c>
      <c r="DH43" t="str">
        <f t="shared" si="83"/>
        <v/>
      </c>
      <c r="DI43" t="str">
        <f t="shared" si="84"/>
        <v/>
      </c>
      <c r="DJ43" t="str">
        <f t="shared" si="85"/>
        <v/>
      </c>
      <c r="DK43" t="str">
        <f t="shared" si="86"/>
        <v/>
      </c>
      <c r="DL43" t="str">
        <f t="shared" si="87"/>
        <v/>
      </c>
      <c r="DM43" t="str">
        <f t="shared" si="88"/>
        <v/>
      </c>
      <c r="DN43" t="str">
        <f t="shared" si="89"/>
        <v/>
      </c>
      <c r="DO43" t="str">
        <f t="shared" si="90"/>
        <v/>
      </c>
      <c r="DP43" t="str">
        <f t="shared" si="91"/>
        <v/>
      </c>
      <c r="DQ43" t="str">
        <f t="shared" si="92"/>
        <v/>
      </c>
      <c r="DR43" t="str">
        <f t="shared" si="93"/>
        <v/>
      </c>
      <c r="DS43" t="str">
        <f t="shared" si="94"/>
        <v/>
      </c>
      <c r="DT43" t="str">
        <f t="shared" si="95"/>
        <v/>
      </c>
      <c r="DU43" t="str">
        <f t="shared" si="96"/>
        <v/>
      </c>
      <c r="DV43" t="str">
        <f t="shared" si="97"/>
        <v/>
      </c>
      <c r="DW43" t="str">
        <f t="shared" si="98"/>
        <v/>
      </c>
      <c r="DX43" t="str">
        <f t="shared" si="99"/>
        <v/>
      </c>
      <c r="DY43" t="str">
        <f t="shared" si="100"/>
        <v/>
      </c>
      <c r="DZ43" t="str">
        <f t="shared" si="101"/>
        <v/>
      </c>
      <c r="EA43" t="str">
        <f t="shared" si="102"/>
        <v/>
      </c>
      <c r="EB43" t="str">
        <f t="shared" si="103"/>
        <v/>
      </c>
      <c r="EC43" t="str">
        <f t="shared" si="104"/>
        <v/>
      </c>
      <c r="ED43" t="str">
        <f t="shared" si="105"/>
        <v/>
      </c>
      <c r="EE43" t="str">
        <f t="shared" si="106"/>
        <v/>
      </c>
      <c r="EF43" t="str">
        <f t="shared" si="107"/>
        <v/>
      </c>
      <c r="EG43" t="str">
        <f t="shared" si="108"/>
        <v/>
      </c>
      <c r="EH43" t="str">
        <f t="shared" si="109"/>
        <v/>
      </c>
      <c r="EI43" t="str">
        <f t="shared" si="110"/>
        <v/>
      </c>
      <c r="EJ43" t="str">
        <f t="shared" si="111"/>
        <v/>
      </c>
      <c r="EK43" s="28" t="str">
        <f t="shared" si="112"/>
        <v/>
      </c>
    </row>
    <row r="44" spans="1:141">
      <c r="A44" s="7">
        <v>199692</v>
      </c>
      <c r="B44" s="7" t="s">
        <v>60</v>
      </c>
      <c r="C44" s="7"/>
      <c r="D44" s="11">
        <v>840</v>
      </c>
      <c r="E44" s="38">
        <f t="shared" si="58"/>
        <v>4.5947586931193492E-3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>
        <v>1</v>
      </c>
      <c r="U44" s="31">
        <v>0</v>
      </c>
      <c r="V44" s="31">
        <v>0</v>
      </c>
      <c r="W44" s="31">
        <v>1</v>
      </c>
      <c r="X44" s="31"/>
      <c r="Y44" s="31"/>
      <c r="Z44" s="31"/>
      <c r="AA44" s="31"/>
      <c r="AB44" s="31"/>
      <c r="AC44" s="31"/>
      <c r="AD44" s="44"/>
      <c r="AE44" s="31"/>
      <c r="AF44" s="31"/>
      <c r="AG44" s="46"/>
      <c r="AH44" s="31"/>
      <c r="AI44" s="31"/>
      <c r="AJ44" s="31"/>
      <c r="AK44" s="31"/>
      <c r="AL44" s="31"/>
      <c r="AM44" s="31"/>
      <c r="AN44" s="31"/>
      <c r="AO44" s="31"/>
      <c r="AQ44" s="31"/>
      <c r="AR44" s="31"/>
      <c r="AT44" s="31"/>
      <c r="AU44" s="31"/>
      <c r="AV44" s="31"/>
      <c r="AW44" s="31"/>
      <c r="AX44" s="31"/>
      <c r="AY44" s="31"/>
      <c r="BA44" s="31"/>
      <c r="BB44" s="31"/>
      <c r="BC44" s="31"/>
      <c r="BD44" s="31"/>
      <c r="BE44" s="31"/>
      <c r="BG44" s="31"/>
      <c r="BH44" s="31"/>
      <c r="BJ44" s="31"/>
      <c r="BK44" s="31"/>
      <c r="BL44" s="31"/>
      <c r="BM44" s="31"/>
      <c r="BN44" s="31"/>
      <c r="BO44" s="31"/>
      <c r="BQ44" s="31"/>
      <c r="BR44" s="31"/>
      <c r="BS44" s="31"/>
      <c r="BT44" s="31"/>
      <c r="BU44" s="31"/>
      <c r="BW44" s="31"/>
      <c r="BX44" s="31"/>
      <c r="BZ44" s="31"/>
      <c r="CA44" s="31"/>
      <c r="CB44" s="31"/>
      <c r="CC44" s="31"/>
      <c r="CD44" s="31"/>
      <c r="CE44" s="31"/>
      <c r="CG44" s="31"/>
      <c r="CH44" s="31"/>
      <c r="CI44" s="31"/>
      <c r="CJ44" t="str">
        <f t="shared" si="59"/>
        <v/>
      </c>
      <c r="CK44" t="str">
        <f t="shared" si="60"/>
        <v/>
      </c>
      <c r="CL44" t="str">
        <f t="shared" si="61"/>
        <v/>
      </c>
      <c r="CM44" t="str">
        <f t="shared" si="62"/>
        <v/>
      </c>
      <c r="CN44" t="str">
        <f t="shared" si="63"/>
        <v/>
      </c>
      <c r="CO44" t="str">
        <f t="shared" si="64"/>
        <v/>
      </c>
      <c r="CP44" t="str">
        <f t="shared" si="65"/>
        <v/>
      </c>
      <c r="CQ44" t="str">
        <f t="shared" si="66"/>
        <v/>
      </c>
      <c r="CR44" t="str">
        <f t="shared" si="67"/>
        <v/>
      </c>
      <c r="CS44" t="str">
        <f t="shared" si="68"/>
        <v/>
      </c>
      <c r="CT44" t="str">
        <f t="shared" si="69"/>
        <v/>
      </c>
      <c r="CU44" t="str">
        <f t="shared" si="70"/>
        <v/>
      </c>
      <c r="CV44" t="str">
        <f t="shared" si="71"/>
        <v/>
      </c>
      <c r="CW44" t="str">
        <f t="shared" si="72"/>
        <v/>
      </c>
      <c r="CX44" t="str">
        <f t="shared" si="73"/>
        <v/>
      </c>
      <c r="CY44" t="str">
        <f t="shared" si="74"/>
        <v/>
      </c>
      <c r="CZ44" t="str">
        <f t="shared" si="75"/>
        <v/>
      </c>
      <c r="DA44" t="str">
        <f t="shared" si="76"/>
        <v/>
      </c>
      <c r="DB44" t="str">
        <f t="shared" si="77"/>
        <v/>
      </c>
      <c r="DC44" t="str">
        <f t="shared" si="78"/>
        <v/>
      </c>
      <c r="DD44" t="str">
        <f t="shared" si="79"/>
        <v/>
      </c>
      <c r="DE44" t="str">
        <f t="shared" si="80"/>
        <v/>
      </c>
      <c r="DF44" t="str">
        <f t="shared" si="81"/>
        <v/>
      </c>
      <c r="DG44" t="str">
        <f t="shared" si="82"/>
        <v/>
      </c>
      <c r="DH44" t="str">
        <f t="shared" si="83"/>
        <v/>
      </c>
      <c r="DI44" t="str">
        <f t="shared" si="84"/>
        <v/>
      </c>
      <c r="DJ44" t="str">
        <f t="shared" si="85"/>
        <v/>
      </c>
      <c r="DK44" t="str">
        <f t="shared" si="86"/>
        <v/>
      </c>
      <c r="DL44" t="str">
        <f t="shared" si="87"/>
        <v/>
      </c>
      <c r="DM44" t="str">
        <f t="shared" si="88"/>
        <v/>
      </c>
      <c r="DN44" t="str">
        <f t="shared" si="89"/>
        <v/>
      </c>
      <c r="DO44" t="str">
        <f t="shared" si="90"/>
        <v/>
      </c>
      <c r="DP44" t="str">
        <f t="shared" si="91"/>
        <v/>
      </c>
      <c r="DQ44" t="str">
        <f t="shared" si="92"/>
        <v/>
      </c>
      <c r="DR44" t="str">
        <f t="shared" si="93"/>
        <v/>
      </c>
      <c r="DS44" t="str">
        <f t="shared" si="94"/>
        <v/>
      </c>
      <c r="DT44" t="str">
        <f t="shared" si="95"/>
        <v/>
      </c>
      <c r="DU44" t="str">
        <f t="shared" si="96"/>
        <v/>
      </c>
      <c r="DV44" t="str">
        <f t="shared" si="97"/>
        <v/>
      </c>
      <c r="DW44" t="str">
        <f t="shared" si="98"/>
        <v/>
      </c>
      <c r="DX44" t="str">
        <f t="shared" si="99"/>
        <v/>
      </c>
      <c r="DY44" t="str">
        <f t="shared" si="100"/>
        <v/>
      </c>
      <c r="DZ44" t="str">
        <f t="shared" si="101"/>
        <v/>
      </c>
      <c r="EA44" t="str">
        <f t="shared" si="102"/>
        <v/>
      </c>
      <c r="EB44" t="str">
        <f t="shared" si="103"/>
        <v/>
      </c>
      <c r="EC44" t="str">
        <f t="shared" si="104"/>
        <v/>
      </c>
      <c r="ED44" t="str">
        <f t="shared" si="105"/>
        <v/>
      </c>
      <c r="EE44" t="str">
        <f t="shared" si="106"/>
        <v/>
      </c>
      <c r="EF44" t="str">
        <f t="shared" si="107"/>
        <v/>
      </c>
      <c r="EG44" t="str">
        <f t="shared" si="108"/>
        <v/>
      </c>
      <c r="EH44" t="str">
        <f t="shared" si="109"/>
        <v/>
      </c>
      <c r="EI44" t="str">
        <f t="shared" si="110"/>
        <v/>
      </c>
      <c r="EJ44" t="str">
        <f t="shared" si="111"/>
        <v/>
      </c>
      <c r="EK44" s="28" t="str">
        <f t="shared" si="112"/>
        <v/>
      </c>
    </row>
    <row r="45" spans="1:141">
      <c r="A45" s="6">
        <v>92860</v>
      </c>
      <c r="B45" s="6" t="s">
        <v>61</v>
      </c>
      <c r="C45" s="6"/>
      <c r="D45" s="10">
        <v>805</v>
      </c>
      <c r="E45" s="37">
        <f t="shared" si="58"/>
        <v>4.403310414239376E-3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>
        <v>1</v>
      </c>
      <c r="U45" s="31">
        <v>0</v>
      </c>
      <c r="V45" s="31">
        <v>0</v>
      </c>
      <c r="W45" s="31">
        <v>1</v>
      </c>
      <c r="X45" s="31"/>
      <c r="Y45" s="31"/>
      <c r="Z45" s="31"/>
      <c r="AA45" s="31"/>
      <c r="AB45" s="31"/>
      <c r="AC45" s="31"/>
      <c r="AD45" s="44"/>
      <c r="AE45" s="31"/>
      <c r="AF45" s="31"/>
      <c r="AG45" s="46"/>
      <c r="AH45" s="31"/>
      <c r="AI45" s="31"/>
      <c r="AJ45" s="31"/>
      <c r="AK45" s="31"/>
      <c r="AL45" s="31"/>
      <c r="AM45" s="31"/>
      <c r="AN45" s="31"/>
      <c r="AO45" s="31"/>
      <c r="AQ45" s="31"/>
      <c r="AR45" s="31"/>
      <c r="AT45" s="31"/>
      <c r="AU45" s="31"/>
      <c r="AV45" s="31"/>
      <c r="AW45" s="31"/>
      <c r="AX45" s="31"/>
      <c r="AY45" s="31"/>
      <c r="BA45" s="31"/>
      <c r="BB45" s="31"/>
      <c r="BC45" s="31"/>
      <c r="BD45" s="31"/>
      <c r="BE45" s="31"/>
      <c r="BG45" s="31"/>
      <c r="BH45" s="31"/>
      <c r="BJ45" s="31"/>
      <c r="BK45" s="31"/>
      <c r="BL45" s="31"/>
      <c r="BM45" s="31"/>
      <c r="BN45" s="31"/>
      <c r="BO45" s="31"/>
      <c r="BQ45" s="31"/>
      <c r="BR45" s="31"/>
      <c r="BS45" s="31"/>
      <c r="BT45" s="31"/>
      <c r="BU45" s="31"/>
      <c r="BW45" s="31"/>
      <c r="BX45" s="31"/>
      <c r="BZ45" s="31"/>
      <c r="CA45" s="31"/>
      <c r="CB45" s="31"/>
      <c r="CC45" s="31"/>
      <c r="CD45" s="31"/>
      <c r="CE45" s="31"/>
      <c r="CG45" s="31"/>
      <c r="CH45" s="31"/>
      <c r="CI45" s="31"/>
      <c r="CJ45" t="str">
        <f t="shared" si="59"/>
        <v/>
      </c>
      <c r="CK45" t="str">
        <f t="shared" si="60"/>
        <v/>
      </c>
      <c r="CL45" t="str">
        <f t="shared" si="61"/>
        <v/>
      </c>
      <c r="CM45" t="str">
        <f t="shared" si="62"/>
        <v/>
      </c>
      <c r="CN45" t="str">
        <f t="shared" si="63"/>
        <v/>
      </c>
      <c r="CO45" t="str">
        <f t="shared" si="64"/>
        <v/>
      </c>
      <c r="CP45" t="str">
        <f t="shared" si="65"/>
        <v/>
      </c>
      <c r="CQ45" t="str">
        <f t="shared" si="66"/>
        <v/>
      </c>
      <c r="CR45" t="str">
        <f t="shared" si="67"/>
        <v/>
      </c>
      <c r="CS45" t="str">
        <f t="shared" si="68"/>
        <v/>
      </c>
      <c r="CT45" t="str">
        <f t="shared" si="69"/>
        <v/>
      </c>
      <c r="CU45" t="str">
        <f t="shared" si="70"/>
        <v/>
      </c>
      <c r="CV45" t="str">
        <f t="shared" si="71"/>
        <v/>
      </c>
      <c r="CW45" t="str">
        <f t="shared" si="72"/>
        <v/>
      </c>
      <c r="CX45" t="str">
        <f t="shared" si="73"/>
        <v/>
      </c>
      <c r="CY45" t="str">
        <f t="shared" si="74"/>
        <v/>
      </c>
      <c r="CZ45" t="str">
        <f t="shared" si="75"/>
        <v/>
      </c>
      <c r="DA45" t="str">
        <f t="shared" si="76"/>
        <v/>
      </c>
      <c r="DB45" t="str">
        <f t="shared" si="77"/>
        <v/>
      </c>
      <c r="DC45" t="str">
        <f t="shared" si="78"/>
        <v/>
      </c>
      <c r="DD45" t="str">
        <f t="shared" si="79"/>
        <v/>
      </c>
      <c r="DE45" t="str">
        <f t="shared" si="80"/>
        <v/>
      </c>
      <c r="DF45" t="str">
        <f t="shared" si="81"/>
        <v/>
      </c>
      <c r="DG45" t="str">
        <f t="shared" si="82"/>
        <v/>
      </c>
      <c r="DH45" t="str">
        <f t="shared" si="83"/>
        <v/>
      </c>
      <c r="DI45" t="str">
        <f t="shared" si="84"/>
        <v/>
      </c>
      <c r="DJ45" t="str">
        <f t="shared" si="85"/>
        <v/>
      </c>
      <c r="DK45" t="str">
        <f t="shared" si="86"/>
        <v/>
      </c>
      <c r="DL45" t="str">
        <f t="shared" si="87"/>
        <v/>
      </c>
      <c r="DM45" t="str">
        <f t="shared" si="88"/>
        <v/>
      </c>
      <c r="DN45" t="str">
        <f t="shared" si="89"/>
        <v/>
      </c>
      <c r="DO45" t="str">
        <f t="shared" si="90"/>
        <v/>
      </c>
      <c r="DP45" t="str">
        <f t="shared" si="91"/>
        <v/>
      </c>
      <c r="DQ45" t="str">
        <f t="shared" si="92"/>
        <v/>
      </c>
      <c r="DR45" t="str">
        <f t="shared" si="93"/>
        <v/>
      </c>
      <c r="DS45" t="str">
        <f t="shared" si="94"/>
        <v/>
      </c>
      <c r="DT45" t="str">
        <f t="shared" si="95"/>
        <v/>
      </c>
      <c r="DU45" t="str">
        <f t="shared" si="96"/>
        <v/>
      </c>
      <c r="DV45" t="str">
        <f t="shared" si="97"/>
        <v/>
      </c>
      <c r="DW45" t="str">
        <f t="shared" si="98"/>
        <v/>
      </c>
      <c r="DX45" t="str">
        <f t="shared" si="99"/>
        <v/>
      </c>
      <c r="DY45" t="str">
        <f t="shared" si="100"/>
        <v/>
      </c>
      <c r="DZ45" t="str">
        <f t="shared" si="101"/>
        <v/>
      </c>
      <c r="EA45" t="str">
        <f t="shared" si="102"/>
        <v/>
      </c>
      <c r="EB45" t="str">
        <f t="shared" si="103"/>
        <v/>
      </c>
      <c r="EC45" t="str">
        <f t="shared" si="104"/>
        <v/>
      </c>
      <c r="ED45" t="str">
        <f t="shared" si="105"/>
        <v/>
      </c>
      <c r="EE45" t="str">
        <f t="shared" si="106"/>
        <v/>
      </c>
      <c r="EF45" t="str">
        <f t="shared" si="107"/>
        <v/>
      </c>
      <c r="EG45" t="str">
        <f t="shared" si="108"/>
        <v/>
      </c>
      <c r="EH45" t="str">
        <f t="shared" si="109"/>
        <v/>
      </c>
      <c r="EI45" t="str">
        <f t="shared" si="110"/>
        <v/>
      </c>
      <c r="EJ45" t="str">
        <f t="shared" si="111"/>
        <v/>
      </c>
      <c r="EK45" s="28" t="str">
        <f t="shared" si="112"/>
        <v/>
      </c>
    </row>
    <row r="46" spans="1:141">
      <c r="A46" s="7">
        <v>199464</v>
      </c>
      <c r="B46" s="7" t="s">
        <v>62</v>
      </c>
      <c r="C46" s="7"/>
      <c r="D46" s="11">
        <v>790</v>
      </c>
      <c r="E46" s="38">
        <f t="shared" si="58"/>
        <v>4.3212611518622449E-3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>
        <v>1</v>
      </c>
      <c r="U46" s="31">
        <v>0</v>
      </c>
      <c r="V46" s="31">
        <v>0</v>
      </c>
      <c r="W46" s="31">
        <v>1</v>
      </c>
      <c r="X46" s="31"/>
      <c r="Y46" s="31"/>
      <c r="Z46" s="31"/>
      <c r="AA46" s="31"/>
      <c r="AB46" s="31"/>
      <c r="AC46" s="31"/>
      <c r="AD46" s="44"/>
      <c r="AE46" s="31"/>
      <c r="AF46" s="31"/>
      <c r="AG46" s="46"/>
      <c r="AH46" s="31"/>
      <c r="AI46" s="31"/>
      <c r="AJ46" s="31"/>
      <c r="AK46" s="31"/>
      <c r="AL46" s="31"/>
      <c r="AM46" s="31"/>
      <c r="AN46" s="31"/>
      <c r="AO46" s="31"/>
      <c r="AQ46" s="31"/>
      <c r="AR46" s="31"/>
      <c r="AT46" s="31"/>
      <c r="AU46" s="31"/>
      <c r="AV46" s="31"/>
      <c r="AW46" s="31"/>
      <c r="AX46" s="31"/>
      <c r="AY46" s="31"/>
      <c r="BA46" s="31"/>
      <c r="BB46" s="31"/>
      <c r="BC46" s="31"/>
      <c r="BD46" s="31"/>
      <c r="BE46" s="31"/>
      <c r="BG46" s="31"/>
      <c r="BH46" s="31"/>
      <c r="BJ46" s="31"/>
      <c r="BK46" s="31"/>
      <c r="BL46" s="31"/>
      <c r="BM46" s="31"/>
      <c r="BN46" s="31"/>
      <c r="BO46" s="31"/>
      <c r="BQ46" s="31"/>
      <c r="BR46" s="31"/>
      <c r="BS46" s="31"/>
      <c r="BT46" s="31"/>
      <c r="BU46" s="31"/>
      <c r="BW46" s="31"/>
      <c r="BX46" s="31"/>
      <c r="BZ46" s="31"/>
      <c r="CA46" s="31"/>
      <c r="CB46" s="31"/>
      <c r="CC46" s="31"/>
      <c r="CD46" s="31"/>
      <c r="CE46" s="31"/>
      <c r="CG46" s="31"/>
      <c r="CH46" s="31"/>
      <c r="CI46" s="31"/>
      <c r="CJ46" t="str">
        <f t="shared" si="59"/>
        <v/>
      </c>
      <c r="CK46" t="str">
        <f t="shared" si="60"/>
        <v/>
      </c>
      <c r="CL46" t="str">
        <f t="shared" si="61"/>
        <v/>
      </c>
      <c r="CM46" t="str">
        <f t="shared" si="62"/>
        <v/>
      </c>
      <c r="CN46" t="str">
        <f t="shared" si="63"/>
        <v/>
      </c>
      <c r="CO46" t="str">
        <f t="shared" si="64"/>
        <v/>
      </c>
      <c r="CP46" t="str">
        <f t="shared" si="65"/>
        <v/>
      </c>
      <c r="CQ46" t="str">
        <f t="shared" si="66"/>
        <v/>
      </c>
      <c r="CR46" t="str">
        <f t="shared" si="67"/>
        <v/>
      </c>
      <c r="CS46" t="str">
        <f t="shared" si="68"/>
        <v/>
      </c>
      <c r="CT46" t="str">
        <f t="shared" si="69"/>
        <v/>
      </c>
      <c r="CU46" t="str">
        <f t="shared" si="70"/>
        <v/>
      </c>
      <c r="CV46" t="str">
        <f t="shared" si="71"/>
        <v/>
      </c>
      <c r="CW46" t="str">
        <f t="shared" si="72"/>
        <v/>
      </c>
      <c r="CX46" t="str">
        <f t="shared" si="73"/>
        <v/>
      </c>
      <c r="CY46" t="str">
        <f t="shared" si="74"/>
        <v/>
      </c>
      <c r="CZ46" t="str">
        <f t="shared" si="75"/>
        <v/>
      </c>
      <c r="DA46" t="str">
        <f t="shared" si="76"/>
        <v/>
      </c>
      <c r="DB46" t="str">
        <f t="shared" si="77"/>
        <v/>
      </c>
      <c r="DC46" t="str">
        <f t="shared" si="78"/>
        <v/>
      </c>
      <c r="DD46" t="str">
        <f t="shared" si="79"/>
        <v/>
      </c>
      <c r="DE46" t="str">
        <f t="shared" si="80"/>
        <v/>
      </c>
      <c r="DF46" t="str">
        <f t="shared" si="81"/>
        <v/>
      </c>
      <c r="DG46" t="str">
        <f t="shared" si="82"/>
        <v/>
      </c>
      <c r="DH46" t="str">
        <f t="shared" si="83"/>
        <v/>
      </c>
      <c r="DI46" t="str">
        <f t="shared" si="84"/>
        <v/>
      </c>
      <c r="DJ46" t="str">
        <f t="shared" si="85"/>
        <v/>
      </c>
      <c r="DK46" t="str">
        <f t="shared" si="86"/>
        <v/>
      </c>
      <c r="DL46" t="str">
        <f t="shared" si="87"/>
        <v/>
      </c>
      <c r="DM46" t="str">
        <f t="shared" si="88"/>
        <v/>
      </c>
      <c r="DN46" t="str">
        <f t="shared" si="89"/>
        <v/>
      </c>
      <c r="DO46" t="str">
        <f t="shared" si="90"/>
        <v/>
      </c>
      <c r="DP46" t="str">
        <f t="shared" si="91"/>
        <v/>
      </c>
      <c r="DQ46" t="str">
        <f t="shared" si="92"/>
        <v/>
      </c>
      <c r="DR46" t="str">
        <f t="shared" si="93"/>
        <v/>
      </c>
      <c r="DS46" t="str">
        <f t="shared" si="94"/>
        <v/>
      </c>
      <c r="DT46" t="str">
        <f t="shared" si="95"/>
        <v/>
      </c>
      <c r="DU46" t="str">
        <f t="shared" si="96"/>
        <v/>
      </c>
      <c r="DV46" t="str">
        <f t="shared" si="97"/>
        <v/>
      </c>
      <c r="DW46" t="str">
        <f t="shared" si="98"/>
        <v/>
      </c>
      <c r="DX46" t="str">
        <f t="shared" si="99"/>
        <v/>
      </c>
      <c r="DY46" t="str">
        <f t="shared" si="100"/>
        <v/>
      </c>
      <c r="DZ46" t="str">
        <f t="shared" si="101"/>
        <v/>
      </c>
      <c r="EA46" t="str">
        <f t="shared" si="102"/>
        <v/>
      </c>
      <c r="EB46" t="str">
        <f t="shared" si="103"/>
        <v/>
      </c>
      <c r="EC46" t="str">
        <f t="shared" si="104"/>
        <v/>
      </c>
      <c r="ED46" t="str">
        <f t="shared" si="105"/>
        <v/>
      </c>
      <c r="EE46" t="str">
        <f t="shared" si="106"/>
        <v/>
      </c>
      <c r="EF46" t="str">
        <f t="shared" si="107"/>
        <v/>
      </c>
      <c r="EG46" t="str">
        <f t="shared" si="108"/>
        <v/>
      </c>
      <c r="EH46" t="str">
        <f t="shared" si="109"/>
        <v/>
      </c>
      <c r="EI46" t="str">
        <f t="shared" si="110"/>
        <v/>
      </c>
      <c r="EJ46" t="str">
        <f t="shared" si="111"/>
        <v/>
      </c>
      <c r="EK46" s="28" t="str">
        <f t="shared" si="112"/>
        <v/>
      </c>
    </row>
    <row r="47" spans="1:141">
      <c r="A47" s="6">
        <v>199658</v>
      </c>
      <c r="B47" s="6" t="s">
        <v>63</v>
      </c>
      <c r="C47" s="6"/>
      <c r="D47" s="10">
        <v>770</v>
      </c>
      <c r="E47" s="37">
        <f t="shared" si="58"/>
        <v>4.2118621353594028E-3</v>
      </c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>
        <v>1</v>
      </c>
      <c r="U47" s="31">
        <v>0</v>
      </c>
      <c r="V47" s="31">
        <v>0</v>
      </c>
      <c r="W47" s="31">
        <v>1</v>
      </c>
      <c r="X47" s="31"/>
      <c r="Y47" s="31"/>
      <c r="Z47" s="31"/>
      <c r="AA47" s="31"/>
      <c r="AB47" s="31"/>
      <c r="AC47" s="31"/>
      <c r="AD47" s="44"/>
      <c r="AE47" s="31"/>
      <c r="AF47" s="31"/>
      <c r="AG47" s="46"/>
      <c r="AH47" s="31"/>
      <c r="AI47" s="31"/>
      <c r="AJ47" s="31"/>
      <c r="AK47" s="31"/>
      <c r="AL47" s="31"/>
      <c r="AM47" s="31"/>
      <c r="AN47" s="31"/>
      <c r="AO47" s="31"/>
      <c r="AQ47" s="31"/>
      <c r="AR47" s="31"/>
      <c r="AT47" s="31"/>
      <c r="AU47" s="31"/>
      <c r="AV47" s="31"/>
      <c r="AW47" s="31"/>
      <c r="AX47" s="31"/>
      <c r="AY47" s="31"/>
      <c r="BA47" s="31"/>
      <c r="BB47" s="31"/>
      <c r="BC47" s="31"/>
      <c r="BD47" s="31"/>
      <c r="BE47" s="31"/>
      <c r="BG47" s="31"/>
      <c r="BH47" s="31"/>
      <c r="BJ47" s="31"/>
      <c r="BK47" s="31"/>
      <c r="BL47" s="31"/>
      <c r="BM47" s="31"/>
      <c r="BN47" s="31"/>
      <c r="BO47" s="31"/>
      <c r="BQ47" s="31"/>
      <c r="BR47" s="31"/>
      <c r="BS47" s="31"/>
      <c r="BT47" s="31"/>
      <c r="BU47" s="31"/>
      <c r="BW47" s="31"/>
      <c r="BX47" s="31"/>
      <c r="BZ47" s="31"/>
      <c r="CA47" s="31"/>
      <c r="CB47" s="31"/>
      <c r="CC47" s="31"/>
      <c r="CD47" s="31"/>
      <c r="CE47" s="31"/>
      <c r="CG47" s="31"/>
      <c r="CH47" s="31"/>
      <c r="CI47" s="31"/>
      <c r="CJ47" t="str">
        <f t="shared" si="59"/>
        <v/>
      </c>
      <c r="CK47" t="str">
        <f t="shared" si="60"/>
        <v/>
      </c>
      <c r="CL47" t="str">
        <f t="shared" si="61"/>
        <v/>
      </c>
      <c r="CM47" t="str">
        <f t="shared" si="62"/>
        <v/>
      </c>
      <c r="CN47" t="str">
        <f t="shared" si="63"/>
        <v/>
      </c>
      <c r="CO47" t="str">
        <f t="shared" si="64"/>
        <v/>
      </c>
      <c r="CP47" t="str">
        <f t="shared" si="65"/>
        <v/>
      </c>
      <c r="CQ47" t="str">
        <f t="shared" si="66"/>
        <v/>
      </c>
      <c r="CR47" t="str">
        <f t="shared" si="67"/>
        <v/>
      </c>
      <c r="CS47" t="str">
        <f t="shared" si="68"/>
        <v/>
      </c>
      <c r="CT47" t="str">
        <f t="shared" si="69"/>
        <v/>
      </c>
      <c r="CU47" t="str">
        <f t="shared" si="70"/>
        <v/>
      </c>
      <c r="CV47" t="str">
        <f t="shared" si="71"/>
        <v/>
      </c>
      <c r="CW47" t="str">
        <f t="shared" si="72"/>
        <v/>
      </c>
      <c r="CX47" t="str">
        <f t="shared" si="73"/>
        <v/>
      </c>
      <c r="CY47" t="str">
        <f t="shared" si="74"/>
        <v/>
      </c>
      <c r="CZ47" t="str">
        <f t="shared" si="75"/>
        <v/>
      </c>
      <c r="DA47" t="str">
        <f t="shared" si="76"/>
        <v/>
      </c>
      <c r="DB47" t="str">
        <f t="shared" si="77"/>
        <v/>
      </c>
      <c r="DC47" t="str">
        <f t="shared" si="78"/>
        <v/>
      </c>
      <c r="DD47" t="str">
        <f t="shared" si="79"/>
        <v/>
      </c>
      <c r="DE47" t="str">
        <f t="shared" si="80"/>
        <v/>
      </c>
      <c r="DF47" t="str">
        <f t="shared" si="81"/>
        <v/>
      </c>
      <c r="DG47" t="str">
        <f t="shared" si="82"/>
        <v/>
      </c>
      <c r="DH47" t="str">
        <f t="shared" si="83"/>
        <v/>
      </c>
      <c r="DI47" t="str">
        <f t="shared" si="84"/>
        <v/>
      </c>
      <c r="DJ47" t="str">
        <f t="shared" si="85"/>
        <v/>
      </c>
      <c r="DK47" t="str">
        <f t="shared" si="86"/>
        <v/>
      </c>
      <c r="DL47" t="str">
        <f t="shared" si="87"/>
        <v/>
      </c>
      <c r="DM47" t="str">
        <f t="shared" si="88"/>
        <v/>
      </c>
      <c r="DN47" t="str">
        <f t="shared" si="89"/>
        <v/>
      </c>
      <c r="DO47" t="str">
        <f t="shared" si="90"/>
        <v/>
      </c>
      <c r="DP47" t="str">
        <f t="shared" si="91"/>
        <v/>
      </c>
      <c r="DQ47" t="str">
        <f t="shared" si="92"/>
        <v/>
      </c>
      <c r="DR47" t="str">
        <f t="shared" si="93"/>
        <v/>
      </c>
      <c r="DS47" t="str">
        <f t="shared" si="94"/>
        <v/>
      </c>
      <c r="DT47" t="str">
        <f t="shared" si="95"/>
        <v/>
      </c>
      <c r="DU47" t="str">
        <f t="shared" si="96"/>
        <v/>
      </c>
      <c r="DV47" t="str">
        <f t="shared" si="97"/>
        <v/>
      </c>
      <c r="DW47" t="str">
        <f t="shared" si="98"/>
        <v/>
      </c>
      <c r="DX47" t="str">
        <f t="shared" si="99"/>
        <v/>
      </c>
      <c r="DY47" t="str">
        <f t="shared" si="100"/>
        <v/>
      </c>
      <c r="DZ47" t="str">
        <f t="shared" si="101"/>
        <v/>
      </c>
      <c r="EA47" t="str">
        <f t="shared" si="102"/>
        <v/>
      </c>
      <c r="EB47" t="str">
        <f t="shared" si="103"/>
        <v/>
      </c>
      <c r="EC47" t="str">
        <f t="shared" si="104"/>
        <v/>
      </c>
      <c r="ED47" t="str">
        <f t="shared" si="105"/>
        <v/>
      </c>
      <c r="EE47" t="str">
        <f t="shared" si="106"/>
        <v/>
      </c>
      <c r="EF47" t="str">
        <f t="shared" si="107"/>
        <v/>
      </c>
      <c r="EG47" t="str">
        <f t="shared" si="108"/>
        <v/>
      </c>
      <c r="EH47" t="str">
        <f t="shared" si="109"/>
        <v/>
      </c>
      <c r="EI47" t="str">
        <f t="shared" si="110"/>
        <v/>
      </c>
      <c r="EJ47" t="str">
        <f t="shared" si="111"/>
        <v/>
      </c>
      <c r="EK47" s="28" t="str">
        <f t="shared" si="112"/>
        <v/>
      </c>
    </row>
    <row r="48" spans="1:141">
      <c r="A48" s="7">
        <v>199691</v>
      </c>
      <c r="B48" s="7" t="s">
        <v>64</v>
      </c>
      <c r="C48" s="7"/>
      <c r="D48" s="11">
        <v>720</v>
      </c>
      <c r="E48" s="38">
        <f t="shared" si="58"/>
        <v>3.9383645941022992E-3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>
        <v>1</v>
      </c>
      <c r="U48" s="31">
        <v>0</v>
      </c>
      <c r="V48" s="31">
        <v>0</v>
      </c>
      <c r="W48" s="31">
        <v>1</v>
      </c>
      <c r="X48" s="31"/>
      <c r="Y48" s="31"/>
      <c r="Z48" s="31"/>
      <c r="AA48" s="31"/>
      <c r="AB48" s="31"/>
      <c r="AC48" s="31"/>
      <c r="AD48" s="44"/>
      <c r="AE48" s="31"/>
      <c r="AF48" s="31"/>
      <c r="AG48" s="46"/>
      <c r="AH48" s="31"/>
      <c r="AI48" s="31"/>
      <c r="AJ48" s="31"/>
      <c r="AK48" s="31"/>
      <c r="AL48" s="31"/>
      <c r="AM48" s="31"/>
      <c r="AN48" s="31"/>
      <c r="AO48" s="31"/>
      <c r="AQ48" s="31"/>
      <c r="AR48" s="31"/>
      <c r="AT48" s="31"/>
      <c r="AU48" s="31"/>
      <c r="AV48" s="31"/>
      <c r="AW48" s="31"/>
      <c r="AX48" s="31"/>
      <c r="AY48" s="31"/>
      <c r="BA48" s="31"/>
      <c r="BB48" s="31"/>
      <c r="BC48" s="31"/>
      <c r="BD48" s="31"/>
      <c r="BE48" s="31"/>
      <c r="BG48" s="31"/>
      <c r="BH48" s="31"/>
      <c r="BJ48" s="31"/>
      <c r="BK48" s="31"/>
      <c r="BL48" s="31"/>
      <c r="BM48" s="31"/>
      <c r="BN48" s="31"/>
      <c r="BO48" s="31"/>
      <c r="BQ48" s="31"/>
      <c r="BR48" s="31"/>
      <c r="BS48" s="31"/>
      <c r="BT48" s="31"/>
      <c r="BU48" s="31"/>
      <c r="BW48" s="31"/>
      <c r="BX48" s="31"/>
      <c r="BZ48" s="31"/>
      <c r="CA48" s="31"/>
      <c r="CB48" s="31"/>
      <c r="CC48" s="31"/>
      <c r="CD48" s="31"/>
      <c r="CE48" s="31"/>
      <c r="CG48" s="31"/>
      <c r="CH48" s="31"/>
      <c r="CI48" s="31"/>
      <c r="CJ48" t="str">
        <f t="shared" si="59"/>
        <v/>
      </c>
      <c r="CK48" t="str">
        <f t="shared" si="60"/>
        <v/>
      </c>
      <c r="CL48" t="str">
        <f t="shared" si="61"/>
        <v/>
      </c>
      <c r="CM48" t="str">
        <f t="shared" si="62"/>
        <v/>
      </c>
      <c r="CN48" t="str">
        <f t="shared" si="63"/>
        <v/>
      </c>
      <c r="CO48" t="str">
        <f t="shared" si="64"/>
        <v/>
      </c>
      <c r="CP48" t="str">
        <f t="shared" si="65"/>
        <v/>
      </c>
      <c r="CQ48" t="str">
        <f t="shared" si="66"/>
        <v/>
      </c>
      <c r="CR48" t="str">
        <f t="shared" si="67"/>
        <v/>
      </c>
      <c r="CS48" t="str">
        <f t="shared" si="68"/>
        <v/>
      </c>
      <c r="CT48" t="str">
        <f t="shared" si="69"/>
        <v/>
      </c>
      <c r="CU48" t="str">
        <f t="shared" si="70"/>
        <v/>
      </c>
      <c r="CV48" t="str">
        <f t="shared" si="71"/>
        <v/>
      </c>
      <c r="CW48" t="str">
        <f t="shared" si="72"/>
        <v/>
      </c>
      <c r="CX48" t="str">
        <f t="shared" si="73"/>
        <v/>
      </c>
      <c r="CY48" t="str">
        <f t="shared" si="74"/>
        <v/>
      </c>
      <c r="CZ48" t="str">
        <f t="shared" si="75"/>
        <v/>
      </c>
      <c r="DA48" t="str">
        <f t="shared" si="76"/>
        <v/>
      </c>
      <c r="DB48" t="str">
        <f t="shared" si="77"/>
        <v/>
      </c>
      <c r="DC48" t="str">
        <f t="shared" si="78"/>
        <v/>
      </c>
      <c r="DD48" t="str">
        <f t="shared" si="79"/>
        <v/>
      </c>
      <c r="DE48" t="str">
        <f t="shared" si="80"/>
        <v/>
      </c>
      <c r="DF48" t="str">
        <f t="shared" si="81"/>
        <v/>
      </c>
      <c r="DG48" t="str">
        <f t="shared" si="82"/>
        <v/>
      </c>
      <c r="DH48" t="str">
        <f t="shared" si="83"/>
        <v/>
      </c>
      <c r="DI48" t="str">
        <f t="shared" si="84"/>
        <v/>
      </c>
      <c r="DJ48" t="str">
        <f t="shared" si="85"/>
        <v/>
      </c>
      <c r="DK48" t="str">
        <f t="shared" si="86"/>
        <v/>
      </c>
      <c r="DL48" t="str">
        <f t="shared" si="87"/>
        <v/>
      </c>
      <c r="DM48" t="str">
        <f t="shared" si="88"/>
        <v/>
      </c>
      <c r="DN48" t="str">
        <f t="shared" si="89"/>
        <v/>
      </c>
      <c r="DO48" t="str">
        <f t="shared" si="90"/>
        <v/>
      </c>
      <c r="DP48" t="str">
        <f t="shared" si="91"/>
        <v/>
      </c>
      <c r="DQ48" t="str">
        <f t="shared" si="92"/>
        <v/>
      </c>
      <c r="DR48" t="str">
        <f t="shared" si="93"/>
        <v/>
      </c>
      <c r="DS48" t="str">
        <f t="shared" si="94"/>
        <v/>
      </c>
      <c r="DT48" t="str">
        <f t="shared" si="95"/>
        <v/>
      </c>
      <c r="DU48" t="str">
        <f t="shared" si="96"/>
        <v/>
      </c>
      <c r="DV48" t="str">
        <f t="shared" si="97"/>
        <v/>
      </c>
      <c r="DW48" t="str">
        <f t="shared" si="98"/>
        <v/>
      </c>
      <c r="DX48" t="str">
        <f t="shared" si="99"/>
        <v/>
      </c>
      <c r="DY48" t="str">
        <f t="shared" si="100"/>
        <v/>
      </c>
      <c r="DZ48" t="str">
        <f t="shared" si="101"/>
        <v/>
      </c>
      <c r="EA48" t="str">
        <f t="shared" si="102"/>
        <v/>
      </c>
      <c r="EB48" t="str">
        <f t="shared" si="103"/>
        <v/>
      </c>
      <c r="EC48" t="str">
        <f t="shared" si="104"/>
        <v/>
      </c>
      <c r="ED48" t="str">
        <f t="shared" si="105"/>
        <v/>
      </c>
      <c r="EE48" t="str">
        <f t="shared" si="106"/>
        <v/>
      </c>
      <c r="EF48" t="str">
        <f t="shared" si="107"/>
        <v/>
      </c>
      <c r="EG48" t="str">
        <f t="shared" si="108"/>
        <v/>
      </c>
      <c r="EH48" t="str">
        <f t="shared" si="109"/>
        <v/>
      </c>
      <c r="EI48" t="str">
        <f t="shared" si="110"/>
        <v/>
      </c>
      <c r="EJ48" t="str">
        <f t="shared" si="111"/>
        <v/>
      </c>
      <c r="EK48" s="28" t="str">
        <f t="shared" si="112"/>
        <v/>
      </c>
    </row>
    <row r="49" spans="1:141">
      <c r="A49" s="6">
        <v>99590</v>
      </c>
      <c r="B49" s="6" t="s">
        <v>65</v>
      </c>
      <c r="C49" s="6"/>
      <c r="D49" s="10">
        <v>657</v>
      </c>
      <c r="E49" s="37">
        <f t="shared" si="58"/>
        <v>3.5937576921183478E-3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>
        <v>1</v>
      </c>
      <c r="U49" s="31">
        <v>0</v>
      </c>
      <c r="V49" s="31">
        <v>0</v>
      </c>
      <c r="W49" s="31">
        <v>1</v>
      </c>
      <c r="X49" s="31"/>
      <c r="Y49" s="31"/>
      <c r="Z49" s="31"/>
      <c r="AA49" s="31"/>
      <c r="AB49" s="31"/>
      <c r="AC49" s="31"/>
      <c r="AD49" s="44"/>
      <c r="AE49" s="31"/>
      <c r="AF49" s="31"/>
      <c r="AG49" s="46"/>
      <c r="AH49" s="31"/>
      <c r="AI49" s="31"/>
      <c r="AJ49" s="31"/>
      <c r="AK49" s="31"/>
      <c r="AL49" s="31"/>
      <c r="AM49" s="31"/>
      <c r="AN49" s="31"/>
      <c r="AO49" s="31"/>
      <c r="AQ49" s="31"/>
      <c r="AR49" s="31"/>
      <c r="AT49" s="31"/>
      <c r="AU49" s="31"/>
      <c r="AV49" s="31"/>
      <c r="AW49" s="31"/>
      <c r="AX49" s="31"/>
      <c r="AY49" s="31"/>
      <c r="BA49" s="31"/>
      <c r="BB49" s="31"/>
      <c r="BC49" s="31"/>
      <c r="BD49" s="31"/>
      <c r="BE49" s="31"/>
      <c r="BG49" s="31"/>
      <c r="BH49" s="31"/>
      <c r="BJ49" s="31"/>
      <c r="BK49" s="31"/>
      <c r="BL49" s="31"/>
      <c r="BM49" s="31"/>
      <c r="BN49" s="31"/>
      <c r="BO49" s="31"/>
      <c r="BQ49" s="31"/>
      <c r="BR49" s="31"/>
      <c r="BS49" s="31"/>
      <c r="BT49" s="31"/>
      <c r="BU49" s="31"/>
      <c r="BW49" s="31"/>
      <c r="BX49" s="31"/>
      <c r="BZ49" s="31"/>
      <c r="CA49" s="31"/>
      <c r="CB49" s="31"/>
      <c r="CC49" s="31"/>
      <c r="CD49" s="31"/>
      <c r="CE49" s="31"/>
      <c r="CG49" s="31"/>
      <c r="CH49" s="31"/>
      <c r="CI49" s="31"/>
      <c r="CJ49" t="str">
        <f t="shared" si="59"/>
        <v/>
      </c>
      <c r="CK49" t="str">
        <f t="shared" si="60"/>
        <v/>
      </c>
      <c r="CL49" t="str">
        <f t="shared" si="61"/>
        <v/>
      </c>
      <c r="CM49" t="str">
        <f t="shared" si="62"/>
        <v/>
      </c>
      <c r="CN49" t="str">
        <f t="shared" si="63"/>
        <v/>
      </c>
      <c r="CO49" t="str">
        <f t="shared" si="64"/>
        <v/>
      </c>
      <c r="CP49" t="str">
        <f t="shared" si="65"/>
        <v/>
      </c>
      <c r="CQ49" t="str">
        <f t="shared" si="66"/>
        <v/>
      </c>
      <c r="CR49" t="str">
        <f t="shared" si="67"/>
        <v/>
      </c>
      <c r="CS49" t="str">
        <f t="shared" si="68"/>
        <v/>
      </c>
      <c r="CT49" t="str">
        <f t="shared" si="69"/>
        <v/>
      </c>
      <c r="CU49" t="str">
        <f t="shared" si="70"/>
        <v/>
      </c>
      <c r="CV49" t="str">
        <f t="shared" si="71"/>
        <v/>
      </c>
      <c r="CW49" t="str">
        <f t="shared" si="72"/>
        <v/>
      </c>
      <c r="CX49" t="str">
        <f t="shared" si="73"/>
        <v/>
      </c>
      <c r="CY49" t="str">
        <f t="shared" si="74"/>
        <v/>
      </c>
      <c r="CZ49" t="str">
        <f t="shared" si="75"/>
        <v/>
      </c>
      <c r="DA49" t="str">
        <f t="shared" si="76"/>
        <v/>
      </c>
      <c r="DB49" t="str">
        <f t="shared" si="77"/>
        <v/>
      </c>
      <c r="DC49" t="str">
        <f t="shared" si="78"/>
        <v/>
      </c>
      <c r="DD49" t="str">
        <f t="shared" si="79"/>
        <v/>
      </c>
      <c r="DE49" t="str">
        <f t="shared" si="80"/>
        <v/>
      </c>
      <c r="DF49" t="str">
        <f t="shared" si="81"/>
        <v/>
      </c>
      <c r="DG49" t="str">
        <f t="shared" si="82"/>
        <v/>
      </c>
      <c r="DH49" t="str">
        <f t="shared" si="83"/>
        <v/>
      </c>
      <c r="DI49" t="str">
        <f t="shared" si="84"/>
        <v/>
      </c>
      <c r="DJ49" t="str">
        <f t="shared" si="85"/>
        <v/>
      </c>
      <c r="DK49" t="str">
        <f t="shared" si="86"/>
        <v/>
      </c>
      <c r="DL49" t="str">
        <f t="shared" si="87"/>
        <v/>
      </c>
      <c r="DM49" t="str">
        <f t="shared" si="88"/>
        <v/>
      </c>
      <c r="DN49" t="str">
        <f t="shared" si="89"/>
        <v/>
      </c>
      <c r="DO49" t="str">
        <f t="shared" si="90"/>
        <v/>
      </c>
      <c r="DP49" t="str">
        <f t="shared" si="91"/>
        <v/>
      </c>
      <c r="DQ49" t="str">
        <f t="shared" si="92"/>
        <v/>
      </c>
      <c r="DR49" t="str">
        <f t="shared" si="93"/>
        <v/>
      </c>
      <c r="DS49" t="str">
        <f t="shared" si="94"/>
        <v/>
      </c>
      <c r="DT49" t="str">
        <f t="shared" si="95"/>
        <v/>
      </c>
      <c r="DU49" t="str">
        <f t="shared" si="96"/>
        <v/>
      </c>
      <c r="DV49" t="str">
        <f t="shared" si="97"/>
        <v/>
      </c>
      <c r="DW49" t="str">
        <f t="shared" si="98"/>
        <v/>
      </c>
      <c r="DX49" t="str">
        <f t="shared" si="99"/>
        <v/>
      </c>
      <c r="DY49" t="str">
        <f t="shared" si="100"/>
        <v/>
      </c>
      <c r="DZ49" t="str">
        <f t="shared" si="101"/>
        <v/>
      </c>
      <c r="EA49" t="str">
        <f t="shared" si="102"/>
        <v/>
      </c>
      <c r="EB49" t="str">
        <f t="shared" si="103"/>
        <v/>
      </c>
      <c r="EC49" t="str">
        <f t="shared" si="104"/>
        <v/>
      </c>
      <c r="ED49" t="str">
        <f t="shared" si="105"/>
        <v/>
      </c>
      <c r="EE49" t="str">
        <f t="shared" si="106"/>
        <v/>
      </c>
      <c r="EF49" t="str">
        <f t="shared" si="107"/>
        <v/>
      </c>
      <c r="EG49" t="str">
        <f t="shared" si="108"/>
        <v/>
      </c>
      <c r="EH49" t="str">
        <f t="shared" si="109"/>
        <v/>
      </c>
      <c r="EI49" t="str">
        <f t="shared" si="110"/>
        <v/>
      </c>
      <c r="EJ49" t="str">
        <f t="shared" si="111"/>
        <v/>
      </c>
      <c r="EK49" s="28" t="str">
        <f t="shared" si="112"/>
        <v/>
      </c>
    </row>
    <row r="50" spans="1:141">
      <c r="A50" s="7">
        <v>98114</v>
      </c>
      <c r="B50" s="7" t="s">
        <v>66</v>
      </c>
      <c r="C50" s="7"/>
      <c r="D50" s="11">
        <v>643</v>
      </c>
      <c r="E50" s="38">
        <f t="shared" si="58"/>
        <v>3.5171783805663585E-3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>
        <v>1</v>
      </c>
      <c r="U50" s="31">
        <v>0</v>
      </c>
      <c r="V50" s="31">
        <v>0</v>
      </c>
      <c r="W50" s="31">
        <v>1</v>
      </c>
      <c r="X50" s="31"/>
      <c r="Y50" s="31"/>
      <c r="Z50" s="31"/>
      <c r="AA50" s="31"/>
      <c r="AB50" s="31"/>
      <c r="AC50" s="31"/>
      <c r="AD50" s="44"/>
      <c r="AE50" s="31"/>
      <c r="AF50" s="31"/>
      <c r="AG50" s="46"/>
      <c r="AH50" s="31"/>
      <c r="AI50" s="31"/>
      <c r="AJ50" s="31"/>
      <c r="AK50" s="31"/>
      <c r="AL50" s="31"/>
      <c r="AM50" s="31"/>
      <c r="AN50" s="31"/>
      <c r="AO50" s="31"/>
      <c r="AQ50" s="31"/>
      <c r="AR50" s="31"/>
      <c r="AT50" s="31"/>
      <c r="AU50" s="31"/>
      <c r="AV50" s="31"/>
      <c r="AW50" s="31"/>
      <c r="AX50" s="31"/>
      <c r="AY50" s="31"/>
      <c r="BA50" s="31"/>
      <c r="BB50" s="31"/>
      <c r="BC50" s="31"/>
      <c r="BD50" s="31"/>
      <c r="BE50" s="31"/>
      <c r="BG50" s="31"/>
      <c r="BH50" s="31"/>
      <c r="BJ50" s="31"/>
      <c r="BK50" s="31"/>
      <c r="BL50" s="31"/>
      <c r="BM50" s="31"/>
      <c r="BN50" s="31"/>
      <c r="BO50" s="31"/>
      <c r="BQ50" s="31"/>
      <c r="BR50" s="31"/>
      <c r="BS50" s="31"/>
      <c r="BT50" s="31"/>
      <c r="BU50" s="31"/>
      <c r="BW50" s="31"/>
      <c r="BX50" s="31"/>
      <c r="BZ50" s="31"/>
      <c r="CA50" s="31"/>
      <c r="CB50" s="31"/>
      <c r="CC50" s="31"/>
      <c r="CD50" s="31"/>
      <c r="CE50" s="31"/>
      <c r="CG50" s="31"/>
      <c r="CH50" s="31"/>
      <c r="CI50" s="31"/>
      <c r="CJ50" t="str">
        <f t="shared" si="59"/>
        <v/>
      </c>
      <c r="CK50" t="str">
        <f t="shared" si="60"/>
        <v/>
      </c>
      <c r="CL50" t="str">
        <f t="shared" si="61"/>
        <v/>
      </c>
      <c r="CM50" t="str">
        <f t="shared" si="62"/>
        <v/>
      </c>
      <c r="CN50" t="str">
        <f t="shared" si="63"/>
        <v/>
      </c>
      <c r="CO50" t="str">
        <f t="shared" si="64"/>
        <v/>
      </c>
      <c r="CP50" t="str">
        <f t="shared" si="65"/>
        <v/>
      </c>
      <c r="CQ50" t="str">
        <f t="shared" si="66"/>
        <v/>
      </c>
      <c r="CR50" t="str">
        <f t="shared" si="67"/>
        <v/>
      </c>
      <c r="CS50" t="str">
        <f t="shared" si="68"/>
        <v/>
      </c>
      <c r="CT50" t="str">
        <f t="shared" si="69"/>
        <v/>
      </c>
      <c r="CU50" t="str">
        <f t="shared" si="70"/>
        <v/>
      </c>
      <c r="CV50" t="str">
        <f t="shared" si="71"/>
        <v/>
      </c>
      <c r="CW50" t="str">
        <f t="shared" si="72"/>
        <v/>
      </c>
      <c r="CX50" t="str">
        <f t="shared" si="73"/>
        <v/>
      </c>
      <c r="CY50" t="str">
        <f t="shared" si="74"/>
        <v/>
      </c>
      <c r="CZ50" t="str">
        <f t="shared" si="75"/>
        <v/>
      </c>
      <c r="DA50" t="str">
        <f t="shared" si="76"/>
        <v/>
      </c>
      <c r="DB50" t="str">
        <f t="shared" si="77"/>
        <v/>
      </c>
      <c r="DC50" t="str">
        <f t="shared" si="78"/>
        <v/>
      </c>
      <c r="DD50" t="str">
        <f t="shared" si="79"/>
        <v/>
      </c>
      <c r="DE50" t="str">
        <f t="shared" si="80"/>
        <v/>
      </c>
      <c r="DF50" t="str">
        <f t="shared" si="81"/>
        <v/>
      </c>
      <c r="DG50" t="str">
        <f t="shared" si="82"/>
        <v/>
      </c>
      <c r="DH50" t="str">
        <f t="shared" si="83"/>
        <v/>
      </c>
      <c r="DI50" t="str">
        <f t="shared" si="84"/>
        <v/>
      </c>
      <c r="DJ50" t="str">
        <f t="shared" si="85"/>
        <v/>
      </c>
      <c r="DK50" t="str">
        <f t="shared" si="86"/>
        <v/>
      </c>
      <c r="DL50" t="str">
        <f t="shared" si="87"/>
        <v/>
      </c>
      <c r="DM50" t="str">
        <f t="shared" si="88"/>
        <v/>
      </c>
      <c r="DN50" t="str">
        <f t="shared" si="89"/>
        <v/>
      </c>
      <c r="DO50" t="str">
        <f t="shared" si="90"/>
        <v/>
      </c>
      <c r="DP50" t="str">
        <f t="shared" si="91"/>
        <v/>
      </c>
      <c r="DQ50" t="str">
        <f t="shared" si="92"/>
        <v/>
      </c>
      <c r="DR50" t="str">
        <f t="shared" si="93"/>
        <v/>
      </c>
      <c r="DS50" t="str">
        <f t="shared" si="94"/>
        <v/>
      </c>
      <c r="DT50" t="str">
        <f t="shared" si="95"/>
        <v/>
      </c>
      <c r="DU50" t="str">
        <f t="shared" si="96"/>
        <v/>
      </c>
      <c r="DV50" t="str">
        <f t="shared" si="97"/>
        <v/>
      </c>
      <c r="DW50" t="str">
        <f t="shared" si="98"/>
        <v/>
      </c>
      <c r="DX50" t="str">
        <f t="shared" si="99"/>
        <v/>
      </c>
      <c r="DY50" t="str">
        <f t="shared" si="100"/>
        <v/>
      </c>
      <c r="DZ50" t="str">
        <f t="shared" si="101"/>
        <v/>
      </c>
      <c r="EA50" t="str">
        <f t="shared" si="102"/>
        <v/>
      </c>
      <c r="EB50" t="str">
        <f t="shared" si="103"/>
        <v/>
      </c>
      <c r="EC50" t="str">
        <f t="shared" si="104"/>
        <v/>
      </c>
      <c r="ED50" t="str">
        <f t="shared" si="105"/>
        <v/>
      </c>
      <c r="EE50" t="str">
        <f t="shared" si="106"/>
        <v/>
      </c>
      <c r="EF50" t="str">
        <f t="shared" si="107"/>
        <v/>
      </c>
      <c r="EG50" t="str">
        <f t="shared" si="108"/>
        <v/>
      </c>
      <c r="EH50" t="str">
        <f t="shared" si="109"/>
        <v/>
      </c>
      <c r="EI50" t="str">
        <f t="shared" si="110"/>
        <v/>
      </c>
      <c r="EJ50" t="str">
        <f t="shared" si="111"/>
        <v/>
      </c>
      <c r="EK50" s="28" t="str">
        <f t="shared" si="112"/>
        <v/>
      </c>
    </row>
    <row r="51" spans="1:141">
      <c r="A51" s="6">
        <v>113742</v>
      </c>
      <c r="B51" s="6" t="s">
        <v>67</v>
      </c>
      <c r="C51" s="6"/>
      <c r="D51" s="10">
        <v>628</v>
      </c>
      <c r="E51" s="37">
        <f t="shared" si="58"/>
        <v>3.4351291181892274E-3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>
        <v>1</v>
      </c>
      <c r="U51" s="31">
        <v>0</v>
      </c>
      <c r="V51" s="31">
        <v>0</v>
      </c>
      <c r="W51" s="31">
        <v>1</v>
      </c>
      <c r="X51" s="31"/>
      <c r="Y51" s="31"/>
      <c r="Z51" s="31"/>
      <c r="AA51" s="31"/>
      <c r="AB51" s="31"/>
      <c r="AC51" s="31"/>
      <c r="AD51" s="44"/>
      <c r="AE51" s="31"/>
      <c r="AF51" s="31"/>
      <c r="AG51" s="46"/>
      <c r="AH51" s="31"/>
      <c r="AI51" s="31"/>
      <c r="AJ51" s="31"/>
      <c r="AK51" s="31"/>
      <c r="AL51" s="31"/>
      <c r="AM51" s="31"/>
      <c r="AN51" s="31"/>
      <c r="AO51" s="31"/>
      <c r="AQ51" s="31"/>
      <c r="AR51" s="31"/>
      <c r="AT51" s="31"/>
      <c r="AU51" s="31"/>
      <c r="AV51" s="31"/>
      <c r="AW51" s="31"/>
      <c r="AX51" s="31"/>
      <c r="AY51" s="31"/>
      <c r="BA51" s="31"/>
      <c r="BB51" s="31"/>
      <c r="BC51" s="31"/>
      <c r="BD51" s="31"/>
      <c r="BE51" s="31"/>
      <c r="BG51" s="31"/>
      <c r="BH51" s="31"/>
      <c r="BJ51" s="31"/>
      <c r="BK51" s="31"/>
      <c r="BL51" s="31"/>
      <c r="BM51" s="31"/>
      <c r="BN51" s="31"/>
      <c r="BO51" s="31"/>
      <c r="BQ51" s="31"/>
      <c r="BR51" s="31"/>
      <c r="BS51" s="31"/>
      <c r="BT51" s="31"/>
      <c r="BU51" s="31"/>
      <c r="BW51" s="31"/>
      <c r="BX51" s="31"/>
      <c r="BZ51" s="31"/>
      <c r="CA51" s="31"/>
      <c r="CB51" s="31"/>
      <c r="CC51" s="31"/>
      <c r="CD51" s="31"/>
      <c r="CE51" s="31"/>
      <c r="CG51" s="31"/>
      <c r="CH51" s="31"/>
      <c r="CI51" s="31"/>
      <c r="CJ51" t="str">
        <f t="shared" si="59"/>
        <v/>
      </c>
      <c r="CK51" t="str">
        <f t="shared" si="60"/>
        <v/>
      </c>
      <c r="CL51" t="str">
        <f t="shared" si="61"/>
        <v/>
      </c>
      <c r="CM51" t="str">
        <f t="shared" si="62"/>
        <v/>
      </c>
      <c r="CN51" t="str">
        <f t="shared" si="63"/>
        <v/>
      </c>
      <c r="CO51" t="str">
        <f t="shared" si="64"/>
        <v/>
      </c>
      <c r="CP51" t="str">
        <f t="shared" si="65"/>
        <v/>
      </c>
      <c r="CQ51" t="str">
        <f t="shared" si="66"/>
        <v/>
      </c>
      <c r="CR51" t="str">
        <f t="shared" si="67"/>
        <v/>
      </c>
      <c r="CS51" t="str">
        <f t="shared" si="68"/>
        <v/>
      </c>
      <c r="CT51" t="str">
        <f t="shared" si="69"/>
        <v/>
      </c>
      <c r="CU51" t="str">
        <f t="shared" si="70"/>
        <v/>
      </c>
      <c r="CV51" t="str">
        <f t="shared" si="71"/>
        <v/>
      </c>
      <c r="CW51" t="str">
        <f t="shared" si="72"/>
        <v/>
      </c>
      <c r="CX51" t="str">
        <f t="shared" si="73"/>
        <v/>
      </c>
      <c r="CY51" t="str">
        <f t="shared" si="74"/>
        <v/>
      </c>
      <c r="CZ51" t="str">
        <f t="shared" si="75"/>
        <v/>
      </c>
      <c r="DA51" t="str">
        <f t="shared" si="76"/>
        <v/>
      </c>
      <c r="DB51" t="str">
        <f t="shared" si="77"/>
        <v/>
      </c>
      <c r="DC51" t="str">
        <f t="shared" si="78"/>
        <v/>
      </c>
      <c r="DD51" t="str">
        <f t="shared" si="79"/>
        <v/>
      </c>
      <c r="DE51" t="str">
        <f t="shared" si="80"/>
        <v/>
      </c>
      <c r="DF51" t="str">
        <f t="shared" si="81"/>
        <v/>
      </c>
      <c r="DG51" t="str">
        <f t="shared" si="82"/>
        <v/>
      </c>
      <c r="DH51" t="str">
        <f t="shared" si="83"/>
        <v/>
      </c>
      <c r="DI51" t="str">
        <f t="shared" si="84"/>
        <v/>
      </c>
      <c r="DJ51" t="str">
        <f t="shared" si="85"/>
        <v/>
      </c>
      <c r="DK51" t="str">
        <f t="shared" si="86"/>
        <v/>
      </c>
      <c r="DL51" t="str">
        <f t="shared" si="87"/>
        <v/>
      </c>
      <c r="DM51" t="str">
        <f t="shared" si="88"/>
        <v/>
      </c>
      <c r="DN51" t="str">
        <f t="shared" si="89"/>
        <v/>
      </c>
      <c r="DO51" t="str">
        <f t="shared" si="90"/>
        <v/>
      </c>
      <c r="DP51" t="str">
        <f t="shared" si="91"/>
        <v/>
      </c>
      <c r="DQ51" t="str">
        <f t="shared" si="92"/>
        <v/>
      </c>
      <c r="DR51" t="str">
        <f t="shared" si="93"/>
        <v/>
      </c>
      <c r="DS51" t="str">
        <f t="shared" si="94"/>
        <v/>
      </c>
      <c r="DT51" t="str">
        <f t="shared" si="95"/>
        <v/>
      </c>
      <c r="DU51" t="str">
        <f t="shared" si="96"/>
        <v/>
      </c>
      <c r="DV51" t="str">
        <f t="shared" si="97"/>
        <v/>
      </c>
      <c r="DW51" t="str">
        <f t="shared" si="98"/>
        <v/>
      </c>
      <c r="DX51" t="str">
        <f t="shared" si="99"/>
        <v/>
      </c>
      <c r="DY51" t="str">
        <f t="shared" si="100"/>
        <v/>
      </c>
      <c r="DZ51" t="str">
        <f t="shared" si="101"/>
        <v/>
      </c>
      <c r="EA51" t="str">
        <f t="shared" si="102"/>
        <v/>
      </c>
      <c r="EB51" t="str">
        <f t="shared" si="103"/>
        <v/>
      </c>
      <c r="EC51" t="str">
        <f t="shared" si="104"/>
        <v/>
      </c>
      <c r="ED51" t="str">
        <f t="shared" si="105"/>
        <v/>
      </c>
      <c r="EE51" t="str">
        <f t="shared" si="106"/>
        <v/>
      </c>
      <c r="EF51" t="str">
        <f t="shared" si="107"/>
        <v/>
      </c>
      <c r="EG51" t="str">
        <f t="shared" si="108"/>
        <v/>
      </c>
      <c r="EH51" t="str">
        <f t="shared" si="109"/>
        <v/>
      </c>
      <c r="EI51" t="str">
        <f t="shared" si="110"/>
        <v/>
      </c>
      <c r="EJ51" t="str">
        <f t="shared" si="111"/>
        <v/>
      </c>
      <c r="EK51" s="28" t="str">
        <f t="shared" si="112"/>
        <v/>
      </c>
    </row>
    <row r="52" spans="1:141">
      <c r="A52" s="7">
        <v>99692</v>
      </c>
      <c r="B52" s="7" t="s">
        <v>60</v>
      </c>
      <c r="C52" s="7"/>
      <c r="D52" s="11">
        <v>609</v>
      </c>
      <c r="E52" s="38">
        <f t="shared" si="58"/>
        <v>3.331200052511528E-3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>
        <v>1</v>
      </c>
      <c r="U52" s="31">
        <v>0</v>
      </c>
      <c r="V52" s="31">
        <v>0</v>
      </c>
      <c r="W52" s="31">
        <v>1</v>
      </c>
      <c r="X52" s="31"/>
      <c r="Y52" s="31"/>
      <c r="Z52" s="31"/>
      <c r="AA52" s="31"/>
      <c r="AB52" s="31"/>
      <c r="AC52" s="31"/>
      <c r="AD52" s="44"/>
      <c r="AE52" s="31"/>
      <c r="AF52" s="31"/>
      <c r="AG52" s="46"/>
      <c r="AH52" s="31"/>
      <c r="AI52" s="31"/>
      <c r="AJ52" s="31"/>
      <c r="AK52" s="31"/>
      <c r="AL52" s="31"/>
      <c r="AM52" s="31"/>
      <c r="AN52" s="31"/>
      <c r="AO52" s="31"/>
      <c r="AQ52" s="31"/>
      <c r="AR52" s="31"/>
      <c r="AT52" s="31"/>
      <c r="AU52" s="31"/>
      <c r="AV52" s="31"/>
      <c r="AW52" s="31"/>
      <c r="AX52" s="31"/>
      <c r="AY52" s="31"/>
      <c r="BA52" s="31"/>
      <c r="BB52" s="31"/>
      <c r="BC52" s="31"/>
      <c r="BD52" s="31"/>
      <c r="BE52" s="31"/>
      <c r="BG52" s="31"/>
      <c r="BH52" s="31"/>
      <c r="BJ52" s="31"/>
      <c r="BK52" s="31"/>
      <c r="BL52" s="31"/>
      <c r="BM52" s="31"/>
      <c r="BN52" s="31"/>
      <c r="BO52" s="31"/>
      <c r="BQ52" s="31"/>
      <c r="BR52" s="31"/>
      <c r="BS52" s="31"/>
      <c r="BT52" s="31"/>
      <c r="BU52" s="31"/>
      <c r="BW52" s="31"/>
      <c r="BX52" s="31"/>
      <c r="BZ52" s="31"/>
      <c r="CA52" s="31"/>
      <c r="CB52" s="31"/>
      <c r="CC52" s="31"/>
      <c r="CD52" s="31"/>
      <c r="CE52" s="31"/>
      <c r="CG52" s="31"/>
      <c r="CH52" s="31"/>
      <c r="CI52" s="31"/>
      <c r="CJ52" t="str">
        <f t="shared" si="59"/>
        <v/>
      </c>
      <c r="CK52" t="str">
        <f t="shared" si="60"/>
        <v/>
      </c>
      <c r="CL52" t="str">
        <f t="shared" si="61"/>
        <v/>
      </c>
      <c r="CM52" t="str">
        <f t="shared" si="62"/>
        <v/>
      </c>
      <c r="CN52" t="str">
        <f t="shared" si="63"/>
        <v/>
      </c>
      <c r="CO52" t="str">
        <f t="shared" si="64"/>
        <v/>
      </c>
      <c r="CP52" t="str">
        <f t="shared" si="65"/>
        <v/>
      </c>
      <c r="CQ52" t="str">
        <f t="shared" si="66"/>
        <v/>
      </c>
      <c r="CR52" t="str">
        <f t="shared" si="67"/>
        <v/>
      </c>
      <c r="CS52" t="str">
        <f t="shared" si="68"/>
        <v/>
      </c>
      <c r="CT52" t="str">
        <f t="shared" si="69"/>
        <v/>
      </c>
      <c r="CU52" t="str">
        <f t="shared" si="70"/>
        <v/>
      </c>
      <c r="CV52" t="str">
        <f t="shared" si="71"/>
        <v/>
      </c>
      <c r="CW52" t="str">
        <f t="shared" si="72"/>
        <v/>
      </c>
      <c r="CX52" t="str">
        <f t="shared" si="73"/>
        <v/>
      </c>
      <c r="CY52" t="str">
        <f t="shared" si="74"/>
        <v/>
      </c>
      <c r="CZ52" t="str">
        <f t="shared" si="75"/>
        <v/>
      </c>
      <c r="DA52" t="str">
        <f t="shared" si="76"/>
        <v/>
      </c>
      <c r="DB52" t="str">
        <f t="shared" si="77"/>
        <v/>
      </c>
      <c r="DC52" t="str">
        <f t="shared" si="78"/>
        <v/>
      </c>
      <c r="DD52" t="str">
        <f t="shared" si="79"/>
        <v/>
      </c>
      <c r="DE52" t="str">
        <f t="shared" si="80"/>
        <v/>
      </c>
      <c r="DF52" t="str">
        <f t="shared" si="81"/>
        <v/>
      </c>
      <c r="DG52" t="str">
        <f t="shared" si="82"/>
        <v/>
      </c>
      <c r="DH52" t="str">
        <f t="shared" si="83"/>
        <v/>
      </c>
      <c r="DI52" t="str">
        <f t="shared" si="84"/>
        <v/>
      </c>
      <c r="DJ52" t="str">
        <f t="shared" si="85"/>
        <v/>
      </c>
      <c r="DK52" t="str">
        <f t="shared" si="86"/>
        <v/>
      </c>
      <c r="DL52" t="str">
        <f t="shared" si="87"/>
        <v/>
      </c>
      <c r="DM52" t="str">
        <f t="shared" si="88"/>
        <v/>
      </c>
      <c r="DN52" t="str">
        <f t="shared" si="89"/>
        <v/>
      </c>
      <c r="DO52" t="str">
        <f t="shared" si="90"/>
        <v/>
      </c>
      <c r="DP52" t="str">
        <f t="shared" si="91"/>
        <v/>
      </c>
      <c r="DQ52" t="str">
        <f t="shared" si="92"/>
        <v/>
      </c>
      <c r="DR52" t="str">
        <f t="shared" si="93"/>
        <v/>
      </c>
      <c r="DS52" t="str">
        <f t="shared" si="94"/>
        <v/>
      </c>
      <c r="DT52" t="str">
        <f t="shared" si="95"/>
        <v/>
      </c>
      <c r="DU52" t="str">
        <f t="shared" si="96"/>
        <v/>
      </c>
      <c r="DV52" t="str">
        <f t="shared" si="97"/>
        <v/>
      </c>
      <c r="DW52" t="str">
        <f t="shared" si="98"/>
        <v/>
      </c>
      <c r="DX52" t="str">
        <f t="shared" si="99"/>
        <v/>
      </c>
      <c r="DY52" t="str">
        <f t="shared" si="100"/>
        <v/>
      </c>
      <c r="DZ52" t="str">
        <f t="shared" si="101"/>
        <v/>
      </c>
      <c r="EA52" t="str">
        <f t="shared" si="102"/>
        <v/>
      </c>
      <c r="EB52" t="str">
        <f t="shared" si="103"/>
        <v/>
      </c>
      <c r="EC52" t="str">
        <f t="shared" si="104"/>
        <v/>
      </c>
      <c r="ED52" t="str">
        <f t="shared" si="105"/>
        <v/>
      </c>
      <c r="EE52" t="str">
        <f t="shared" si="106"/>
        <v/>
      </c>
      <c r="EF52" t="str">
        <f t="shared" si="107"/>
        <v/>
      </c>
      <c r="EG52" t="str">
        <f t="shared" si="108"/>
        <v/>
      </c>
      <c r="EH52" t="str">
        <f t="shared" si="109"/>
        <v/>
      </c>
      <c r="EI52" t="str">
        <f t="shared" si="110"/>
        <v/>
      </c>
      <c r="EJ52" t="str">
        <f t="shared" si="111"/>
        <v/>
      </c>
      <c r="EK52" s="28" t="str">
        <f t="shared" si="112"/>
        <v/>
      </c>
    </row>
    <row r="53" spans="1:141">
      <c r="A53" s="6">
        <v>199664</v>
      </c>
      <c r="B53" s="6" t="s">
        <v>68</v>
      </c>
      <c r="C53" s="6"/>
      <c r="D53" s="10">
        <v>608</v>
      </c>
      <c r="E53" s="37">
        <f t="shared" si="58"/>
        <v>3.3257301016863857E-3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>
        <v>1</v>
      </c>
      <c r="U53" s="31">
        <v>0</v>
      </c>
      <c r="V53" s="31">
        <v>0</v>
      </c>
      <c r="W53" s="31">
        <v>1</v>
      </c>
      <c r="X53" s="31"/>
      <c r="Y53" s="31"/>
      <c r="Z53" s="31"/>
      <c r="AA53" s="31"/>
      <c r="AB53" s="31"/>
      <c r="AC53" s="31"/>
      <c r="AD53" s="44"/>
      <c r="AE53" s="31"/>
      <c r="AF53" s="31"/>
      <c r="AG53" s="46"/>
      <c r="AH53" s="31"/>
      <c r="AI53" s="31"/>
      <c r="AJ53" s="31"/>
      <c r="AK53" s="31"/>
      <c r="AL53" s="31"/>
      <c r="AM53" s="31"/>
      <c r="AN53" s="31"/>
      <c r="AO53" s="31"/>
      <c r="AQ53" s="31"/>
      <c r="AR53" s="31"/>
      <c r="AT53" s="31"/>
      <c r="AU53" s="31"/>
      <c r="AV53" s="31"/>
      <c r="AW53" s="31"/>
      <c r="AX53" s="31"/>
      <c r="AY53" s="31"/>
      <c r="BA53" s="31"/>
      <c r="BB53" s="31"/>
      <c r="BC53" s="31"/>
      <c r="BD53" s="31"/>
      <c r="BE53" s="31"/>
      <c r="BG53" s="31"/>
      <c r="BH53" s="31"/>
      <c r="BJ53" s="31"/>
      <c r="BK53" s="31"/>
      <c r="BL53" s="31"/>
      <c r="BM53" s="31"/>
      <c r="BN53" s="31"/>
      <c r="BO53" s="31"/>
      <c r="BQ53" s="31"/>
      <c r="BR53" s="31"/>
      <c r="BS53" s="31"/>
      <c r="BT53" s="31"/>
      <c r="BU53" s="31"/>
      <c r="BW53" s="31"/>
      <c r="BX53" s="31"/>
      <c r="BZ53" s="31"/>
      <c r="CA53" s="31"/>
      <c r="CB53" s="31"/>
      <c r="CC53" s="31"/>
      <c r="CD53" s="31"/>
      <c r="CE53" s="31"/>
      <c r="CG53" s="31"/>
      <c r="CH53" s="31"/>
      <c r="CI53" s="31"/>
      <c r="CJ53" t="str">
        <f t="shared" si="59"/>
        <v/>
      </c>
      <c r="CK53" t="str">
        <f t="shared" si="60"/>
        <v/>
      </c>
      <c r="CL53" t="str">
        <f t="shared" si="61"/>
        <v/>
      </c>
      <c r="CM53" t="str">
        <f t="shared" si="62"/>
        <v/>
      </c>
      <c r="CN53" t="str">
        <f t="shared" si="63"/>
        <v/>
      </c>
      <c r="CO53" t="str">
        <f t="shared" si="64"/>
        <v/>
      </c>
      <c r="CP53" t="str">
        <f t="shared" si="65"/>
        <v/>
      </c>
      <c r="CQ53" t="str">
        <f t="shared" si="66"/>
        <v/>
      </c>
      <c r="CR53" t="str">
        <f t="shared" si="67"/>
        <v/>
      </c>
      <c r="CS53" t="str">
        <f t="shared" si="68"/>
        <v/>
      </c>
      <c r="CT53" t="str">
        <f t="shared" si="69"/>
        <v/>
      </c>
      <c r="CU53" t="str">
        <f t="shared" si="70"/>
        <v/>
      </c>
      <c r="CV53" t="str">
        <f t="shared" si="71"/>
        <v/>
      </c>
      <c r="CW53" t="str">
        <f t="shared" si="72"/>
        <v/>
      </c>
      <c r="CX53" t="str">
        <f t="shared" si="73"/>
        <v/>
      </c>
      <c r="CY53" t="str">
        <f t="shared" si="74"/>
        <v/>
      </c>
      <c r="CZ53" t="str">
        <f t="shared" si="75"/>
        <v/>
      </c>
      <c r="DA53" t="str">
        <f t="shared" si="76"/>
        <v/>
      </c>
      <c r="DB53" t="str">
        <f t="shared" si="77"/>
        <v/>
      </c>
      <c r="DC53" t="str">
        <f t="shared" si="78"/>
        <v/>
      </c>
      <c r="DD53" t="str">
        <f t="shared" si="79"/>
        <v/>
      </c>
      <c r="DE53" t="str">
        <f t="shared" si="80"/>
        <v/>
      </c>
      <c r="DF53" t="str">
        <f t="shared" si="81"/>
        <v/>
      </c>
      <c r="DG53" t="str">
        <f t="shared" si="82"/>
        <v/>
      </c>
      <c r="DH53" t="str">
        <f t="shared" si="83"/>
        <v/>
      </c>
      <c r="DI53" t="str">
        <f t="shared" si="84"/>
        <v/>
      </c>
      <c r="DJ53" t="str">
        <f t="shared" si="85"/>
        <v/>
      </c>
      <c r="DK53" t="str">
        <f t="shared" si="86"/>
        <v/>
      </c>
      <c r="DL53" t="str">
        <f t="shared" si="87"/>
        <v/>
      </c>
      <c r="DM53" t="str">
        <f t="shared" si="88"/>
        <v/>
      </c>
      <c r="DN53" t="str">
        <f t="shared" si="89"/>
        <v/>
      </c>
      <c r="DO53" t="str">
        <f t="shared" si="90"/>
        <v/>
      </c>
      <c r="DP53" t="str">
        <f t="shared" si="91"/>
        <v/>
      </c>
      <c r="DQ53" t="str">
        <f t="shared" si="92"/>
        <v/>
      </c>
      <c r="DR53" t="str">
        <f t="shared" si="93"/>
        <v/>
      </c>
      <c r="DS53" t="str">
        <f t="shared" si="94"/>
        <v/>
      </c>
      <c r="DT53" t="str">
        <f t="shared" si="95"/>
        <v/>
      </c>
      <c r="DU53" t="str">
        <f t="shared" si="96"/>
        <v/>
      </c>
      <c r="DV53" t="str">
        <f t="shared" si="97"/>
        <v/>
      </c>
      <c r="DW53" t="str">
        <f t="shared" si="98"/>
        <v/>
      </c>
      <c r="DX53" t="str">
        <f t="shared" si="99"/>
        <v/>
      </c>
      <c r="DY53" t="str">
        <f t="shared" si="100"/>
        <v/>
      </c>
      <c r="DZ53" t="str">
        <f t="shared" si="101"/>
        <v/>
      </c>
      <c r="EA53" t="str">
        <f t="shared" si="102"/>
        <v/>
      </c>
      <c r="EB53" t="str">
        <f t="shared" si="103"/>
        <v/>
      </c>
      <c r="EC53" t="str">
        <f t="shared" si="104"/>
        <v/>
      </c>
      <c r="ED53" t="str">
        <f t="shared" si="105"/>
        <v/>
      </c>
      <c r="EE53" t="str">
        <f t="shared" si="106"/>
        <v/>
      </c>
      <c r="EF53" t="str">
        <f t="shared" si="107"/>
        <v/>
      </c>
      <c r="EG53" t="str">
        <f t="shared" si="108"/>
        <v/>
      </c>
      <c r="EH53" t="str">
        <f t="shared" si="109"/>
        <v/>
      </c>
      <c r="EI53" t="str">
        <f t="shared" si="110"/>
        <v/>
      </c>
      <c r="EJ53" t="str">
        <f t="shared" si="111"/>
        <v/>
      </c>
      <c r="EK53" s="28" t="str">
        <f t="shared" si="112"/>
        <v/>
      </c>
    </row>
    <row r="54" spans="1:141">
      <c r="A54" s="7">
        <v>199693</v>
      </c>
      <c r="B54" s="7" t="s">
        <v>69</v>
      </c>
      <c r="C54" s="7"/>
      <c r="D54" s="11">
        <v>582</v>
      </c>
      <c r="E54" s="38">
        <f t="shared" si="58"/>
        <v>3.1835113802326917E-3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>
        <v>1</v>
      </c>
      <c r="U54" s="31">
        <v>0</v>
      </c>
      <c r="V54" s="31">
        <v>0</v>
      </c>
      <c r="W54" s="31">
        <v>1</v>
      </c>
      <c r="X54" s="31"/>
      <c r="Y54" s="31"/>
      <c r="Z54" s="31"/>
      <c r="AA54" s="31"/>
      <c r="AB54" s="31"/>
      <c r="AC54" s="31"/>
      <c r="AD54" s="44"/>
      <c r="AE54" s="31"/>
      <c r="AF54" s="31"/>
      <c r="AG54" s="46"/>
      <c r="AH54" s="31"/>
      <c r="AI54" s="31"/>
      <c r="AJ54" s="31"/>
      <c r="AK54" s="31"/>
      <c r="AL54" s="31"/>
      <c r="AM54" s="31"/>
      <c r="AN54" s="31"/>
      <c r="AO54" s="31"/>
      <c r="AQ54" s="31"/>
      <c r="AR54" s="31"/>
      <c r="AT54" s="31"/>
      <c r="AU54" s="31"/>
      <c r="AV54" s="31"/>
      <c r="AW54" s="31"/>
      <c r="AX54" s="31"/>
      <c r="AY54" s="31"/>
      <c r="BA54" s="31"/>
      <c r="BB54" s="31"/>
      <c r="BC54" s="31"/>
      <c r="BD54" s="31"/>
      <c r="BE54" s="31"/>
      <c r="BG54" s="31"/>
      <c r="BH54" s="31"/>
      <c r="BJ54" s="31"/>
      <c r="BK54" s="31"/>
      <c r="BL54" s="31"/>
      <c r="BM54" s="31"/>
      <c r="BN54" s="31"/>
      <c r="BO54" s="31"/>
      <c r="BQ54" s="31"/>
      <c r="BR54" s="31"/>
      <c r="BS54" s="31"/>
      <c r="BT54" s="31"/>
      <c r="BU54" s="31"/>
      <c r="BW54" s="31"/>
      <c r="BX54" s="31"/>
      <c r="BZ54" s="31"/>
      <c r="CA54" s="31"/>
      <c r="CB54" s="31"/>
      <c r="CC54" s="31"/>
      <c r="CD54" s="31"/>
      <c r="CE54" s="31"/>
      <c r="CG54" s="31"/>
      <c r="CH54" s="31"/>
      <c r="CI54" s="31"/>
      <c r="CJ54" t="str">
        <f t="shared" si="59"/>
        <v/>
      </c>
      <c r="CK54" t="str">
        <f t="shared" si="60"/>
        <v/>
      </c>
      <c r="CL54" t="str">
        <f t="shared" si="61"/>
        <v/>
      </c>
      <c r="CM54" t="str">
        <f t="shared" si="62"/>
        <v/>
      </c>
      <c r="CN54" t="str">
        <f t="shared" si="63"/>
        <v/>
      </c>
      <c r="CO54" t="str">
        <f t="shared" si="64"/>
        <v/>
      </c>
      <c r="CP54" t="str">
        <f t="shared" si="65"/>
        <v/>
      </c>
      <c r="CQ54" t="str">
        <f t="shared" si="66"/>
        <v/>
      </c>
      <c r="CR54" t="str">
        <f t="shared" si="67"/>
        <v/>
      </c>
      <c r="CS54" t="str">
        <f t="shared" si="68"/>
        <v/>
      </c>
      <c r="CT54" t="str">
        <f t="shared" si="69"/>
        <v/>
      </c>
      <c r="CU54" t="str">
        <f t="shared" si="70"/>
        <v/>
      </c>
      <c r="CV54" t="str">
        <f t="shared" si="71"/>
        <v/>
      </c>
      <c r="CW54" t="str">
        <f t="shared" si="72"/>
        <v/>
      </c>
      <c r="CX54" t="str">
        <f t="shared" si="73"/>
        <v/>
      </c>
      <c r="CY54" t="str">
        <f t="shared" si="74"/>
        <v/>
      </c>
      <c r="CZ54" t="str">
        <f t="shared" si="75"/>
        <v/>
      </c>
      <c r="DA54" t="str">
        <f t="shared" si="76"/>
        <v/>
      </c>
      <c r="DB54" t="str">
        <f t="shared" si="77"/>
        <v/>
      </c>
      <c r="DC54" t="str">
        <f t="shared" si="78"/>
        <v/>
      </c>
      <c r="DD54" t="str">
        <f t="shared" si="79"/>
        <v/>
      </c>
      <c r="DE54" t="str">
        <f t="shared" si="80"/>
        <v/>
      </c>
      <c r="DF54" t="str">
        <f t="shared" si="81"/>
        <v/>
      </c>
      <c r="DG54" t="str">
        <f t="shared" si="82"/>
        <v/>
      </c>
      <c r="DH54" t="str">
        <f t="shared" si="83"/>
        <v/>
      </c>
      <c r="DI54" t="str">
        <f t="shared" si="84"/>
        <v/>
      </c>
      <c r="DJ54" t="str">
        <f t="shared" si="85"/>
        <v/>
      </c>
      <c r="DK54" t="str">
        <f t="shared" si="86"/>
        <v/>
      </c>
      <c r="DL54" t="str">
        <f t="shared" si="87"/>
        <v/>
      </c>
      <c r="DM54" t="str">
        <f t="shared" si="88"/>
        <v/>
      </c>
      <c r="DN54" t="str">
        <f t="shared" si="89"/>
        <v/>
      </c>
      <c r="DO54" t="str">
        <f t="shared" si="90"/>
        <v/>
      </c>
      <c r="DP54" t="str">
        <f t="shared" si="91"/>
        <v/>
      </c>
      <c r="DQ54" t="str">
        <f t="shared" si="92"/>
        <v/>
      </c>
      <c r="DR54" t="str">
        <f t="shared" si="93"/>
        <v/>
      </c>
      <c r="DS54" t="str">
        <f t="shared" si="94"/>
        <v/>
      </c>
      <c r="DT54" t="str">
        <f t="shared" si="95"/>
        <v/>
      </c>
      <c r="DU54" t="str">
        <f t="shared" si="96"/>
        <v/>
      </c>
      <c r="DV54" t="str">
        <f t="shared" si="97"/>
        <v/>
      </c>
      <c r="DW54" t="str">
        <f t="shared" si="98"/>
        <v/>
      </c>
      <c r="DX54" t="str">
        <f t="shared" si="99"/>
        <v/>
      </c>
      <c r="DY54" t="str">
        <f t="shared" si="100"/>
        <v/>
      </c>
      <c r="DZ54" t="str">
        <f t="shared" si="101"/>
        <v/>
      </c>
      <c r="EA54" t="str">
        <f t="shared" si="102"/>
        <v/>
      </c>
      <c r="EB54" t="str">
        <f t="shared" si="103"/>
        <v/>
      </c>
      <c r="EC54" t="str">
        <f t="shared" si="104"/>
        <v/>
      </c>
      <c r="ED54" t="str">
        <f t="shared" si="105"/>
        <v/>
      </c>
      <c r="EE54" t="str">
        <f t="shared" si="106"/>
        <v/>
      </c>
      <c r="EF54" t="str">
        <f t="shared" si="107"/>
        <v/>
      </c>
      <c r="EG54" t="str">
        <f t="shared" si="108"/>
        <v/>
      </c>
      <c r="EH54" t="str">
        <f t="shared" si="109"/>
        <v/>
      </c>
      <c r="EI54" t="str">
        <f t="shared" si="110"/>
        <v/>
      </c>
      <c r="EJ54" t="str">
        <f t="shared" si="111"/>
        <v/>
      </c>
      <c r="EK54" s="28" t="str">
        <f t="shared" si="112"/>
        <v/>
      </c>
    </row>
    <row r="55" spans="1:141">
      <c r="A55" s="6">
        <v>97956</v>
      </c>
      <c r="B55" s="6" t="s">
        <v>70</v>
      </c>
      <c r="C55" s="6"/>
      <c r="D55" s="10">
        <v>556</v>
      </c>
      <c r="E55" s="37">
        <f t="shared" si="58"/>
        <v>3.0412926587789976E-3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>
        <v>1</v>
      </c>
      <c r="U55" s="31">
        <v>0</v>
      </c>
      <c r="V55" s="31">
        <v>0</v>
      </c>
      <c r="W55" s="31">
        <v>1</v>
      </c>
      <c r="X55" s="31"/>
      <c r="Y55" s="31"/>
      <c r="Z55" s="31"/>
      <c r="AA55" s="31"/>
      <c r="AB55" s="31"/>
      <c r="AC55" s="31"/>
      <c r="AD55" s="44"/>
      <c r="AE55" s="31"/>
      <c r="AF55" s="31"/>
      <c r="AG55" s="46"/>
      <c r="AH55" s="31"/>
      <c r="AI55" s="31"/>
      <c r="AJ55" s="31"/>
      <c r="AK55" s="31"/>
      <c r="AL55" s="31"/>
      <c r="AM55" s="31"/>
      <c r="AN55" s="31"/>
      <c r="AO55" s="31"/>
      <c r="AQ55" s="31"/>
      <c r="AR55" s="31"/>
      <c r="AT55" s="31"/>
      <c r="AU55" s="31"/>
      <c r="AV55" s="31"/>
      <c r="AW55" s="31"/>
      <c r="AX55" s="31"/>
      <c r="AY55" s="31"/>
      <c r="BA55" s="31"/>
      <c r="BB55" s="31"/>
      <c r="BC55" s="31"/>
      <c r="BD55" s="31"/>
      <c r="BE55" s="31"/>
      <c r="BG55" s="31"/>
      <c r="BH55" s="31"/>
      <c r="BJ55" s="31"/>
      <c r="BK55" s="31"/>
      <c r="BL55" s="31"/>
      <c r="BM55" s="31"/>
      <c r="BN55" s="31"/>
      <c r="BO55" s="31"/>
      <c r="BQ55" s="31"/>
      <c r="BR55" s="31"/>
      <c r="BS55" s="31"/>
      <c r="BT55" s="31"/>
      <c r="BU55" s="31"/>
      <c r="BW55" s="31"/>
      <c r="BX55" s="31"/>
      <c r="BZ55" s="31"/>
      <c r="CA55" s="31"/>
      <c r="CB55" s="31"/>
      <c r="CC55" s="31"/>
      <c r="CD55" s="31"/>
      <c r="CE55" s="31"/>
      <c r="CG55" s="31"/>
      <c r="CH55" s="31"/>
      <c r="CI55" s="31"/>
      <c r="CJ55" t="str">
        <f t="shared" si="59"/>
        <v/>
      </c>
      <c r="CK55" t="str">
        <f t="shared" si="60"/>
        <v/>
      </c>
      <c r="CL55" t="str">
        <f t="shared" si="61"/>
        <v/>
      </c>
      <c r="CM55" t="str">
        <f t="shared" si="62"/>
        <v/>
      </c>
      <c r="CN55" t="str">
        <f t="shared" si="63"/>
        <v/>
      </c>
      <c r="CO55" t="str">
        <f t="shared" si="64"/>
        <v/>
      </c>
      <c r="CP55" t="str">
        <f t="shared" si="65"/>
        <v/>
      </c>
      <c r="CQ55" t="str">
        <f t="shared" si="66"/>
        <v/>
      </c>
      <c r="CR55" t="str">
        <f t="shared" si="67"/>
        <v/>
      </c>
      <c r="CS55" t="str">
        <f t="shared" si="68"/>
        <v/>
      </c>
      <c r="CT55" t="str">
        <f t="shared" si="69"/>
        <v/>
      </c>
      <c r="CU55" t="str">
        <f t="shared" si="70"/>
        <v/>
      </c>
      <c r="CV55" t="str">
        <f t="shared" si="71"/>
        <v/>
      </c>
      <c r="CW55" t="str">
        <f t="shared" si="72"/>
        <v/>
      </c>
      <c r="CX55" t="str">
        <f t="shared" si="73"/>
        <v/>
      </c>
      <c r="CY55" t="str">
        <f t="shared" si="74"/>
        <v/>
      </c>
      <c r="CZ55" t="str">
        <f t="shared" si="75"/>
        <v/>
      </c>
      <c r="DA55" t="str">
        <f t="shared" si="76"/>
        <v/>
      </c>
      <c r="DB55" t="str">
        <f t="shared" si="77"/>
        <v/>
      </c>
      <c r="DC55" t="str">
        <f t="shared" si="78"/>
        <v/>
      </c>
      <c r="DD55" t="str">
        <f t="shared" si="79"/>
        <v/>
      </c>
      <c r="DE55" t="str">
        <f t="shared" si="80"/>
        <v/>
      </c>
      <c r="DF55" t="str">
        <f t="shared" si="81"/>
        <v/>
      </c>
      <c r="DG55" t="str">
        <f t="shared" si="82"/>
        <v/>
      </c>
      <c r="DH55" t="str">
        <f t="shared" si="83"/>
        <v/>
      </c>
      <c r="DI55" t="str">
        <f t="shared" si="84"/>
        <v/>
      </c>
      <c r="DJ55" t="str">
        <f t="shared" si="85"/>
        <v/>
      </c>
      <c r="DK55" t="str">
        <f t="shared" si="86"/>
        <v/>
      </c>
      <c r="DL55" t="str">
        <f t="shared" si="87"/>
        <v/>
      </c>
      <c r="DM55" t="str">
        <f t="shared" si="88"/>
        <v/>
      </c>
      <c r="DN55" t="str">
        <f t="shared" si="89"/>
        <v/>
      </c>
      <c r="DO55" t="str">
        <f t="shared" si="90"/>
        <v/>
      </c>
      <c r="DP55" t="str">
        <f t="shared" si="91"/>
        <v/>
      </c>
      <c r="DQ55" t="str">
        <f t="shared" si="92"/>
        <v/>
      </c>
      <c r="DR55" t="str">
        <f t="shared" si="93"/>
        <v/>
      </c>
      <c r="DS55" t="str">
        <f t="shared" si="94"/>
        <v/>
      </c>
      <c r="DT55" t="str">
        <f t="shared" si="95"/>
        <v/>
      </c>
      <c r="DU55" t="str">
        <f t="shared" si="96"/>
        <v/>
      </c>
      <c r="DV55" t="str">
        <f t="shared" si="97"/>
        <v/>
      </c>
      <c r="DW55" t="str">
        <f t="shared" si="98"/>
        <v/>
      </c>
      <c r="DX55" t="str">
        <f t="shared" si="99"/>
        <v/>
      </c>
      <c r="DY55" t="str">
        <f t="shared" si="100"/>
        <v/>
      </c>
      <c r="DZ55" t="str">
        <f t="shared" si="101"/>
        <v/>
      </c>
      <c r="EA55" t="str">
        <f t="shared" si="102"/>
        <v/>
      </c>
      <c r="EB55" t="str">
        <f t="shared" si="103"/>
        <v/>
      </c>
      <c r="EC55" t="str">
        <f t="shared" si="104"/>
        <v/>
      </c>
      <c r="ED55" t="str">
        <f t="shared" si="105"/>
        <v/>
      </c>
      <c r="EE55" t="str">
        <f t="shared" si="106"/>
        <v/>
      </c>
      <c r="EF55" t="str">
        <f t="shared" si="107"/>
        <v/>
      </c>
      <c r="EG55" t="str">
        <f t="shared" si="108"/>
        <v/>
      </c>
      <c r="EH55" t="str">
        <f t="shared" si="109"/>
        <v/>
      </c>
      <c r="EI55" t="str">
        <f t="shared" si="110"/>
        <v/>
      </c>
      <c r="EJ55" t="str">
        <f t="shared" si="111"/>
        <v/>
      </c>
      <c r="EK55" s="28" t="str">
        <f t="shared" si="112"/>
        <v/>
      </c>
    </row>
    <row r="56" spans="1:141">
      <c r="A56" s="7">
        <v>198113</v>
      </c>
      <c r="B56" s="7" t="s">
        <v>71</v>
      </c>
      <c r="C56" s="7"/>
      <c r="D56" s="11">
        <v>548</v>
      </c>
      <c r="E56" s="38">
        <f t="shared" si="58"/>
        <v>2.9975330521778611E-3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>
        <v>1</v>
      </c>
      <c r="U56" s="31">
        <v>0</v>
      </c>
      <c r="V56" s="31">
        <v>0</v>
      </c>
      <c r="W56" s="31">
        <v>1</v>
      </c>
      <c r="X56" s="31"/>
      <c r="Y56" s="31"/>
      <c r="Z56" s="31"/>
      <c r="AA56" s="31"/>
      <c r="AB56" s="31"/>
      <c r="AC56" s="31"/>
      <c r="AD56" s="44"/>
      <c r="AE56" s="31"/>
      <c r="AF56" s="31"/>
      <c r="AG56" s="46"/>
      <c r="AH56" s="31"/>
      <c r="AI56" s="31"/>
      <c r="AJ56" s="31"/>
      <c r="AK56" s="31"/>
      <c r="AL56" s="31"/>
      <c r="AM56" s="31"/>
      <c r="AN56" s="31"/>
      <c r="AO56" s="31"/>
      <c r="AQ56" s="31"/>
      <c r="AR56" s="31"/>
      <c r="AT56" s="31"/>
      <c r="AU56" s="31"/>
      <c r="AV56" s="31"/>
      <c r="AW56" s="31"/>
      <c r="AX56" s="31"/>
      <c r="AY56" s="31"/>
      <c r="BA56" s="31"/>
      <c r="BB56" s="31"/>
      <c r="BC56" s="31"/>
      <c r="BD56" s="31"/>
      <c r="BE56" s="31"/>
      <c r="BG56" s="31"/>
      <c r="BH56" s="31"/>
      <c r="BJ56" s="31"/>
      <c r="BK56" s="31"/>
      <c r="BL56" s="31"/>
      <c r="BM56" s="31"/>
      <c r="BN56" s="31"/>
      <c r="BO56" s="31"/>
      <c r="BQ56" s="31"/>
      <c r="BR56" s="31"/>
      <c r="BS56" s="31"/>
      <c r="BT56" s="31"/>
      <c r="BU56" s="31"/>
      <c r="BW56" s="31"/>
      <c r="BX56" s="31"/>
      <c r="BZ56" s="31"/>
      <c r="CA56" s="31"/>
      <c r="CB56" s="31"/>
      <c r="CC56" s="31"/>
      <c r="CD56" s="31"/>
      <c r="CE56" s="31"/>
      <c r="CG56" s="31"/>
      <c r="CH56" s="31"/>
      <c r="CI56" s="31"/>
      <c r="CJ56" t="str">
        <f t="shared" si="59"/>
        <v/>
      </c>
      <c r="CK56" t="str">
        <f t="shared" si="60"/>
        <v/>
      </c>
      <c r="CL56" t="str">
        <f t="shared" si="61"/>
        <v/>
      </c>
      <c r="CM56" t="str">
        <f t="shared" si="62"/>
        <v/>
      </c>
      <c r="CN56" t="str">
        <f t="shared" si="63"/>
        <v/>
      </c>
      <c r="CO56" t="str">
        <f t="shared" si="64"/>
        <v/>
      </c>
      <c r="CP56" t="str">
        <f t="shared" si="65"/>
        <v/>
      </c>
      <c r="CQ56" t="str">
        <f t="shared" si="66"/>
        <v/>
      </c>
      <c r="CR56" t="str">
        <f t="shared" si="67"/>
        <v/>
      </c>
      <c r="CS56" t="str">
        <f t="shared" si="68"/>
        <v/>
      </c>
      <c r="CT56" t="str">
        <f t="shared" si="69"/>
        <v/>
      </c>
      <c r="CU56" t="str">
        <f t="shared" si="70"/>
        <v/>
      </c>
      <c r="CV56" t="str">
        <f t="shared" si="71"/>
        <v/>
      </c>
      <c r="CW56" t="str">
        <f t="shared" si="72"/>
        <v/>
      </c>
      <c r="CX56" t="str">
        <f t="shared" si="73"/>
        <v/>
      </c>
      <c r="CY56" t="str">
        <f t="shared" si="74"/>
        <v/>
      </c>
      <c r="CZ56" t="str">
        <f t="shared" si="75"/>
        <v/>
      </c>
      <c r="DA56" t="str">
        <f t="shared" si="76"/>
        <v/>
      </c>
      <c r="DB56" t="str">
        <f t="shared" si="77"/>
        <v/>
      </c>
      <c r="DC56" t="str">
        <f t="shared" si="78"/>
        <v/>
      </c>
      <c r="DD56" t="str">
        <f t="shared" si="79"/>
        <v/>
      </c>
      <c r="DE56" t="str">
        <f t="shared" si="80"/>
        <v/>
      </c>
      <c r="DF56" t="str">
        <f t="shared" si="81"/>
        <v/>
      </c>
      <c r="DG56" t="str">
        <f t="shared" si="82"/>
        <v/>
      </c>
      <c r="DH56" t="str">
        <f t="shared" si="83"/>
        <v/>
      </c>
      <c r="DI56" t="str">
        <f t="shared" si="84"/>
        <v/>
      </c>
      <c r="DJ56" t="str">
        <f t="shared" si="85"/>
        <v/>
      </c>
      <c r="DK56" t="str">
        <f t="shared" si="86"/>
        <v/>
      </c>
      <c r="DL56" t="str">
        <f t="shared" si="87"/>
        <v/>
      </c>
      <c r="DM56" t="str">
        <f t="shared" si="88"/>
        <v/>
      </c>
      <c r="DN56" t="str">
        <f t="shared" si="89"/>
        <v/>
      </c>
      <c r="DO56" t="str">
        <f t="shared" si="90"/>
        <v/>
      </c>
      <c r="DP56" t="str">
        <f t="shared" si="91"/>
        <v/>
      </c>
      <c r="DQ56" t="str">
        <f t="shared" si="92"/>
        <v/>
      </c>
      <c r="DR56" t="str">
        <f t="shared" si="93"/>
        <v/>
      </c>
      <c r="DS56" t="str">
        <f t="shared" si="94"/>
        <v/>
      </c>
      <c r="DT56" t="str">
        <f t="shared" si="95"/>
        <v/>
      </c>
      <c r="DU56" t="str">
        <f t="shared" si="96"/>
        <v/>
      </c>
      <c r="DV56" t="str">
        <f t="shared" si="97"/>
        <v/>
      </c>
      <c r="DW56" t="str">
        <f t="shared" si="98"/>
        <v/>
      </c>
      <c r="DX56" t="str">
        <f t="shared" si="99"/>
        <v/>
      </c>
      <c r="DY56" t="str">
        <f t="shared" si="100"/>
        <v/>
      </c>
      <c r="DZ56" t="str">
        <f t="shared" si="101"/>
        <v/>
      </c>
      <c r="EA56" t="str">
        <f t="shared" si="102"/>
        <v/>
      </c>
      <c r="EB56" t="str">
        <f t="shared" si="103"/>
        <v/>
      </c>
      <c r="EC56" t="str">
        <f t="shared" si="104"/>
        <v/>
      </c>
      <c r="ED56" t="str">
        <f t="shared" si="105"/>
        <v/>
      </c>
      <c r="EE56" t="str">
        <f t="shared" si="106"/>
        <v/>
      </c>
      <c r="EF56" t="str">
        <f t="shared" si="107"/>
        <v/>
      </c>
      <c r="EG56" t="str">
        <f t="shared" si="108"/>
        <v/>
      </c>
      <c r="EH56" t="str">
        <f t="shared" si="109"/>
        <v/>
      </c>
      <c r="EI56" t="str">
        <f t="shared" si="110"/>
        <v/>
      </c>
      <c r="EJ56" t="str">
        <f t="shared" si="111"/>
        <v/>
      </c>
      <c r="EK56" s="28" t="str">
        <f t="shared" si="112"/>
        <v/>
      </c>
    </row>
    <row r="57" spans="1:141">
      <c r="A57" s="6">
        <v>99657</v>
      </c>
      <c r="B57" s="6" t="s">
        <v>72</v>
      </c>
      <c r="C57" s="6"/>
      <c r="D57" s="10">
        <v>546</v>
      </c>
      <c r="E57" s="37">
        <f t="shared" si="58"/>
        <v>2.9865931505275766E-3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>
        <v>1</v>
      </c>
      <c r="U57" s="31">
        <v>0</v>
      </c>
      <c r="V57" s="31">
        <v>0</v>
      </c>
      <c r="W57" s="31">
        <v>1</v>
      </c>
      <c r="X57" s="31"/>
      <c r="Y57" s="31"/>
      <c r="Z57" s="31"/>
      <c r="AA57" s="31"/>
      <c r="AB57" s="31"/>
      <c r="AC57" s="31"/>
      <c r="AD57" s="44"/>
      <c r="AE57" s="31"/>
      <c r="AF57" s="31"/>
      <c r="AG57" s="46"/>
      <c r="AH57" s="31"/>
      <c r="AI57" s="31"/>
      <c r="AJ57" s="31"/>
      <c r="AK57" s="31"/>
      <c r="AL57" s="31"/>
      <c r="AM57" s="31"/>
      <c r="AN57" s="31"/>
      <c r="AO57" s="31"/>
      <c r="AQ57" s="31"/>
      <c r="AR57" s="31"/>
      <c r="AT57" s="31"/>
      <c r="AU57" s="31"/>
      <c r="AV57" s="31"/>
      <c r="AW57" s="31"/>
      <c r="AX57" s="31"/>
      <c r="AY57" s="31"/>
      <c r="BA57" s="31"/>
      <c r="BB57" s="31"/>
      <c r="BC57" s="31"/>
      <c r="BD57" s="31"/>
      <c r="BE57" s="31"/>
      <c r="BG57" s="31"/>
      <c r="BH57" s="31"/>
      <c r="BJ57" s="31"/>
      <c r="BK57" s="31"/>
      <c r="BL57" s="31"/>
      <c r="BM57" s="31"/>
      <c r="BN57" s="31"/>
      <c r="BO57" s="31"/>
      <c r="BQ57" s="31"/>
      <c r="BR57" s="31"/>
      <c r="BS57" s="31"/>
      <c r="BT57" s="31"/>
      <c r="BU57" s="31"/>
      <c r="BW57" s="31"/>
      <c r="BX57" s="31"/>
      <c r="BZ57" s="31"/>
      <c r="CA57" s="31"/>
      <c r="CB57" s="31"/>
      <c r="CC57" s="31"/>
      <c r="CD57" s="31"/>
      <c r="CE57" s="31"/>
      <c r="CG57" s="31"/>
      <c r="CH57" s="31"/>
      <c r="CI57" s="31"/>
      <c r="CJ57" t="str">
        <f t="shared" si="59"/>
        <v/>
      </c>
      <c r="CK57" t="str">
        <f t="shared" si="60"/>
        <v/>
      </c>
      <c r="CL57" t="str">
        <f t="shared" si="61"/>
        <v/>
      </c>
      <c r="CM57" t="str">
        <f t="shared" si="62"/>
        <v/>
      </c>
      <c r="CN57" t="str">
        <f t="shared" si="63"/>
        <v/>
      </c>
      <c r="CO57" t="str">
        <f t="shared" si="64"/>
        <v/>
      </c>
      <c r="CP57" t="str">
        <f t="shared" si="65"/>
        <v/>
      </c>
      <c r="CQ57" t="str">
        <f t="shared" si="66"/>
        <v/>
      </c>
      <c r="CR57" t="str">
        <f t="shared" si="67"/>
        <v/>
      </c>
      <c r="CS57" t="str">
        <f t="shared" si="68"/>
        <v/>
      </c>
      <c r="CT57" t="str">
        <f t="shared" si="69"/>
        <v/>
      </c>
      <c r="CU57" t="str">
        <f t="shared" si="70"/>
        <v/>
      </c>
      <c r="CV57" t="str">
        <f t="shared" si="71"/>
        <v/>
      </c>
      <c r="CW57" t="str">
        <f t="shared" si="72"/>
        <v/>
      </c>
      <c r="CX57" t="str">
        <f t="shared" si="73"/>
        <v/>
      </c>
      <c r="CY57" t="str">
        <f t="shared" si="74"/>
        <v/>
      </c>
      <c r="CZ57" t="str">
        <f t="shared" si="75"/>
        <v/>
      </c>
      <c r="DA57" t="str">
        <f t="shared" si="76"/>
        <v/>
      </c>
      <c r="DB57" t="str">
        <f t="shared" si="77"/>
        <v/>
      </c>
      <c r="DC57" t="str">
        <f t="shared" si="78"/>
        <v/>
      </c>
      <c r="DD57" t="str">
        <f t="shared" si="79"/>
        <v/>
      </c>
      <c r="DE57" t="str">
        <f t="shared" si="80"/>
        <v/>
      </c>
      <c r="DF57" t="str">
        <f t="shared" si="81"/>
        <v/>
      </c>
      <c r="DG57" t="str">
        <f t="shared" si="82"/>
        <v/>
      </c>
      <c r="DH57" t="str">
        <f t="shared" si="83"/>
        <v/>
      </c>
      <c r="DI57" t="str">
        <f t="shared" si="84"/>
        <v/>
      </c>
      <c r="DJ57" t="str">
        <f t="shared" si="85"/>
        <v/>
      </c>
      <c r="DK57" t="str">
        <f t="shared" si="86"/>
        <v/>
      </c>
      <c r="DL57" t="str">
        <f t="shared" si="87"/>
        <v/>
      </c>
      <c r="DM57" t="str">
        <f t="shared" si="88"/>
        <v/>
      </c>
      <c r="DN57" t="str">
        <f t="shared" si="89"/>
        <v/>
      </c>
      <c r="DO57" t="str">
        <f t="shared" si="90"/>
        <v/>
      </c>
      <c r="DP57" t="str">
        <f t="shared" si="91"/>
        <v/>
      </c>
      <c r="DQ57" t="str">
        <f t="shared" si="92"/>
        <v/>
      </c>
      <c r="DR57" t="str">
        <f t="shared" si="93"/>
        <v/>
      </c>
      <c r="DS57" t="str">
        <f t="shared" si="94"/>
        <v/>
      </c>
      <c r="DT57" t="str">
        <f t="shared" si="95"/>
        <v/>
      </c>
      <c r="DU57" t="str">
        <f t="shared" si="96"/>
        <v/>
      </c>
      <c r="DV57" t="str">
        <f t="shared" si="97"/>
        <v/>
      </c>
      <c r="DW57" t="str">
        <f t="shared" si="98"/>
        <v/>
      </c>
      <c r="DX57" t="str">
        <f t="shared" si="99"/>
        <v/>
      </c>
      <c r="DY57" t="str">
        <f t="shared" si="100"/>
        <v/>
      </c>
      <c r="DZ57" t="str">
        <f t="shared" si="101"/>
        <v/>
      </c>
      <c r="EA57" t="str">
        <f t="shared" si="102"/>
        <v/>
      </c>
      <c r="EB57" t="str">
        <f t="shared" si="103"/>
        <v/>
      </c>
      <c r="EC57" t="str">
        <f t="shared" si="104"/>
        <v/>
      </c>
      <c r="ED57" t="str">
        <f t="shared" si="105"/>
        <v/>
      </c>
      <c r="EE57" t="str">
        <f t="shared" si="106"/>
        <v/>
      </c>
      <c r="EF57" t="str">
        <f t="shared" si="107"/>
        <v/>
      </c>
      <c r="EG57" t="str">
        <f t="shared" si="108"/>
        <v/>
      </c>
      <c r="EH57" t="str">
        <f t="shared" si="109"/>
        <v/>
      </c>
      <c r="EI57" t="str">
        <f t="shared" si="110"/>
        <v/>
      </c>
      <c r="EJ57" t="str">
        <f t="shared" si="111"/>
        <v/>
      </c>
      <c r="EK57" s="28" t="str">
        <f t="shared" si="112"/>
        <v/>
      </c>
    </row>
    <row r="58" spans="1:141">
      <c r="A58" s="7">
        <v>99662</v>
      </c>
      <c r="B58" s="7" t="s">
        <v>73</v>
      </c>
      <c r="C58" s="7"/>
      <c r="D58" s="11">
        <v>511</v>
      </c>
      <c r="E58" s="38">
        <f t="shared" si="58"/>
        <v>2.7951448716476038E-3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>
        <v>1</v>
      </c>
      <c r="U58" s="31">
        <v>0</v>
      </c>
      <c r="V58" s="31">
        <v>0</v>
      </c>
      <c r="W58" s="31">
        <v>1</v>
      </c>
      <c r="X58" s="31"/>
      <c r="Y58" s="31"/>
      <c r="Z58" s="31"/>
      <c r="AA58" s="31"/>
      <c r="AB58" s="31"/>
      <c r="AC58" s="31"/>
      <c r="AD58" s="44"/>
      <c r="AE58" s="31"/>
      <c r="AF58" s="31"/>
      <c r="AG58" s="46"/>
      <c r="AH58" s="31"/>
      <c r="AI58" s="31"/>
      <c r="AJ58" s="31"/>
      <c r="AK58" s="31"/>
      <c r="AL58" s="31"/>
      <c r="AM58" s="31"/>
      <c r="AN58" s="31"/>
      <c r="AO58" s="31"/>
      <c r="AQ58" s="31"/>
      <c r="AR58" s="31"/>
      <c r="AT58" s="31"/>
      <c r="AU58" s="31"/>
      <c r="AV58" s="31"/>
      <c r="AW58" s="31"/>
      <c r="AX58" s="31"/>
      <c r="AY58" s="31"/>
      <c r="BA58" s="31"/>
      <c r="BB58" s="31"/>
      <c r="BC58" s="31"/>
      <c r="BD58" s="31"/>
      <c r="BE58" s="31"/>
      <c r="BG58" s="31"/>
      <c r="BH58" s="31"/>
      <c r="BJ58" s="31"/>
      <c r="BK58" s="31"/>
      <c r="BL58" s="31"/>
      <c r="BM58" s="31"/>
      <c r="BN58" s="31"/>
      <c r="BO58" s="31"/>
      <c r="BQ58" s="31"/>
      <c r="BR58" s="31"/>
      <c r="BS58" s="31"/>
      <c r="BT58" s="31"/>
      <c r="BU58" s="31"/>
      <c r="BW58" s="31"/>
      <c r="BX58" s="31"/>
      <c r="BZ58" s="31"/>
      <c r="CA58" s="31"/>
      <c r="CB58" s="31"/>
      <c r="CC58" s="31"/>
      <c r="CD58" s="31"/>
      <c r="CE58" s="31"/>
      <c r="CG58" s="31"/>
      <c r="CH58" s="31"/>
      <c r="CI58" s="31"/>
      <c r="CJ58" t="str">
        <f t="shared" si="59"/>
        <v/>
      </c>
      <c r="CK58" t="str">
        <f t="shared" si="60"/>
        <v/>
      </c>
      <c r="CL58" t="str">
        <f t="shared" si="61"/>
        <v/>
      </c>
      <c r="CM58" t="str">
        <f t="shared" si="62"/>
        <v/>
      </c>
      <c r="CN58" t="str">
        <f t="shared" si="63"/>
        <v/>
      </c>
      <c r="CO58" t="str">
        <f t="shared" si="64"/>
        <v/>
      </c>
      <c r="CP58" t="str">
        <f t="shared" si="65"/>
        <v/>
      </c>
      <c r="CQ58" t="str">
        <f t="shared" si="66"/>
        <v/>
      </c>
      <c r="CR58" t="str">
        <f t="shared" si="67"/>
        <v/>
      </c>
      <c r="CS58" t="str">
        <f t="shared" si="68"/>
        <v/>
      </c>
      <c r="CT58" t="str">
        <f t="shared" si="69"/>
        <v/>
      </c>
      <c r="CU58" t="str">
        <f t="shared" si="70"/>
        <v/>
      </c>
      <c r="CV58" t="str">
        <f t="shared" si="71"/>
        <v/>
      </c>
      <c r="CW58" t="str">
        <f t="shared" si="72"/>
        <v/>
      </c>
      <c r="CX58" t="str">
        <f t="shared" si="73"/>
        <v/>
      </c>
      <c r="CY58" t="str">
        <f t="shared" si="74"/>
        <v/>
      </c>
      <c r="CZ58" t="str">
        <f t="shared" si="75"/>
        <v/>
      </c>
      <c r="DA58" t="str">
        <f t="shared" si="76"/>
        <v/>
      </c>
      <c r="DB58" t="str">
        <f t="shared" si="77"/>
        <v/>
      </c>
      <c r="DC58" t="str">
        <f t="shared" si="78"/>
        <v/>
      </c>
      <c r="DD58" t="str">
        <f t="shared" si="79"/>
        <v/>
      </c>
      <c r="DE58" t="str">
        <f t="shared" si="80"/>
        <v/>
      </c>
      <c r="DF58" t="str">
        <f t="shared" si="81"/>
        <v/>
      </c>
      <c r="DG58" t="str">
        <f t="shared" si="82"/>
        <v/>
      </c>
      <c r="DH58" t="str">
        <f t="shared" si="83"/>
        <v/>
      </c>
      <c r="DI58" t="str">
        <f t="shared" si="84"/>
        <v/>
      </c>
      <c r="DJ58" t="str">
        <f t="shared" si="85"/>
        <v/>
      </c>
      <c r="DK58" t="str">
        <f t="shared" si="86"/>
        <v/>
      </c>
      <c r="DL58" t="str">
        <f t="shared" si="87"/>
        <v/>
      </c>
      <c r="DM58" t="str">
        <f t="shared" si="88"/>
        <v/>
      </c>
      <c r="DN58" t="str">
        <f t="shared" si="89"/>
        <v/>
      </c>
      <c r="DO58" t="str">
        <f t="shared" si="90"/>
        <v/>
      </c>
      <c r="DP58" t="str">
        <f t="shared" si="91"/>
        <v/>
      </c>
      <c r="DQ58" t="str">
        <f t="shared" si="92"/>
        <v/>
      </c>
      <c r="DR58" t="str">
        <f t="shared" si="93"/>
        <v/>
      </c>
      <c r="DS58" t="str">
        <f t="shared" si="94"/>
        <v/>
      </c>
      <c r="DT58" t="str">
        <f t="shared" si="95"/>
        <v/>
      </c>
      <c r="DU58" t="str">
        <f t="shared" si="96"/>
        <v/>
      </c>
      <c r="DV58" t="str">
        <f t="shared" si="97"/>
        <v/>
      </c>
      <c r="DW58" t="str">
        <f t="shared" si="98"/>
        <v/>
      </c>
      <c r="DX58" t="str">
        <f t="shared" si="99"/>
        <v/>
      </c>
      <c r="DY58" t="str">
        <f t="shared" si="100"/>
        <v/>
      </c>
      <c r="DZ58" t="str">
        <f t="shared" si="101"/>
        <v/>
      </c>
      <c r="EA58" t="str">
        <f t="shared" si="102"/>
        <v/>
      </c>
      <c r="EB58" t="str">
        <f t="shared" si="103"/>
        <v/>
      </c>
      <c r="EC58" t="str">
        <f t="shared" si="104"/>
        <v/>
      </c>
      <c r="ED58" t="str">
        <f t="shared" si="105"/>
        <v/>
      </c>
      <c r="EE58" t="str">
        <f t="shared" si="106"/>
        <v/>
      </c>
      <c r="EF58" t="str">
        <f t="shared" si="107"/>
        <v/>
      </c>
      <c r="EG58" t="str">
        <f t="shared" si="108"/>
        <v/>
      </c>
      <c r="EH58" t="str">
        <f t="shared" si="109"/>
        <v/>
      </c>
      <c r="EI58" t="str">
        <f t="shared" si="110"/>
        <v/>
      </c>
      <c r="EJ58" t="str">
        <f t="shared" si="111"/>
        <v/>
      </c>
      <c r="EK58" s="28" t="str">
        <f t="shared" si="112"/>
        <v/>
      </c>
    </row>
    <row r="59" spans="1:141">
      <c r="A59" s="6">
        <v>113741</v>
      </c>
      <c r="B59" s="6" t="s">
        <v>74</v>
      </c>
      <c r="C59" s="6"/>
      <c r="D59" s="10">
        <v>509</v>
      </c>
      <c r="E59" s="37">
        <f t="shared" si="58"/>
        <v>2.7842049699973196E-3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>
        <v>1</v>
      </c>
      <c r="U59" s="31">
        <v>0</v>
      </c>
      <c r="V59" s="31">
        <v>0</v>
      </c>
      <c r="W59" s="31">
        <v>1</v>
      </c>
      <c r="X59" s="31"/>
      <c r="Y59" s="31"/>
      <c r="Z59" s="31"/>
      <c r="AA59" s="31"/>
      <c r="AB59" s="31"/>
      <c r="AC59" s="31"/>
      <c r="AD59" s="44"/>
      <c r="AE59" s="31"/>
      <c r="AF59" s="31"/>
      <c r="AG59" s="46"/>
      <c r="AH59" s="31"/>
      <c r="AI59" s="31"/>
      <c r="AJ59" s="31"/>
      <c r="AK59" s="31"/>
      <c r="AL59" s="31"/>
      <c r="AM59" s="31"/>
      <c r="AN59" s="31"/>
      <c r="AO59" s="31"/>
      <c r="AQ59" s="31"/>
      <c r="AR59" s="31"/>
      <c r="AT59" s="31"/>
      <c r="AU59" s="31"/>
      <c r="AV59" s="31"/>
      <c r="AW59" s="31"/>
      <c r="AX59" s="31"/>
      <c r="AY59" s="31"/>
      <c r="BA59" s="31"/>
      <c r="BB59" s="31"/>
      <c r="BC59" s="31"/>
      <c r="BD59" s="31"/>
      <c r="BE59" s="31"/>
      <c r="BG59" s="31"/>
      <c r="BH59" s="31"/>
      <c r="BJ59" s="31"/>
      <c r="BK59" s="31"/>
      <c r="BL59" s="31"/>
      <c r="BM59" s="31"/>
      <c r="BN59" s="31"/>
      <c r="BO59" s="31"/>
      <c r="BQ59" s="31"/>
      <c r="BR59" s="31"/>
      <c r="BS59" s="31"/>
      <c r="BT59" s="31"/>
      <c r="BU59" s="31"/>
      <c r="BW59" s="31"/>
      <c r="BX59" s="31"/>
      <c r="BZ59" s="31"/>
      <c r="CA59" s="31"/>
      <c r="CB59" s="31"/>
      <c r="CC59" s="31"/>
      <c r="CD59" s="31"/>
      <c r="CE59" s="31"/>
      <c r="CG59" s="31"/>
      <c r="CH59" s="31"/>
      <c r="CI59" s="31"/>
      <c r="CJ59" t="str">
        <f t="shared" si="59"/>
        <v/>
      </c>
      <c r="CK59" t="str">
        <f t="shared" si="60"/>
        <v/>
      </c>
      <c r="CL59" t="str">
        <f t="shared" si="61"/>
        <v/>
      </c>
      <c r="CM59" t="str">
        <f t="shared" si="62"/>
        <v/>
      </c>
      <c r="CN59" t="str">
        <f t="shared" si="63"/>
        <v/>
      </c>
      <c r="CO59" t="str">
        <f t="shared" si="64"/>
        <v/>
      </c>
      <c r="CP59" t="str">
        <f t="shared" si="65"/>
        <v/>
      </c>
      <c r="CQ59" t="str">
        <f t="shared" si="66"/>
        <v/>
      </c>
      <c r="CR59" t="str">
        <f t="shared" si="67"/>
        <v/>
      </c>
      <c r="CS59" t="str">
        <f t="shared" si="68"/>
        <v/>
      </c>
      <c r="CT59" t="str">
        <f t="shared" si="69"/>
        <v/>
      </c>
      <c r="CU59" t="str">
        <f t="shared" si="70"/>
        <v/>
      </c>
      <c r="CV59" t="str">
        <f t="shared" si="71"/>
        <v/>
      </c>
      <c r="CW59" t="str">
        <f t="shared" si="72"/>
        <v/>
      </c>
      <c r="CX59" t="str">
        <f t="shared" si="73"/>
        <v/>
      </c>
      <c r="CY59" t="str">
        <f t="shared" si="74"/>
        <v/>
      </c>
      <c r="CZ59" t="str">
        <f t="shared" si="75"/>
        <v/>
      </c>
      <c r="DA59" t="str">
        <f t="shared" si="76"/>
        <v/>
      </c>
      <c r="DB59" t="str">
        <f t="shared" si="77"/>
        <v/>
      </c>
      <c r="DC59" t="str">
        <f t="shared" si="78"/>
        <v/>
      </c>
      <c r="DD59" t="str">
        <f t="shared" si="79"/>
        <v/>
      </c>
      <c r="DE59" t="str">
        <f t="shared" si="80"/>
        <v/>
      </c>
      <c r="DF59" t="str">
        <f t="shared" si="81"/>
        <v/>
      </c>
      <c r="DG59" t="str">
        <f t="shared" si="82"/>
        <v/>
      </c>
      <c r="DH59" t="str">
        <f t="shared" si="83"/>
        <v/>
      </c>
      <c r="DI59" t="str">
        <f t="shared" si="84"/>
        <v/>
      </c>
      <c r="DJ59" t="str">
        <f t="shared" si="85"/>
        <v/>
      </c>
      <c r="DK59" t="str">
        <f t="shared" si="86"/>
        <v/>
      </c>
      <c r="DL59" t="str">
        <f t="shared" si="87"/>
        <v/>
      </c>
      <c r="DM59" t="str">
        <f t="shared" si="88"/>
        <v/>
      </c>
      <c r="DN59" t="str">
        <f t="shared" si="89"/>
        <v/>
      </c>
      <c r="DO59" t="str">
        <f t="shared" si="90"/>
        <v/>
      </c>
      <c r="DP59" t="str">
        <f t="shared" si="91"/>
        <v/>
      </c>
      <c r="DQ59" t="str">
        <f t="shared" si="92"/>
        <v/>
      </c>
      <c r="DR59" t="str">
        <f t="shared" si="93"/>
        <v/>
      </c>
      <c r="DS59" t="str">
        <f t="shared" si="94"/>
        <v/>
      </c>
      <c r="DT59" t="str">
        <f t="shared" si="95"/>
        <v/>
      </c>
      <c r="DU59" t="str">
        <f t="shared" si="96"/>
        <v/>
      </c>
      <c r="DV59" t="str">
        <f t="shared" si="97"/>
        <v/>
      </c>
      <c r="DW59" t="str">
        <f t="shared" si="98"/>
        <v/>
      </c>
      <c r="DX59" t="str">
        <f t="shared" si="99"/>
        <v/>
      </c>
      <c r="DY59" t="str">
        <f t="shared" si="100"/>
        <v/>
      </c>
      <c r="DZ59" t="str">
        <f t="shared" si="101"/>
        <v/>
      </c>
      <c r="EA59" t="str">
        <f t="shared" si="102"/>
        <v/>
      </c>
      <c r="EB59" t="str">
        <f t="shared" si="103"/>
        <v/>
      </c>
      <c r="EC59" t="str">
        <f t="shared" si="104"/>
        <v/>
      </c>
      <c r="ED59" t="str">
        <f t="shared" si="105"/>
        <v/>
      </c>
      <c r="EE59" t="str">
        <f t="shared" si="106"/>
        <v/>
      </c>
      <c r="EF59" t="str">
        <f t="shared" si="107"/>
        <v/>
      </c>
      <c r="EG59" t="str">
        <f t="shared" si="108"/>
        <v/>
      </c>
      <c r="EH59" t="str">
        <f t="shared" si="109"/>
        <v/>
      </c>
      <c r="EI59" t="str">
        <f t="shared" si="110"/>
        <v/>
      </c>
      <c r="EJ59" t="str">
        <f t="shared" si="111"/>
        <v/>
      </c>
      <c r="EK59" s="28" t="str">
        <f t="shared" si="112"/>
        <v/>
      </c>
    </row>
    <row r="60" spans="1:141">
      <c r="A60" s="7">
        <v>197956</v>
      </c>
      <c r="B60" s="7" t="s">
        <v>75</v>
      </c>
      <c r="C60" s="7"/>
      <c r="D60" s="11">
        <v>498</v>
      </c>
      <c r="E60" s="38">
        <f t="shared" si="58"/>
        <v>2.7240355109207567E-3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>
        <v>1</v>
      </c>
      <c r="U60" s="31">
        <v>0</v>
      </c>
      <c r="V60" s="31">
        <v>0</v>
      </c>
      <c r="W60" s="31">
        <v>1</v>
      </c>
      <c r="X60" s="31"/>
      <c r="Y60" s="31"/>
      <c r="Z60" s="31"/>
      <c r="AA60" s="31"/>
      <c r="AB60" s="31"/>
      <c r="AC60" s="31"/>
      <c r="AD60" s="44"/>
      <c r="AE60" s="31"/>
      <c r="AF60" s="31"/>
      <c r="AG60" s="46"/>
      <c r="AH60" s="31"/>
      <c r="AI60" s="31"/>
      <c r="AJ60" s="31"/>
      <c r="AK60" s="31"/>
      <c r="AL60" s="31"/>
      <c r="AM60" s="31"/>
      <c r="AN60" s="31"/>
      <c r="AO60" s="31"/>
      <c r="AQ60" s="31"/>
      <c r="AR60" s="31"/>
      <c r="AT60" s="31"/>
      <c r="AU60" s="31"/>
      <c r="AV60" s="31"/>
      <c r="AW60" s="31"/>
      <c r="AX60" s="31"/>
      <c r="AY60" s="31"/>
      <c r="BA60" s="31"/>
      <c r="BB60" s="31"/>
      <c r="BC60" s="31"/>
      <c r="BD60" s="31"/>
      <c r="BE60" s="31"/>
      <c r="BG60" s="31"/>
      <c r="BH60" s="31"/>
      <c r="BJ60" s="31"/>
      <c r="BK60" s="31"/>
      <c r="BL60" s="31"/>
      <c r="BM60" s="31"/>
      <c r="BN60" s="31"/>
      <c r="BO60" s="31"/>
      <c r="BQ60" s="31"/>
      <c r="BR60" s="31"/>
      <c r="BS60" s="31"/>
      <c r="BT60" s="31"/>
      <c r="BU60" s="31"/>
      <c r="BW60" s="31"/>
      <c r="BX60" s="31"/>
      <c r="BZ60" s="31"/>
      <c r="CA60" s="31"/>
      <c r="CB60" s="31"/>
      <c r="CC60" s="31"/>
      <c r="CD60" s="31"/>
      <c r="CE60" s="31"/>
      <c r="CG60" s="31"/>
      <c r="CH60" s="31"/>
      <c r="CI60" s="31"/>
      <c r="CJ60" t="str">
        <f t="shared" si="59"/>
        <v/>
      </c>
      <c r="CK60" t="str">
        <f t="shared" si="60"/>
        <v/>
      </c>
      <c r="CL60" t="str">
        <f t="shared" si="61"/>
        <v/>
      </c>
      <c r="CM60" t="str">
        <f t="shared" si="62"/>
        <v/>
      </c>
      <c r="CN60" t="str">
        <f t="shared" si="63"/>
        <v/>
      </c>
      <c r="CO60" t="str">
        <f t="shared" si="64"/>
        <v/>
      </c>
      <c r="CP60" t="str">
        <f t="shared" si="65"/>
        <v/>
      </c>
      <c r="CQ60" t="str">
        <f t="shared" si="66"/>
        <v/>
      </c>
      <c r="CR60" t="str">
        <f t="shared" si="67"/>
        <v/>
      </c>
      <c r="CS60" t="str">
        <f t="shared" si="68"/>
        <v/>
      </c>
      <c r="CT60" t="str">
        <f t="shared" si="69"/>
        <v/>
      </c>
      <c r="CU60" t="str">
        <f t="shared" si="70"/>
        <v/>
      </c>
      <c r="CV60" t="str">
        <f t="shared" si="71"/>
        <v/>
      </c>
      <c r="CW60" t="str">
        <f t="shared" si="72"/>
        <v/>
      </c>
      <c r="CX60" t="str">
        <f t="shared" si="73"/>
        <v/>
      </c>
      <c r="CY60" t="str">
        <f t="shared" si="74"/>
        <v/>
      </c>
      <c r="CZ60" t="str">
        <f t="shared" si="75"/>
        <v/>
      </c>
      <c r="DA60" t="str">
        <f t="shared" si="76"/>
        <v/>
      </c>
      <c r="DB60" t="str">
        <f t="shared" si="77"/>
        <v/>
      </c>
      <c r="DC60" t="str">
        <f t="shared" si="78"/>
        <v/>
      </c>
      <c r="DD60" t="str">
        <f t="shared" si="79"/>
        <v/>
      </c>
      <c r="DE60" t="str">
        <f t="shared" si="80"/>
        <v/>
      </c>
      <c r="DF60" t="str">
        <f t="shared" si="81"/>
        <v/>
      </c>
      <c r="DG60" t="str">
        <f t="shared" si="82"/>
        <v/>
      </c>
      <c r="DH60" t="str">
        <f t="shared" si="83"/>
        <v/>
      </c>
      <c r="DI60" t="str">
        <f t="shared" si="84"/>
        <v/>
      </c>
      <c r="DJ60" t="str">
        <f t="shared" si="85"/>
        <v/>
      </c>
      <c r="DK60" t="str">
        <f t="shared" si="86"/>
        <v/>
      </c>
      <c r="DL60" t="str">
        <f t="shared" si="87"/>
        <v/>
      </c>
      <c r="DM60" t="str">
        <f t="shared" si="88"/>
        <v/>
      </c>
      <c r="DN60" t="str">
        <f t="shared" si="89"/>
        <v/>
      </c>
      <c r="DO60" t="str">
        <f t="shared" si="90"/>
        <v/>
      </c>
      <c r="DP60" t="str">
        <f t="shared" si="91"/>
        <v/>
      </c>
      <c r="DQ60" t="str">
        <f t="shared" si="92"/>
        <v/>
      </c>
      <c r="DR60" t="str">
        <f t="shared" si="93"/>
        <v/>
      </c>
      <c r="DS60" t="str">
        <f t="shared" si="94"/>
        <v/>
      </c>
      <c r="DT60" t="str">
        <f t="shared" si="95"/>
        <v/>
      </c>
      <c r="DU60" t="str">
        <f t="shared" si="96"/>
        <v/>
      </c>
      <c r="DV60" t="str">
        <f t="shared" si="97"/>
        <v/>
      </c>
      <c r="DW60" t="str">
        <f t="shared" si="98"/>
        <v/>
      </c>
      <c r="DX60" t="str">
        <f t="shared" si="99"/>
        <v/>
      </c>
      <c r="DY60" t="str">
        <f t="shared" si="100"/>
        <v/>
      </c>
      <c r="DZ60" t="str">
        <f t="shared" si="101"/>
        <v/>
      </c>
      <c r="EA60" t="str">
        <f t="shared" si="102"/>
        <v/>
      </c>
      <c r="EB60" t="str">
        <f t="shared" si="103"/>
        <v/>
      </c>
      <c r="EC60" t="str">
        <f t="shared" si="104"/>
        <v/>
      </c>
      <c r="ED60" t="str">
        <f t="shared" si="105"/>
        <v/>
      </c>
      <c r="EE60" t="str">
        <f t="shared" si="106"/>
        <v/>
      </c>
      <c r="EF60" t="str">
        <f t="shared" si="107"/>
        <v/>
      </c>
      <c r="EG60" t="str">
        <f t="shared" si="108"/>
        <v/>
      </c>
      <c r="EH60" t="str">
        <f t="shared" si="109"/>
        <v/>
      </c>
      <c r="EI60" t="str">
        <f t="shared" si="110"/>
        <v/>
      </c>
      <c r="EJ60" t="str">
        <f t="shared" si="111"/>
        <v/>
      </c>
      <c r="EK60" s="28" t="str">
        <f t="shared" si="112"/>
        <v/>
      </c>
    </row>
    <row r="61" spans="1:141">
      <c r="A61" s="6">
        <v>197922</v>
      </c>
      <c r="B61" s="6" t="s">
        <v>76</v>
      </c>
      <c r="C61" s="6"/>
      <c r="D61" s="10">
        <v>472</v>
      </c>
      <c r="E61" s="37">
        <f t="shared" si="58"/>
        <v>2.5818167894670627E-3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>
        <v>1</v>
      </c>
      <c r="U61" s="31">
        <v>0</v>
      </c>
      <c r="V61" s="31">
        <v>0</v>
      </c>
      <c r="W61" s="31">
        <v>1</v>
      </c>
      <c r="X61" s="31"/>
      <c r="Y61" s="31"/>
      <c r="Z61" s="31"/>
      <c r="AA61" s="31"/>
      <c r="AB61" s="31"/>
      <c r="AC61" s="31"/>
      <c r="AD61" s="44"/>
      <c r="AE61" s="31"/>
      <c r="AF61" s="31"/>
      <c r="AG61" s="46"/>
      <c r="AH61" s="31"/>
      <c r="AI61" s="31"/>
      <c r="AJ61" s="31"/>
      <c r="AK61" s="31"/>
      <c r="AL61" s="31"/>
      <c r="AM61" s="31"/>
      <c r="AN61" s="31"/>
      <c r="AO61" s="31"/>
      <c r="AQ61" s="31"/>
      <c r="AR61" s="31"/>
      <c r="AT61" s="31"/>
      <c r="AU61" s="31"/>
      <c r="AV61" s="31"/>
      <c r="AW61" s="31"/>
      <c r="AX61" s="31"/>
      <c r="AY61" s="31"/>
      <c r="BA61" s="31"/>
      <c r="BB61" s="31"/>
      <c r="BC61" s="31"/>
      <c r="BD61" s="31"/>
      <c r="BE61" s="31"/>
      <c r="BG61" s="31"/>
      <c r="BH61" s="31"/>
      <c r="BJ61" s="31"/>
      <c r="BK61" s="31"/>
      <c r="BL61" s="31"/>
      <c r="BM61" s="31"/>
      <c r="BN61" s="31"/>
      <c r="BO61" s="31"/>
      <c r="BQ61" s="31"/>
      <c r="BR61" s="31"/>
      <c r="BS61" s="31"/>
      <c r="BT61" s="31"/>
      <c r="BU61" s="31"/>
      <c r="BW61" s="31"/>
      <c r="BX61" s="31"/>
      <c r="BZ61" s="31"/>
      <c r="CA61" s="31"/>
      <c r="CB61" s="31"/>
      <c r="CC61" s="31"/>
      <c r="CD61" s="31"/>
      <c r="CE61" s="31"/>
      <c r="CG61" s="31"/>
      <c r="CH61" s="31"/>
      <c r="CI61" s="31"/>
      <c r="CJ61" t="str">
        <f t="shared" si="59"/>
        <v/>
      </c>
      <c r="CK61" t="str">
        <f t="shared" si="60"/>
        <v/>
      </c>
      <c r="CL61" t="str">
        <f t="shared" si="61"/>
        <v/>
      </c>
      <c r="CM61" t="str">
        <f t="shared" si="62"/>
        <v/>
      </c>
      <c r="CN61" t="str">
        <f t="shared" si="63"/>
        <v/>
      </c>
      <c r="CO61" t="str">
        <f t="shared" si="64"/>
        <v/>
      </c>
      <c r="CP61" t="str">
        <f t="shared" si="65"/>
        <v/>
      </c>
      <c r="CQ61" t="str">
        <f t="shared" si="66"/>
        <v/>
      </c>
      <c r="CR61" t="str">
        <f t="shared" si="67"/>
        <v/>
      </c>
      <c r="CS61" t="str">
        <f t="shared" si="68"/>
        <v/>
      </c>
      <c r="CT61" t="str">
        <f t="shared" si="69"/>
        <v/>
      </c>
      <c r="CU61" t="str">
        <f t="shared" si="70"/>
        <v/>
      </c>
      <c r="CV61" t="str">
        <f t="shared" si="71"/>
        <v/>
      </c>
      <c r="CW61" t="str">
        <f t="shared" si="72"/>
        <v/>
      </c>
      <c r="CX61" t="str">
        <f t="shared" si="73"/>
        <v/>
      </c>
      <c r="CY61" t="str">
        <f t="shared" si="74"/>
        <v/>
      </c>
      <c r="CZ61" t="str">
        <f t="shared" si="75"/>
        <v/>
      </c>
      <c r="DA61" t="str">
        <f t="shared" si="76"/>
        <v/>
      </c>
      <c r="DB61" t="str">
        <f t="shared" si="77"/>
        <v/>
      </c>
      <c r="DC61" t="str">
        <f t="shared" si="78"/>
        <v/>
      </c>
      <c r="DD61" t="str">
        <f t="shared" si="79"/>
        <v/>
      </c>
      <c r="DE61" t="str">
        <f t="shared" si="80"/>
        <v/>
      </c>
      <c r="DF61" t="str">
        <f t="shared" si="81"/>
        <v/>
      </c>
      <c r="DG61" t="str">
        <f t="shared" si="82"/>
        <v/>
      </c>
      <c r="DH61" t="str">
        <f t="shared" si="83"/>
        <v/>
      </c>
      <c r="DI61" t="str">
        <f t="shared" si="84"/>
        <v/>
      </c>
      <c r="DJ61" t="str">
        <f t="shared" si="85"/>
        <v/>
      </c>
      <c r="DK61" t="str">
        <f t="shared" si="86"/>
        <v/>
      </c>
      <c r="DL61" t="str">
        <f t="shared" si="87"/>
        <v/>
      </c>
      <c r="DM61" t="str">
        <f t="shared" si="88"/>
        <v/>
      </c>
      <c r="DN61" t="str">
        <f t="shared" si="89"/>
        <v/>
      </c>
      <c r="DO61" t="str">
        <f t="shared" si="90"/>
        <v/>
      </c>
      <c r="DP61" t="str">
        <f t="shared" si="91"/>
        <v/>
      </c>
      <c r="DQ61" t="str">
        <f t="shared" si="92"/>
        <v/>
      </c>
      <c r="DR61" t="str">
        <f t="shared" si="93"/>
        <v/>
      </c>
      <c r="DS61" t="str">
        <f t="shared" si="94"/>
        <v/>
      </c>
      <c r="DT61" t="str">
        <f t="shared" si="95"/>
        <v/>
      </c>
      <c r="DU61" t="str">
        <f t="shared" si="96"/>
        <v/>
      </c>
      <c r="DV61" t="str">
        <f t="shared" si="97"/>
        <v/>
      </c>
      <c r="DW61" t="str">
        <f t="shared" si="98"/>
        <v/>
      </c>
      <c r="DX61" t="str">
        <f t="shared" si="99"/>
        <v/>
      </c>
      <c r="DY61" t="str">
        <f t="shared" si="100"/>
        <v/>
      </c>
      <c r="DZ61" t="str">
        <f t="shared" si="101"/>
        <v/>
      </c>
      <c r="EA61" t="str">
        <f t="shared" si="102"/>
        <v/>
      </c>
      <c r="EB61" t="str">
        <f t="shared" si="103"/>
        <v/>
      </c>
      <c r="EC61" t="str">
        <f t="shared" si="104"/>
        <v/>
      </c>
      <c r="ED61" t="str">
        <f t="shared" si="105"/>
        <v/>
      </c>
      <c r="EE61" t="str">
        <f t="shared" si="106"/>
        <v/>
      </c>
      <c r="EF61" t="str">
        <f t="shared" si="107"/>
        <v/>
      </c>
      <c r="EG61" t="str">
        <f t="shared" si="108"/>
        <v/>
      </c>
      <c r="EH61" t="str">
        <f t="shared" si="109"/>
        <v/>
      </c>
      <c r="EI61" t="str">
        <f t="shared" si="110"/>
        <v/>
      </c>
      <c r="EJ61" t="str">
        <f t="shared" si="111"/>
        <v/>
      </c>
      <c r="EK61" s="28" t="str">
        <f t="shared" si="112"/>
        <v/>
      </c>
    </row>
    <row r="62" spans="1:141">
      <c r="A62" s="7">
        <v>98113</v>
      </c>
      <c r="B62" s="7" t="s">
        <v>77</v>
      </c>
      <c r="C62" s="7"/>
      <c r="D62" s="11">
        <v>420</v>
      </c>
      <c r="E62" s="38">
        <f t="shared" si="58"/>
        <v>2.2973793465596746E-3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>
        <v>1</v>
      </c>
      <c r="U62" s="31">
        <v>0</v>
      </c>
      <c r="V62" s="31">
        <v>0</v>
      </c>
      <c r="W62" s="31">
        <v>1</v>
      </c>
      <c r="X62" s="31"/>
      <c r="Y62" s="31"/>
      <c r="Z62" s="31"/>
      <c r="AA62" s="31"/>
      <c r="AB62" s="31"/>
      <c r="AC62" s="31"/>
      <c r="AD62" s="44"/>
      <c r="AE62" s="31"/>
      <c r="AF62" s="31"/>
      <c r="AG62" s="46"/>
      <c r="AH62" s="31"/>
      <c r="AI62" s="31"/>
      <c r="AJ62" s="31"/>
      <c r="AK62" s="31"/>
      <c r="AL62" s="31"/>
      <c r="AM62" s="31"/>
      <c r="AN62" s="31"/>
      <c r="AO62" s="31"/>
      <c r="AQ62" s="31"/>
      <c r="AR62" s="31"/>
      <c r="AT62" s="31"/>
      <c r="AU62" s="31"/>
      <c r="AV62" s="31"/>
      <c r="AW62" s="31"/>
      <c r="AX62" s="31"/>
      <c r="AY62" s="31"/>
      <c r="BA62" s="31"/>
      <c r="BB62" s="31"/>
      <c r="BC62" s="31"/>
      <c r="BD62" s="31"/>
      <c r="BE62" s="31"/>
      <c r="BG62" s="31"/>
      <c r="BH62" s="31"/>
      <c r="BJ62" s="31"/>
      <c r="BK62" s="31"/>
      <c r="BL62" s="31"/>
      <c r="BM62" s="31"/>
      <c r="BN62" s="31"/>
      <c r="BO62" s="31"/>
      <c r="BQ62" s="31"/>
      <c r="BR62" s="31"/>
      <c r="BS62" s="31"/>
      <c r="BT62" s="31"/>
      <c r="BU62" s="31"/>
      <c r="BW62" s="31"/>
      <c r="BX62" s="31"/>
      <c r="BZ62" s="31"/>
      <c r="CA62" s="31"/>
      <c r="CB62" s="31"/>
      <c r="CC62" s="31"/>
      <c r="CD62" s="31"/>
      <c r="CE62" s="31"/>
      <c r="CG62" s="31"/>
      <c r="CH62" s="31"/>
      <c r="CI62" s="31"/>
      <c r="CJ62" t="str">
        <f t="shared" si="59"/>
        <v/>
      </c>
      <c r="CK62" t="str">
        <f t="shared" si="60"/>
        <v/>
      </c>
      <c r="CL62" t="str">
        <f t="shared" si="61"/>
        <v/>
      </c>
      <c r="CM62" t="str">
        <f t="shared" si="62"/>
        <v/>
      </c>
      <c r="CN62" t="str">
        <f t="shared" si="63"/>
        <v/>
      </c>
      <c r="CO62" t="str">
        <f t="shared" si="64"/>
        <v/>
      </c>
      <c r="CP62" t="str">
        <f t="shared" si="65"/>
        <v/>
      </c>
      <c r="CQ62" t="str">
        <f t="shared" si="66"/>
        <v/>
      </c>
      <c r="CR62" t="str">
        <f t="shared" si="67"/>
        <v/>
      </c>
      <c r="CS62" t="str">
        <f t="shared" si="68"/>
        <v/>
      </c>
      <c r="CT62" t="str">
        <f t="shared" si="69"/>
        <v/>
      </c>
      <c r="CU62" t="str">
        <f t="shared" si="70"/>
        <v/>
      </c>
      <c r="CV62" t="str">
        <f t="shared" si="71"/>
        <v/>
      </c>
      <c r="CW62" t="str">
        <f t="shared" si="72"/>
        <v/>
      </c>
      <c r="CX62" t="str">
        <f t="shared" si="73"/>
        <v/>
      </c>
      <c r="CY62" t="str">
        <f t="shared" si="74"/>
        <v/>
      </c>
      <c r="CZ62" t="str">
        <f t="shared" si="75"/>
        <v/>
      </c>
      <c r="DA62" t="str">
        <f t="shared" si="76"/>
        <v/>
      </c>
      <c r="DB62" t="str">
        <f t="shared" si="77"/>
        <v/>
      </c>
      <c r="DC62" t="str">
        <f t="shared" si="78"/>
        <v/>
      </c>
      <c r="DD62" t="str">
        <f t="shared" si="79"/>
        <v/>
      </c>
      <c r="DE62" t="str">
        <f t="shared" si="80"/>
        <v/>
      </c>
      <c r="DF62" t="str">
        <f t="shared" si="81"/>
        <v/>
      </c>
      <c r="DG62" t="str">
        <f t="shared" si="82"/>
        <v/>
      </c>
      <c r="DH62" t="str">
        <f t="shared" si="83"/>
        <v/>
      </c>
      <c r="DI62" t="str">
        <f t="shared" si="84"/>
        <v/>
      </c>
      <c r="DJ62" t="str">
        <f t="shared" si="85"/>
        <v/>
      </c>
      <c r="DK62" t="str">
        <f t="shared" si="86"/>
        <v/>
      </c>
      <c r="DL62" t="str">
        <f t="shared" si="87"/>
        <v/>
      </c>
      <c r="DM62" t="str">
        <f t="shared" si="88"/>
        <v/>
      </c>
      <c r="DN62" t="str">
        <f t="shared" si="89"/>
        <v/>
      </c>
      <c r="DO62" t="str">
        <f t="shared" si="90"/>
        <v/>
      </c>
      <c r="DP62" t="str">
        <f t="shared" si="91"/>
        <v/>
      </c>
      <c r="DQ62" t="str">
        <f t="shared" si="92"/>
        <v/>
      </c>
      <c r="DR62" t="str">
        <f t="shared" si="93"/>
        <v/>
      </c>
      <c r="DS62" t="str">
        <f t="shared" si="94"/>
        <v/>
      </c>
      <c r="DT62" t="str">
        <f t="shared" si="95"/>
        <v/>
      </c>
      <c r="DU62" t="str">
        <f t="shared" si="96"/>
        <v/>
      </c>
      <c r="DV62" t="str">
        <f t="shared" si="97"/>
        <v/>
      </c>
      <c r="DW62" t="str">
        <f t="shared" si="98"/>
        <v/>
      </c>
      <c r="DX62" t="str">
        <f t="shared" si="99"/>
        <v/>
      </c>
      <c r="DY62" t="str">
        <f t="shared" si="100"/>
        <v/>
      </c>
      <c r="DZ62" t="str">
        <f t="shared" si="101"/>
        <v/>
      </c>
      <c r="EA62" t="str">
        <f t="shared" si="102"/>
        <v/>
      </c>
      <c r="EB62" t="str">
        <f t="shared" si="103"/>
        <v/>
      </c>
      <c r="EC62" t="str">
        <f t="shared" si="104"/>
        <v/>
      </c>
      <c r="ED62" t="str">
        <f t="shared" si="105"/>
        <v/>
      </c>
      <c r="EE62" t="str">
        <f t="shared" si="106"/>
        <v/>
      </c>
      <c r="EF62" t="str">
        <f t="shared" si="107"/>
        <v/>
      </c>
      <c r="EG62" t="str">
        <f t="shared" si="108"/>
        <v/>
      </c>
      <c r="EH62" t="str">
        <f t="shared" si="109"/>
        <v/>
      </c>
      <c r="EI62" t="str">
        <f t="shared" si="110"/>
        <v/>
      </c>
      <c r="EJ62" t="str">
        <f t="shared" si="111"/>
        <v/>
      </c>
      <c r="EK62" s="28" t="str">
        <f t="shared" si="112"/>
        <v/>
      </c>
    </row>
    <row r="63" spans="1:141">
      <c r="A63" s="6">
        <v>99663</v>
      </c>
      <c r="B63" s="6" t="s">
        <v>78</v>
      </c>
      <c r="C63" s="6"/>
      <c r="D63" s="10">
        <v>414</v>
      </c>
      <c r="E63" s="37">
        <f t="shared" si="58"/>
        <v>2.2645596416088218E-3</v>
      </c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>
        <v>1</v>
      </c>
      <c r="U63" s="31">
        <v>0</v>
      </c>
      <c r="V63" s="31">
        <v>0</v>
      </c>
      <c r="W63" s="31">
        <v>1</v>
      </c>
      <c r="X63" s="31"/>
      <c r="Y63" s="31"/>
      <c r="Z63" s="31"/>
      <c r="AA63" s="31"/>
      <c r="AB63" s="31"/>
      <c r="AC63" s="31"/>
      <c r="AD63" s="44"/>
      <c r="AE63" s="31"/>
      <c r="AF63" s="31"/>
      <c r="AG63" s="46"/>
      <c r="AH63" s="31"/>
      <c r="AI63" s="31"/>
      <c r="AJ63" s="31"/>
      <c r="AK63" s="31"/>
      <c r="AL63" s="31"/>
      <c r="AM63" s="31"/>
      <c r="AN63" s="31"/>
      <c r="AO63" s="31"/>
      <c r="AQ63" s="31"/>
      <c r="AR63" s="31"/>
      <c r="AT63" s="31"/>
      <c r="AU63" s="31"/>
      <c r="AV63" s="31"/>
      <c r="AW63" s="31"/>
      <c r="AX63" s="31"/>
      <c r="AY63" s="31"/>
      <c r="BA63" s="31"/>
      <c r="BB63" s="31"/>
      <c r="BC63" s="31"/>
      <c r="BD63" s="31"/>
      <c r="BE63" s="31"/>
      <c r="BG63" s="31"/>
      <c r="BH63" s="31"/>
      <c r="BJ63" s="31"/>
      <c r="BK63" s="31"/>
      <c r="BL63" s="31"/>
      <c r="BM63" s="31"/>
      <c r="BN63" s="31"/>
      <c r="BO63" s="31"/>
      <c r="BQ63" s="31"/>
      <c r="BR63" s="31"/>
      <c r="BS63" s="31"/>
      <c r="BT63" s="31"/>
      <c r="BU63" s="31"/>
      <c r="BW63" s="31"/>
      <c r="BX63" s="31"/>
      <c r="BZ63" s="31"/>
      <c r="CA63" s="31"/>
      <c r="CB63" s="31"/>
      <c r="CC63" s="31"/>
      <c r="CD63" s="31"/>
      <c r="CE63" s="31"/>
      <c r="CG63" s="31"/>
      <c r="CH63" s="31"/>
      <c r="CI63" s="31"/>
      <c r="CJ63" t="str">
        <f t="shared" si="59"/>
        <v/>
      </c>
      <c r="CK63" t="str">
        <f t="shared" si="60"/>
        <v/>
      </c>
      <c r="CL63" t="str">
        <f t="shared" si="61"/>
        <v/>
      </c>
      <c r="CM63" t="str">
        <f t="shared" si="62"/>
        <v/>
      </c>
      <c r="CN63" t="str">
        <f t="shared" si="63"/>
        <v/>
      </c>
      <c r="CO63" t="str">
        <f t="shared" si="64"/>
        <v/>
      </c>
      <c r="CP63" t="str">
        <f t="shared" si="65"/>
        <v/>
      </c>
      <c r="CQ63" t="str">
        <f t="shared" si="66"/>
        <v/>
      </c>
      <c r="CR63" t="str">
        <f t="shared" si="67"/>
        <v/>
      </c>
      <c r="CS63" t="str">
        <f t="shared" si="68"/>
        <v/>
      </c>
      <c r="CT63" t="str">
        <f t="shared" si="69"/>
        <v/>
      </c>
      <c r="CU63" t="str">
        <f t="shared" si="70"/>
        <v/>
      </c>
      <c r="CV63" t="str">
        <f t="shared" si="71"/>
        <v/>
      </c>
      <c r="CW63" t="str">
        <f t="shared" si="72"/>
        <v/>
      </c>
      <c r="CX63" t="str">
        <f t="shared" si="73"/>
        <v/>
      </c>
      <c r="CY63" t="str">
        <f t="shared" si="74"/>
        <v/>
      </c>
      <c r="CZ63" t="str">
        <f t="shared" si="75"/>
        <v/>
      </c>
      <c r="DA63" t="str">
        <f t="shared" si="76"/>
        <v/>
      </c>
      <c r="DB63" t="str">
        <f t="shared" si="77"/>
        <v/>
      </c>
      <c r="DC63" t="str">
        <f t="shared" si="78"/>
        <v/>
      </c>
      <c r="DD63" t="str">
        <f t="shared" si="79"/>
        <v/>
      </c>
      <c r="DE63" t="str">
        <f t="shared" si="80"/>
        <v/>
      </c>
      <c r="DF63" t="str">
        <f t="shared" si="81"/>
        <v/>
      </c>
      <c r="DG63" t="str">
        <f t="shared" si="82"/>
        <v/>
      </c>
      <c r="DH63" t="str">
        <f t="shared" si="83"/>
        <v/>
      </c>
      <c r="DI63" t="str">
        <f t="shared" si="84"/>
        <v/>
      </c>
      <c r="DJ63" t="str">
        <f t="shared" si="85"/>
        <v/>
      </c>
      <c r="DK63" t="str">
        <f t="shared" si="86"/>
        <v/>
      </c>
      <c r="DL63" t="str">
        <f t="shared" si="87"/>
        <v/>
      </c>
      <c r="DM63" t="str">
        <f t="shared" si="88"/>
        <v/>
      </c>
      <c r="DN63" t="str">
        <f t="shared" si="89"/>
        <v/>
      </c>
      <c r="DO63" t="str">
        <f t="shared" si="90"/>
        <v/>
      </c>
      <c r="DP63" t="str">
        <f t="shared" si="91"/>
        <v/>
      </c>
      <c r="DQ63" t="str">
        <f t="shared" si="92"/>
        <v/>
      </c>
      <c r="DR63" t="str">
        <f t="shared" si="93"/>
        <v/>
      </c>
      <c r="DS63" t="str">
        <f t="shared" si="94"/>
        <v/>
      </c>
      <c r="DT63" t="str">
        <f t="shared" si="95"/>
        <v/>
      </c>
      <c r="DU63" t="str">
        <f t="shared" si="96"/>
        <v/>
      </c>
      <c r="DV63" t="str">
        <f t="shared" si="97"/>
        <v/>
      </c>
      <c r="DW63" t="str">
        <f t="shared" si="98"/>
        <v/>
      </c>
      <c r="DX63" t="str">
        <f t="shared" si="99"/>
        <v/>
      </c>
      <c r="DY63" t="str">
        <f t="shared" si="100"/>
        <v/>
      </c>
      <c r="DZ63" t="str">
        <f t="shared" si="101"/>
        <v/>
      </c>
      <c r="EA63" t="str">
        <f t="shared" si="102"/>
        <v/>
      </c>
      <c r="EB63" t="str">
        <f t="shared" si="103"/>
        <v/>
      </c>
      <c r="EC63" t="str">
        <f t="shared" si="104"/>
        <v/>
      </c>
      <c r="ED63" t="str">
        <f t="shared" si="105"/>
        <v/>
      </c>
      <c r="EE63" t="str">
        <f t="shared" si="106"/>
        <v/>
      </c>
      <c r="EF63" t="str">
        <f t="shared" si="107"/>
        <v/>
      </c>
      <c r="EG63" t="str">
        <f t="shared" si="108"/>
        <v/>
      </c>
      <c r="EH63" t="str">
        <f t="shared" si="109"/>
        <v/>
      </c>
      <c r="EI63" t="str">
        <f t="shared" si="110"/>
        <v/>
      </c>
      <c r="EJ63" t="str">
        <f t="shared" si="111"/>
        <v/>
      </c>
      <c r="EK63" s="28" t="str">
        <f t="shared" si="112"/>
        <v/>
      </c>
    </row>
    <row r="64" spans="1:141">
      <c r="A64" s="7">
        <v>113743</v>
      </c>
      <c r="B64" s="7" t="s">
        <v>79</v>
      </c>
      <c r="C64" s="7"/>
      <c r="D64" s="11">
        <v>394</v>
      </c>
      <c r="E64" s="38">
        <f t="shared" si="58"/>
        <v>2.1551606251059801E-3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>
        <v>1</v>
      </c>
      <c r="U64" s="31">
        <v>0</v>
      </c>
      <c r="V64" s="31">
        <v>0</v>
      </c>
      <c r="W64" s="31">
        <v>1</v>
      </c>
      <c r="X64" s="31"/>
      <c r="Y64" s="31"/>
      <c r="Z64" s="31"/>
      <c r="AA64" s="31"/>
      <c r="AB64" s="31"/>
      <c r="AC64" s="31"/>
      <c r="AD64" s="44"/>
      <c r="AE64" s="31"/>
      <c r="AF64" s="31"/>
      <c r="AG64" s="46"/>
      <c r="AH64" s="31"/>
      <c r="AI64" s="31"/>
      <c r="AJ64" s="31"/>
      <c r="AK64" s="31"/>
      <c r="AL64" s="31"/>
      <c r="AM64" s="31"/>
      <c r="AN64" s="31"/>
      <c r="AO64" s="31"/>
      <c r="AQ64" s="31"/>
      <c r="AR64" s="31"/>
      <c r="AT64" s="31"/>
      <c r="AU64" s="31"/>
      <c r="AV64" s="31"/>
      <c r="AW64" s="31"/>
      <c r="AX64" s="31"/>
      <c r="AY64" s="31"/>
      <c r="BA64" s="31"/>
      <c r="BB64" s="31"/>
      <c r="BC64" s="31"/>
      <c r="BD64" s="31"/>
      <c r="BE64" s="31"/>
      <c r="BG64" s="31"/>
      <c r="BH64" s="31"/>
      <c r="BJ64" s="31"/>
      <c r="BK64" s="31"/>
      <c r="BL64" s="31"/>
      <c r="BM64" s="31"/>
      <c r="BN64" s="31"/>
      <c r="BO64" s="31"/>
      <c r="BQ64" s="31"/>
      <c r="BR64" s="31"/>
      <c r="BS64" s="31"/>
      <c r="BT64" s="31"/>
      <c r="BU64" s="31"/>
      <c r="BW64" s="31"/>
      <c r="BX64" s="31"/>
      <c r="BZ64" s="31"/>
      <c r="CA64" s="31"/>
      <c r="CB64" s="31"/>
      <c r="CC64" s="31"/>
      <c r="CD64" s="31"/>
      <c r="CE64" s="31"/>
      <c r="CG64" s="31"/>
      <c r="CH64" s="31"/>
      <c r="CI64" s="31"/>
      <c r="CJ64" t="str">
        <f t="shared" si="59"/>
        <v/>
      </c>
      <c r="CK64" t="str">
        <f t="shared" si="60"/>
        <v/>
      </c>
      <c r="CL64" t="str">
        <f t="shared" si="61"/>
        <v/>
      </c>
      <c r="CM64" t="str">
        <f t="shared" si="62"/>
        <v/>
      </c>
      <c r="CN64" t="str">
        <f t="shared" si="63"/>
        <v/>
      </c>
      <c r="CO64" t="str">
        <f t="shared" si="64"/>
        <v/>
      </c>
      <c r="CP64" t="str">
        <f t="shared" si="65"/>
        <v/>
      </c>
      <c r="CQ64" t="str">
        <f t="shared" si="66"/>
        <v/>
      </c>
      <c r="CR64" t="str">
        <f t="shared" si="67"/>
        <v/>
      </c>
      <c r="CS64" t="str">
        <f t="shared" si="68"/>
        <v/>
      </c>
      <c r="CT64" t="str">
        <f t="shared" si="69"/>
        <v/>
      </c>
      <c r="CU64" t="str">
        <f t="shared" si="70"/>
        <v/>
      </c>
      <c r="CV64" t="str">
        <f t="shared" si="71"/>
        <v/>
      </c>
      <c r="CW64" t="str">
        <f t="shared" si="72"/>
        <v/>
      </c>
      <c r="CX64" t="str">
        <f t="shared" si="73"/>
        <v/>
      </c>
      <c r="CY64" t="str">
        <f t="shared" si="74"/>
        <v/>
      </c>
      <c r="CZ64" t="str">
        <f t="shared" si="75"/>
        <v/>
      </c>
      <c r="DA64" t="str">
        <f t="shared" si="76"/>
        <v/>
      </c>
      <c r="DB64" t="str">
        <f t="shared" si="77"/>
        <v/>
      </c>
      <c r="DC64" t="str">
        <f t="shared" si="78"/>
        <v/>
      </c>
      <c r="DD64" t="str">
        <f t="shared" si="79"/>
        <v/>
      </c>
      <c r="DE64" t="str">
        <f t="shared" si="80"/>
        <v/>
      </c>
      <c r="DF64" t="str">
        <f t="shared" si="81"/>
        <v/>
      </c>
      <c r="DG64" t="str">
        <f t="shared" si="82"/>
        <v/>
      </c>
      <c r="DH64" t="str">
        <f t="shared" si="83"/>
        <v/>
      </c>
      <c r="DI64" t="str">
        <f t="shared" si="84"/>
        <v/>
      </c>
      <c r="DJ64" t="str">
        <f t="shared" si="85"/>
        <v/>
      </c>
      <c r="DK64" t="str">
        <f t="shared" si="86"/>
        <v/>
      </c>
      <c r="DL64" t="str">
        <f t="shared" si="87"/>
        <v/>
      </c>
      <c r="DM64" t="str">
        <f t="shared" si="88"/>
        <v/>
      </c>
      <c r="DN64" t="str">
        <f t="shared" si="89"/>
        <v/>
      </c>
      <c r="DO64" t="str">
        <f t="shared" si="90"/>
        <v/>
      </c>
      <c r="DP64" t="str">
        <f t="shared" si="91"/>
        <v/>
      </c>
      <c r="DQ64" t="str">
        <f t="shared" si="92"/>
        <v/>
      </c>
      <c r="DR64" t="str">
        <f t="shared" si="93"/>
        <v/>
      </c>
      <c r="DS64" t="str">
        <f t="shared" si="94"/>
        <v/>
      </c>
      <c r="DT64" t="str">
        <f t="shared" si="95"/>
        <v/>
      </c>
      <c r="DU64" t="str">
        <f t="shared" si="96"/>
        <v/>
      </c>
      <c r="DV64" t="str">
        <f t="shared" si="97"/>
        <v/>
      </c>
      <c r="DW64" t="str">
        <f t="shared" si="98"/>
        <v/>
      </c>
      <c r="DX64" t="str">
        <f t="shared" si="99"/>
        <v/>
      </c>
      <c r="DY64" t="str">
        <f t="shared" si="100"/>
        <v/>
      </c>
      <c r="DZ64" t="str">
        <f t="shared" si="101"/>
        <v/>
      </c>
      <c r="EA64" t="str">
        <f t="shared" si="102"/>
        <v/>
      </c>
      <c r="EB64" t="str">
        <f t="shared" si="103"/>
        <v/>
      </c>
      <c r="EC64" t="str">
        <f t="shared" si="104"/>
        <v/>
      </c>
      <c r="ED64" t="str">
        <f t="shared" si="105"/>
        <v/>
      </c>
      <c r="EE64" t="str">
        <f t="shared" si="106"/>
        <v/>
      </c>
      <c r="EF64" t="str">
        <f t="shared" si="107"/>
        <v/>
      </c>
      <c r="EG64" t="str">
        <f t="shared" si="108"/>
        <v/>
      </c>
      <c r="EH64" t="str">
        <f t="shared" si="109"/>
        <v/>
      </c>
      <c r="EI64" t="str">
        <f t="shared" si="110"/>
        <v/>
      </c>
      <c r="EJ64" t="str">
        <f t="shared" si="111"/>
        <v/>
      </c>
      <c r="EK64" s="28" t="str">
        <f t="shared" si="112"/>
        <v/>
      </c>
    </row>
    <row r="65" spans="1:141">
      <c r="A65" s="6">
        <v>99693</v>
      </c>
      <c r="B65" s="6" t="s">
        <v>69</v>
      </c>
      <c r="C65" s="6"/>
      <c r="D65" s="10">
        <v>391</v>
      </c>
      <c r="E65" s="37">
        <f t="shared" si="58"/>
        <v>2.1387507726305542E-3</v>
      </c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>
        <v>1</v>
      </c>
      <c r="U65" s="31">
        <v>0</v>
      </c>
      <c r="V65" s="31">
        <v>0</v>
      </c>
      <c r="W65" s="31">
        <v>1</v>
      </c>
      <c r="X65" s="31"/>
      <c r="Y65" s="31"/>
      <c r="Z65" s="31"/>
      <c r="AA65" s="31"/>
      <c r="AB65" s="31"/>
      <c r="AC65" s="31"/>
      <c r="AD65" s="44"/>
      <c r="AE65" s="31"/>
      <c r="AF65" s="31"/>
      <c r="AG65" s="46"/>
      <c r="AH65" s="31"/>
      <c r="AI65" s="31"/>
      <c r="AJ65" s="31"/>
      <c r="AK65" s="31"/>
      <c r="AL65" s="31"/>
      <c r="AM65" s="31"/>
      <c r="AN65" s="31"/>
      <c r="AO65" s="31"/>
      <c r="AQ65" s="31"/>
      <c r="AR65" s="31"/>
      <c r="AT65" s="31"/>
      <c r="AU65" s="31"/>
      <c r="AV65" s="31"/>
      <c r="AW65" s="31"/>
      <c r="AX65" s="31"/>
      <c r="AY65" s="31"/>
      <c r="BA65" s="31"/>
      <c r="BB65" s="31"/>
      <c r="BC65" s="31"/>
      <c r="BD65" s="31"/>
      <c r="BE65" s="31"/>
      <c r="BG65" s="31"/>
      <c r="BH65" s="31"/>
      <c r="BJ65" s="31"/>
      <c r="BK65" s="31"/>
      <c r="BL65" s="31"/>
      <c r="BM65" s="31"/>
      <c r="BN65" s="31"/>
      <c r="BO65" s="31"/>
      <c r="BQ65" s="31"/>
      <c r="BR65" s="31"/>
      <c r="BS65" s="31"/>
      <c r="BT65" s="31"/>
      <c r="BU65" s="31"/>
      <c r="BW65" s="31"/>
      <c r="BX65" s="31"/>
      <c r="BZ65" s="31"/>
      <c r="CA65" s="31"/>
      <c r="CB65" s="31"/>
      <c r="CC65" s="31"/>
      <c r="CD65" s="31"/>
      <c r="CE65" s="31"/>
      <c r="CG65" s="31"/>
      <c r="CH65" s="31"/>
      <c r="CI65" s="31"/>
      <c r="CJ65" t="str">
        <f t="shared" si="59"/>
        <v/>
      </c>
      <c r="CK65" t="str">
        <f t="shared" si="60"/>
        <v/>
      </c>
      <c r="CL65" t="str">
        <f t="shared" si="61"/>
        <v/>
      </c>
      <c r="CM65" t="str">
        <f t="shared" si="62"/>
        <v/>
      </c>
      <c r="CN65" t="str">
        <f t="shared" si="63"/>
        <v/>
      </c>
      <c r="CO65" t="str">
        <f t="shared" si="64"/>
        <v/>
      </c>
      <c r="CP65" t="str">
        <f t="shared" si="65"/>
        <v/>
      </c>
      <c r="CQ65" t="str">
        <f t="shared" si="66"/>
        <v/>
      </c>
      <c r="CR65" t="str">
        <f t="shared" si="67"/>
        <v/>
      </c>
      <c r="CS65" t="str">
        <f t="shared" si="68"/>
        <v/>
      </c>
      <c r="CT65" t="str">
        <f t="shared" si="69"/>
        <v/>
      </c>
      <c r="CU65" t="str">
        <f t="shared" si="70"/>
        <v/>
      </c>
      <c r="CV65" t="str">
        <f t="shared" si="71"/>
        <v/>
      </c>
      <c r="CW65" t="str">
        <f t="shared" si="72"/>
        <v/>
      </c>
      <c r="CX65" t="str">
        <f t="shared" si="73"/>
        <v/>
      </c>
      <c r="CY65" t="str">
        <f t="shared" si="74"/>
        <v/>
      </c>
      <c r="CZ65" t="str">
        <f t="shared" si="75"/>
        <v/>
      </c>
      <c r="DA65" t="str">
        <f t="shared" si="76"/>
        <v/>
      </c>
      <c r="DB65" t="str">
        <f t="shared" si="77"/>
        <v/>
      </c>
      <c r="DC65" t="str">
        <f t="shared" si="78"/>
        <v/>
      </c>
      <c r="DD65" t="str">
        <f t="shared" si="79"/>
        <v/>
      </c>
      <c r="DE65" t="str">
        <f t="shared" si="80"/>
        <v/>
      </c>
      <c r="DF65" t="str">
        <f t="shared" si="81"/>
        <v/>
      </c>
      <c r="DG65" t="str">
        <f t="shared" si="82"/>
        <v/>
      </c>
      <c r="DH65" t="str">
        <f t="shared" si="83"/>
        <v/>
      </c>
      <c r="DI65" t="str">
        <f t="shared" si="84"/>
        <v/>
      </c>
      <c r="DJ65" t="str">
        <f t="shared" si="85"/>
        <v/>
      </c>
      <c r="DK65" t="str">
        <f t="shared" si="86"/>
        <v/>
      </c>
      <c r="DL65" t="str">
        <f t="shared" si="87"/>
        <v/>
      </c>
      <c r="DM65" t="str">
        <f t="shared" si="88"/>
        <v/>
      </c>
      <c r="DN65" t="str">
        <f t="shared" si="89"/>
        <v/>
      </c>
      <c r="DO65" t="str">
        <f t="shared" si="90"/>
        <v/>
      </c>
      <c r="DP65" t="str">
        <f t="shared" si="91"/>
        <v/>
      </c>
      <c r="DQ65" t="str">
        <f t="shared" si="92"/>
        <v/>
      </c>
      <c r="DR65" t="str">
        <f t="shared" si="93"/>
        <v/>
      </c>
      <c r="DS65" t="str">
        <f t="shared" si="94"/>
        <v/>
      </c>
      <c r="DT65" t="str">
        <f t="shared" si="95"/>
        <v/>
      </c>
      <c r="DU65" t="str">
        <f t="shared" si="96"/>
        <v/>
      </c>
      <c r="DV65" t="str">
        <f t="shared" si="97"/>
        <v/>
      </c>
      <c r="DW65" t="str">
        <f t="shared" si="98"/>
        <v/>
      </c>
      <c r="DX65" t="str">
        <f t="shared" si="99"/>
        <v/>
      </c>
      <c r="DY65" t="str">
        <f t="shared" si="100"/>
        <v/>
      </c>
      <c r="DZ65" t="str">
        <f t="shared" si="101"/>
        <v/>
      </c>
      <c r="EA65" t="str">
        <f t="shared" si="102"/>
        <v/>
      </c>
      <c r="EB65" t="str">
        <f t="shared" si="103"/>
        <v/>
      </c>
      <c r="EC65" t="str">
        <f t="shared" si="104"/>
        <v/>
      </c>
      <c r="ED65" t="str">
        <f t="shared" si="105"/>
        <v/>
      </c>
      <c r="EE65" t="str">
        <f t="shared" si="106"/>
        <v/>
      </c>
      <c r="EF65" t="str">
        <f t="shared" si="107"/>
        <v/>
      </c>
      <c r="EG65" t="str">
        <f t="shared" si="108"/>
        <v/>
      </c>
      <c r="EH65" t="str">
        <f t="shared" si="109"/>
        <v/>
      </c>
      <c r="EI65" t="str">
        <f t="shared" si="110"/>
        <v/>
      </c>
      <c r="EJ65" t="str">
        <f t="shared" si="111"/>
        <v/>
      </c>
      <c r="EK65" s="28" t="str">
        <f t="shared" si="112"/>
        <v/>
      </c>
    </row>
    <row r="66" spans="1:141">
      <c r="A66" s="7">
        <v>199414</v>
      </c>
      <c r="B66" s="7" t="s">
        <v>80</v>
      </c>
      <c r="C66" s="7"/>
      <c r="D66" s="11">
        <v>365</v>
      </c>
      <c r="E66" s="38">
        <f t="shared" si="58"/>
        <v>1.9965320511768597E-3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>
        <v>1</v>
      </c>
      <c r="U66" s="31">
        <v>0</v>
      </c>
      <c r="V66" s="31">
        <v>0</v>
      </c>
      <c r="W66" s="31">
        <v>1</v>
      </c>
      <c r="X66" s="31"/>
      <c r="Y66" s="31"/>
      <c r="Z66" s="31"/>
      <c r="AA66" s="31"/>
      <c r="AB66" s="31"/>
      <c r="AC66" s="31"/>
      <c r="AD66" s="44"/>
      <c r="AE66" s="31"/>
      <c r="AF66" s="31"/>
      <c r="AG66" s="46"/>
      <c r="AH66" s="31"/>
      <c r="AI66" s="31"/>
      <c r="AJ66" s="31"/>
      <c r="AK66" s="31"/>
      <c r="AL66" s="31"/>
      <c r="AM66" s="31"/>
      <c r="AN66" s="31"/>
      <c r="AO66" s="31"/>
      <c r="AQ66" s="31"/>
      <c r="AR66" s="31"/>
      <c r="AT66" s="31"/>
      <c r="AU66" s="31"/>
      <c r="AV66" s="31"/>
      <c r="AW66" s="31"/>
      <c r="AX66" s="31"/>
      <c r="AY66" s="31"/>
      <c r="BA66" s="31"/>
      <c r="BB66" s="31"/>
      <c r="BC66" s="31"/>
      <c r="BD66" s="31"/>
      <c r="BE66" s="31"/>
      <c r="BG66" s="31"/>
      <c r="BH66" s="31"/>
      <c r="BJ66" s="31"/>
      <c r="BK66" s="31"/>
      <c r="BL66" s="31"/>
      <c r="BM66" s="31"/>
      <c r="BN66" s="31"/>
      <c r="BO66" s="31"/>
      <c r="BQ66" s="31"/>
      <c r="BR66" s="31"/>
      <c r="BS66" s="31"/>
      <c r="BT66" s="31"/>
      <c r="BU66" s="31"/>
      <c r="BW66" s="31"/>
      <c r="BX66" s="31"/>
      <c r="BZ66" s="31"/>
      <c r="CA66" s="31"/>
      <c r="CB66" s="31"/>
      <c r="CC66" s="31"/>
      <c r="CD66" s="31"/>
      <c r="CE66" s="31"/>
      <c r="CG66" s="31"/>
      <c r="CH66" s="31"/>
      <c r="CI66" s="31"/>
      <c r="CJ66" t="str">
        <f t="shared" si="59"/>
        <v/>
      </c>
      <c r="CK66" t="str">
        <f t="shared" si="60"/>
        <v/>
      </c>
      <c r="CL66" t="str">
        <f t="shared" si="61"/>
        <v/>
      </c>
      <c r="CM66" t="str">
        <f t="shared" si="62"/>
        <v/>
      </c>
      <c r="CN66" t="str">
        <f t="shared" si="63"/>
        <v/>
      </c>
      <c r="CO66" t="str">
        <f t="shared" si="64"/>
        <v/>
      </c>
      <c r="CP66" t="str">
        <f t="shared" si="65"/>
        <v/>
      </c>
      <c r="CQ66" t="str">
        <f t="shared" si="66"/>
        <v/>
      </c>
      <c r="CR66" t="str">
        <f t="shared" si="67"/>
        <v/>
      </c>
      <c r="CS66" t="str">
        <f t="shared" si="68"/>
        <v/>
      </c>
      <c r="CT66" t="str">
        <f t="shared" si="69"/>
        <v/>
      </c>
      <c r="CU66" t="str">
        <f t="shared" si="70"/>
        <v/>
      </c>
      <c r="CV66" t="str">
        <f t="shared" si="71"/>
        <v/>
      </c>
      <c r="CW66" t="str">
        <f t="shared" si="72"/>
        <v/>
      </c>
      <c r="CX66" t="str">
        <f t="shared" si="73"/>
        <v/>
      </c>
      <c r="CY66" t="str">
        <f t="shared" si="74"/>
        <v/>
      </c>
      <c r="CZ66" t="str">
        <f t="shared" si="75"/>
        <v/>
      </c>
      <c r="DA66" t="str">
        <f t="shared" si="76"/>
        <v/>
      </c>
      <c r="DB66" t="str">
        <f t="shared" si="77"/>
        <v/>
      </c>
      <c r="DC66" t="str">
        <f t="shared" si="78"/>
        <v/>
      </c>
      <c r="DD66" t="str">
        <f t="shared" si="79"/>
        <v/>
      </c>
      <c r="DE66" t="str">
        <f t="shared" si="80"/>
        <v/>
      </c>
      <c r="DF66" t="str">
        <f t="shared" si="81"/>
        <v/>
      </c>
      <c r="DG66" t="str">
        <f t="shared" si="82"/>
        <v/>
      </c>
      <c r="DH66" t="str">
        <f t="shared" si="83"/>
        <v/>
      </c>
      <c r="DI66" t="str">
        <f t="shared" si="84"/>
        <v/>
      </c>
      <c r="DJ66" t="str">
        <f t="shared" si="85"/>
        <v/>
      </c>
      <c r="DK66" t="str">
        <f t="shared" si="86"/>
        <v/>
      </c>
      <c r="DL66" t="str">
        <f t="shared" si="87"/>
        <v/>
      </c>
      <c r="DM66" t="str">
        <f t="shared" si="88"/>
        <v/>
      </c>
      <c r="DN66" t="str">
        <f t="shared" si="89"/>
        <v/>
      </c>
      <c r="DO66" t="str">
        <f t="shared" si="90"/>
        <v/>
      </c>
      <c r="DP66" t="str">
        <f t="shared" si="91"/>
        <v/>
      </c>
      <c r="DQ66" t="str">
        <f t="shared" si="92"/>
        <v/>
      </c>
      <c r="DR66" t="str">
        <f t="shared" si="93"/>
        <v/>
      </c>
      <c r="DS66" t="str">
        <f t="shared" si="94"/>
        <v/>
      </c>
      <c r="DT66" t="str">
        <f t="shared" si="95"/>
        <v/>
      </c>
      <c r="DU66" t="str">
        <f t="shared" si="96"/>
        <v/>
      </c>
      <c r="DV66" t="str">
        <f t="shared" si="97"/>
        <v/>
      </c>
      <c r="DW66" t="str">
        <f t="shared" si="98"/>
        <v/>
      </c>
      <c r="DX66" t="str">
        <f t="shared" si="99"/>
        <v/>
      </c>
      <c r="DY66" t="str">
        <f t="shared" si="100"/>
        <v/>
      </c>
      <c r="DZ66" t="str">
        <f t="shared" si="101"/>
        <v/>
      </c>
      <c r="EA66" t="str">
        <f t="shared" si="102"/>
        <v/>
      </c>
      <c r="EB66" t="str">
        <f t="shared" si="103"/>
        <v/>
      </c>
      <c r="EC66" t="str">
        <f t="shared" si="104"/>
        <v/>
      </c>
      <c r="ED66" t="str">
        <f t="shared" si="105"/>
        <v/>
      </c>
      <c r="EE66" t="str">
        <f t="shared" si="106"/>
        <v/>
      </c>
      <c r="EF66" t="str">
        <f t="shared" si="107"/>
        <v/>
      </c>
      <c r="EG66" t="str">
        <f t="shared" si="108"/>
        <v/>
      </c>
      <c r="EH66" t="str">
        <f t="shared" si="109"/>
        <v/>
      </c>
      <c r="EI66" t="str">
        <f t="shared" si="110"/>
        <v/>
      </c>
      <c r="EJ66" t="str">
        <f t="shared" si="111"/>
        <v/>
      </c>
      <c r="EK66" s="28" t="str">
        <f t="shared" si="112"/>
        <v/>
      </c>
    </row>
    <row r="67" spans="1:141">
      <c r="A67" s="6">
        <v>199657</v>
      </c>
      <c r="B67" s="6" t="s">
        <v>81</v>
      </c>
      <c r="C67" s="6"/>
      <c r="D67" s="10">
        <v>358</v>
      </c>
      <c r="E67" s="37">
        <f t="shared" si="58"/>
        <v>1.9582423954008655E-3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>
        <v>1</v>
      </c>
      <c r="U67" s="31">
        <v>0</v>
      </c>
      <c r="V67" s="31">
        <v>0</v>
      </c>
      <c r="W67" s="31">
        <v>1</v>
      </c>
      <c r="X67" s="31"/>
      <c r="Y67" s="31"/>
      <c r="Z67" s="31"/>
      <c r="AA67" s="31"/>
      <c r="AB67" s="31"/>
      <c r="AC67" s="31"/>
      <c r="AD67" s="44"/>
      <c r="AE67" s="31"/>
      <c r="AF67" s="31"/>
      <c r="AG67" s="46"/>
      <c r="AH67" s="31"/>
      <c r="AI67" s="31"/>
      <c r="AJ67" s="31"/>
      <c r="AK67" s="31"/>
      <c r="AL67" s="31"/>
      <c r="AM67" s="31"/>
      <c r="AN67" s="31"/>
      <c r="AO67" s="31"/>
      <c r="AQ67" s="31"/>
      <c r="AR67" s="31"/>
      <c r="AT67" s="31"/>
      <c r="AU67" s="31"/>
      <c r="AV67" s="31"/>
      <c r="AW67" s="31"/>
      <c r="AX67" s="31"/>
      <c r="AY67" s="31"/>
      <c r="BA67" s="31"/>
      <c r="BB67" s="31"/>
      <c r="BC67" s="31"/>
      <c r="BD67" s="31"/>
      <c r="BE67" s="31"/>
      <c r="BG67" s="31"/>
      <c r="BH67" s="31"/>
      <c r="BJ67" s="31"/>
      <c r="BK67" s="31"/>
      <c r="BL67" s="31"/>
      <c r="BM67" s="31"/>
      <c r="BN67" s="31"/>
      <c r="BO67" s="31"/>
      <c r="BQ67" s="31"/>
      <c r="BR67" s="31"/>
      <c r="BS67" s="31"/>
      <c r="BT67" s="31"/>
      <c r="BU67" s="31"/>
      <c r="BW67" s="31"/>
      <c r="BX67" s="31"/>
      <c r="BZ67" s="31"/>
      <c r="CA67" s="31"/>
      <c r="CB67" s="31"/>
      <c r="CC67" s="31"/>
      <c r="CD67" s="31"/>
      <c r="CE67" s="31"/>
      <c r="CG67" s="31"/>
      <c r="CH67" s="31"/>
      <c r="CI67" s="31"/>
      <c r="CJ67" t="str">
        <f t="shared" si="59"/>
        <v/>
      </c>
      <c r="CK67" t="str">
        <f t="shared" si="60"/>
        <v/>
      </c>
      <c r="CL67" t="str">
        <f t="shared" si="61"/>
        <v/>
      </c>
      <c r="CM67" t="str">
        <f t="shared" si="62"/>
        <v/>
      </c>
      <c r="CN67" t="str">
        <f t="shared" si="63"/>
        <v/>
      </c>
      <c r="CO67" t="str">
        <f t="shared" si="64"/>
        <v/>
      </c>
      <c r="CP67" t="str">
        <f t="shared" si="65"/>
        <v/>
      </c>
      <c r="CQ67" t="str">
        <f t="shared" si="66"/>
        <v/>
      </c>
      <c r="CR67" t="str">
        <f t="shared" si="67"/>
        <v/>
      </c>
      <c r="CS67" t="str">
        <f t="shared" si="68"/>
        <v/>
      </c>
      <c r="CT67" t="str">
        <f t="shared" si="69"/>
        <v/>
      </c>
      <c r="CU67" t="str">
        <f t="shared" si="70"/>
        <v/>
      </c>
      <c r="CV67" t="str">
        <f t="shared" si="71"/>
        <v/>
      </c>
      <c r="CW67" t="str">
        <f t="shared" si="72"/>
        <v/>
      </c>
      <c r="CX67" t="str">
        <f t="shared" si="73"/>
        <v/>
      </c>
      <c r="CY67" t="str">
        <f t="shared" si="74"/>
        <v/>
      </c>
      <c r="CZ67" t="str">
        <f t="shared" si="75"/>
        <v/>
      </c>
      <c r="DA67" t="str">
        <f t="shared" si="76"/>
        <v/>
      </c>
      <c r="DB67" t="str">
        <f t="shared" si="77"/>
        <v/>
      </c>
      <c r="DC67" t="str">
        <f t="shared" si="78"/>
        <v/>
      </c>
      <c r="DD67" t="str">
        <f t="shared" si="79"/>
        <v/>
      </c>
      <c r="DE67" t="str">
        <f t="shared" si="80"/>
        <v/>
      </c>
      <c r="DF67" t="str">
        <f t="shared" si="81"/>
        <v/>
      </c>
      <c r="DG67" t="str">
        <f t="shared" si="82"/>
        <v/>
      </c>
      <c r="DH67" t="str">
        <f t="shared" si="83"/>
        <v/>
      </c>
      <c r="DI67" t="str">
        <f t="shared" si="84"/>
        <v/>
      </c>
      <c r="DJ67" t="str">
        <f t="shared" si="85"/>
        <v/>
      </c>
      <c r="DK67" t="str">
        <f t="shared" si="86"/>
        <v/>
      </c>
      <c r="DL67" t="str">
        <f t="shared" si="87"/>
        <v/>
      </c>
      <c r="DM67" t="str">
        <f t="shared" si="88"/>
        <v/>
      </c>
      <c r="DN67" t="str">
        <f t="shared" si="89"/>
        <v/>
      </c>
      <c r="DO67" t="str">
        <f t="shared" si="90"/>
        <v/>
      </c>
      <c r="DP67" t="str">
        <f t="shared" si="91"/>
        <v/>
      </c>
      <c r="DQ67" t="str">
        <f t="shared" si="92"/>
        <v/>
      </c>
      <c r="DR67" t="str">
        <f t="shared" si="93"/>
        <v/>
      </c>
      <c r="DS67" t="str">
        <f t="shared" si="94"/>
        <v/>
      </c>
      <c r="DT67" t="str">
        <f t="shared" si="95"/>
        <v/>
      </c>
      <c r="DU67" t="str">
        <f t="shared" si="96"/>
        <v/>
      </c>
      <c r="DV67" t="str">
        <f t="shared" si="97"/>
        <v/>
      </c>
      <c r="DW67" t="str">
        <f t="shared" si="98"/>
        <v/>
      </c>
      <c r="DX67" t="str">
        <f t="shared" si="99"/>
        <v/>
      </c>
      <c r="DY67" t="str">
        <f t="shared" si="100"/>
        <v/>
      </c>
      <c r="DZ67" t="str">
        <f t="shared" si="101"/>
        <v/>
      </c>
      <c r="EA67" t="str">
        <f t="shared" si="102"/>
        <v/>
      </c>
      <c r="EB67" t="str">
        <f t="shared" si="103"/>
        <v/>
      </c>
      <c r="EC67" t="str">
        <f t="shared" si="104"/>
        <v/>
      </c>
      <c r="ED67" t="str">
        <f t="shared" si="105"/>
        <v/>
      </c>
      <c r="EE67" t="str">
        <f t="shared" si="106"/>
        <v/>
      </c>
      <c r="EF67" t="str">
        <f t="shared" si="107"/>
        <v/>
      </c>
      <c r="EG67" t="str">
        <f t="shared" si="108"/>
        <v/>
      </c>
      <c r="EH67" t="str">
        <f t="shared" si="109"/>
        <v/>
      </c>
      <c r="EI67" t="str">
        <f t="shared" si="110"/>
        <v/>
      </c>
      <c r="EJ67" t="str">
        <f t="shared" si="111"/>
        <v/>
      </c>
      <c r="EK67" s="28" t="str">
        <f t="shared" si="112"/>
        <v/>
      </c>
    </row>
    <row r="68" spans="1:141">
      <c r="A68" s="7">
        <v>98111</v>
      </c>
      <c r="B68" s="7" t="s">
        <v>82</v>
      </c>
      <c r="C68" s="7"/>
      <c r="D68" s="11">
        <v>346</v>
      </c>
      <c r="E68" s="38">
        <f t="shared" si="58"/>
        <v>1.8926029854991603E-3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>
        <v>1</v>
      </c>
      <c r="U68" s="31">
        <v>0</v>
      </c>
      <c r="V68" s="31">
        <v>0</v>
      </c>
      <c r="W68" s="31">
        <v>1</v>
      </c>
      <c r="X68" s="31"/>
      <c r="Y68" s="31"/>
      <c r="Z68" s="31"/>
      <c r="AA68" s="31"/>
      <c r="AB68" s="31"/>
      <c r="AC68" s="31"/>
      <c r="AD68" s="44"/>
      <c r="AE68" s="31"/>
      <c r="AF68" s="31"/>
      <c r="AG68" s="46"/>
      <c r="AH68" s="31"/>
      <c r="AI68" s="31"/>
      <c r="AJ68" s="31"/>
      <c r="AK68" s="31"/>
      <c r="AL68" s="31"/>
      <c r="AM68" s="31"/>
      <c r="AN68" s="31"/>
      <c r="AO68" s="31"/>
      <c r="AQ68" s="31"/>
      <c r="AR68" s="31"/>
      <c r="AT68" s="31"/>
      <c r="AU68" s="31"/>
      <c r="AV68" s="31"/>
      <c r="AW68" s="31"/>
      <c r="AX68" s="31"/>
      <c r="AY68" s="31"/>
      <c r="BA68" s="31"/>
      <c r="BB68" s="31"/>
      <c r="BC68" s="31"/>
      <c r="BD68" s="31"/>
      <c r="BE68" s="31"/>
      <c r="BG68" s="31"/>
      <c r="BH68" s="31"/>
      <c r="BJ68" s="31"/>
      <c r="BK68" s="31"/>
      <c r="BL68" s="31"/>
      <c r="BM68" s="31"/>
      <c r="BN68" s="31"/>
      <c r="BO68" s="31"/>
      <c r="BQ68" s="31"/>
      <c r="BR68" s="31"/>
      <c r="BS68" s="31"/>
      <c r="BT68" s="31"/>
      <c r="BU68" s="31"/>
      <c r="BW68" s="31"/>
      <c r="BX68" s="31"/>
      <c r="BZ68" s="31"/>
      <c r="CA68" s="31"/>
      <c r="CB68" s="31"/>
      <c r="CC68" s="31"/>
      <c r="CD68" s="31"/>
      <c r="CE68" s="31"/>
      <c r="CG68" s="31"/>
      <c r="CH68" s="31"/>
      <c r="CI68" s="31"/>
      <c r="CJ68" t="str">
        <f t="shared" si="59"/>
        <v/>
      </c>
      <c r="CK68" t="str">
        <f t="shared" si="60"/>
        <v/>
      </c>
      <c r="CL68" t="str">
        <f t="shared" si="61"/>
        <v/>
      </c>
      <c r="CM68" t="str">
        <f t="shared" si="62"/>
        <v/>
      </c>
      <c r="CN68" t="str">
        <f t="shared" si="63"/>
        <v/>
      </c>
      <c r="CO68" t="str">
        <f t="shared" si="64"/>
        <v/>
      </c>
      <c r="CP68" t="str">
        <f t="shared" si="65"/>
        <v/>
      </c>
      <c r="CQ68" t="str">
        <f t="shared" si="66"/>
        <v/>
      </c>
      <c r="CR68" t="str">
        <f t="shared" si="67"/>
        <v/>
      </c>
      <c r="CS68" t="str">
        <f t="shared" si="68"/>
        <v/>
      </c>
      <c r="CT68" t="str">
        <f t="shared" si="69"/>
        <v/>
      </c>
      <c r="CU68" t="str">
        <f t="shared" si="70"/>
        <v/>
      </c>
      <c r="CV68" t="str">
        <f t="shared" si="71"/>
        <v/>
      </c>
      <c r="CW68" t="str">
        <f t="shared" si="72"/>
        <v/>
      </c>
      <c r="CX68" t="str">
        <f t="shared" si="73"/>
        <v/>
      </c>
      <c r="CY68" t="str">
        <f t="shared" si="74"/>
        <v/>
      </c>
      <c r="CZ68" t="str">
        <f t="shared" si="75"/>
        <v/>
      </c>
      <c r="DA68" t="str">
        <f t="shared" si="76"/>
        <v/>
      </c>
      <c r="DB68" t="str">
        <f t="shared" si="77"/>
        <v/>
      </c>
      <c r="DC68" t="str">
        <f t="shared" si="78"/>
        <v/>
      </c>
      <c r="DD68" t="str">
        <f t="shared" si="79"/>
        <v/>
      </c>
      <c r="DE68" t="str">
        <f t="shared" si="80"/>
        <v/>
      </c>
      <c r="DF68" t="str">
        <f t="shared" si="81"/>
        <v/>
      </c>
      <c r="DG68" t="str">
        <f t="shared" si="82"/>
        <v/>
      </c>
      <c r="DH68" t="str">
        <f t="shared" si="83"/>
        <v/>
      </c>
      <c r="DI68" t="str">
        <f t="shared" si="84"/>
        <v/>
      </c>
      <c r="DJ68" t="str">
        <f t="shared" si="85"/>
        <v/>
      </c>
      <c r="DK68" t="str">
        <f t="shared" si="86"/>
        <v/>
      </c>
      <c r="DL68" t="str">
        <f t="shared" si="87"/>
        <v/>
      </c>
      <c r="DM68" t="str">
        <f t="shared" si="88"/>
        <v/>
      </c>
      <c r="DN68" t="str">
        <f t="shared" si="89"/>
        <v/>
      </c>
      <c r="DO68" t="str">
        <f t="shared" si="90"/>
        <v/>
      </c>
      <c r="DP68" t="str">
        <f t="shared" si="91"/>
        <v/>
      </c>
      <c r="DQ68" t="str">
        <f t="shared" si="92"/>
        <v/>
      </c>
      <c r="DR68" t="str">
        <f t="shared" si="93"/>
        <v/>
      </c>
      <c r="DS68" t="str">
        <f t="shared" si="94"/>
        <v/>
      </c>
      <c r="DT68" t="str">
        <f t="shared" si="95"/>
        <v/>
      </c>
      <c r="DU68" t="str">
        <f t="shared" si="96"/>
        <v/>
      </c>
      <c r="DV68" t="str">
        <f t="shared" si="97"/>
        <v/>
      </c>
      <c r="DW68" t="str">
        <f t="shared" si="98"/>
        <v/>
      </c>
      <c r="DX68" t="str">
        <f t="shared" si="99"/>
        <v/>
      </c>
      <c r="DY68" t="str">
        <f t="shared" si="100"/>
        <v/>
      </c>
      <c r="DZ68" t="str">
        <f t="shared" si="101"/>
        <v/>
      </c>
      <c r="EA68" t="str">
        <f t="shared" si="102"/>
        <v/>
      </c>
      <c r="EB68" t="str">
        <f t="shared" si="103"/>
        <v/>
      </c>
      <c r="EC68" t="str">
        <f t="shared" si="104"/>
        <v/>
      </c>
      <c r="ED68" t="str">
        <f t="shared" si="105"/>
        <v/>
      </c>
      <c r="EE68" t="str">
        <f t="shared" si="106"/>
        <v/>
      </c>
      <c r="EF68" t="str">
        <f t="shared" si="107"/>
        <v/>
      </c>
      <c r="EG68" t="str">
        <f t="shared" si="108"/>
        <v/>
      </c>
      <c r="EH68" t="str">
        <f t="shared" si="109"/>
        <v/>
      </c>
      <c r="EI68" t="str">
        <f t="shared" si="110"/>
        <v/>
      </c>
      <c r="EJ68" t="str">
        <f t="shared" si="111"/>
        <v/>
      </c>
      <c r="EK68" s="28" t="str">
        <f t="shared" si="112"/>
        <v/>
      </c>
    </row>
    <row r="69" spans="1:141">
      <c r="A69" s="6">
        <v>199590</v>
      </c>
      <c r="B69" s="6" t="s">
        <v>83</v>
      </c>
      <c r="C69" s="6"/>
      <c r="D69" s="10">
        <v>325</v>
      </c>
      <c r="E69" s="37">
        <f t="shared" si="58"/>
        <v>1.7777340181711766E-3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>
        <v>1</v>
      </c>
      <c r="U69" s="31">
        <v>0</v>
      </c>
      <c r="V69" s="31">
        <v>0</v>
      </c>
      <c r="W69" s="31">
        <v>1</v>
      </c>
      <c r="X69" s="31"/>
      <c r="Y69" s="31"/>
      <c r="Z69" s="31"/>
      <c r="AA69" s="31"/>
      <c r="AB69" s="31"/>
      <c r="AC69" s="31"/>
      <c r="AD69" s="44"/>
      <c r="AE69" s="31"/>
      <c r="AF69" s="31"/>
      <c r="AG69" s="46"/>
      <c r="AH69" s="31"/>
      <c r="AI69" s="31"/>
      <c r="AJ69" s="31"/>
      <c r="AK69" s="31"/>
      <c r="AL69" s="31"/>
      <c r="AM69" s="31"/>
      <c r="AN69" s="31"/>
      <c r="AO69" s="31"/>
      <c r="AQ69" s="31"/>
      <c r="AR69" s="31"/>
      <c r="AT69" s="31"/>
      <c r="AU69" s="31"/>
      <c r="AV69" s="31"/>
      <c r="AW69" s="31"/>
      <c r="AX69" s="31"/>
      <c r="AY69" s="31"/>
      <c r="BA69" s="31"/>
      <c r="BB69" s="31"/>
      <c r="BC69" s="31"/>
      <c r="BD69" s="31"/>
      <c r="BE69" s="31"/>
      <c r="BG69" s="31"/>
      <c r="BH69" s="31"/>
      <c r="BJ69" s="31"/>
      <c r="BK69" s="31"/>
      <c r="BL69" s="31"/>
      <c r="BM69" s="31"/>
      <c r="BN69" s="31"/>
      <c r="BO69" s="31"/>
      <c r="BQ69" s="31"/>
      <c r="BR69" s="31"/>
      <c r="BS69" s="31"/>
      <c r="BT69" s="31"/>
      <c r="BU69" s="31"/>
      <c r="BW69" s="31"/>
      <c r="BX69" s="31"/>
      <c r="BZ69" s="31"/>
      <c r="CA69" s="31"/>
      <c r="CB69" s="31"/>
      <c r="CC69" s="31"/>
      <c r="CD69" s="31"/>
      <c r="CE69" s="31"/>
      <c r="CG69" s="31"/>
      <c r="CH69" s="31"/>
      <c r="CI69" s="31"/>
      <c r="CJ69" t="str">
        <f t="shared" si="59"/>
        <v/>
      </c>
      <c r="CK69" t="str">
        <f t="shared" si="60"/>
        <v/>
      </c>
      <c r="CL69" t="str">
        <f t="shared" si="61"/>
        <v/>
      </c>
      <c r="CM69" t="str">
        <f t="shared" si="62"/>
        <v/>
      </c>
      <c r="CN69" t="str">
        <f t="shared" si="63"/>
        <v/>
      </c>
      <c r="CO69" t="str">
        <f t="shared" si="64"/>
        <v/>
      </c>
      <c r="CP69" t="str">
        <f t="shared" si="65"/>
        <v/>
      </c>
      <c r="CQ69" t="str">
        <f t="shared" si="66"/>
        <v/>
      </c>
      <c r="CR69" t="str">
        <f t="shared" si="67"/>
        <v/>
      </c>
      <c r="CS69" t="str">
        <f t="shared" si="68"/>
        <v/>
      </c>
      <c r="CT69" t="str">
        <f t="shared" si="69"/>
        <v/>
      </c>
      <c r="CU69" t="str">
        <f t="shared" si="70"/>
        <v/>
      </c>
      <c r="CV69" t="str">
        <f t="shared" si="71"/>
        <v/>
      </c>
      <c r="CW69" t="str">
        <f t="shared" si="72"/>
        <v/>
      </c>
      <c r="CX69" t="str">
        <f t="shared" si="73"/>
        <v/>
      </c>
      <c r="CY69" t="str">
        <f t="shared" si="74"/>
        <v/>
      </c>
      <c r="CZ69" t="str">
        <f t="shared" si="75"/>
        <v/>
      </c>
      <c r="DA69" t="str">
        <f t="shared" si="76"/>
        <v/>
      </c>
      <c r="DB69" t="str">
        <f t="shared" si="77"/>
        <v/>
      </c>
      <c r="DC69" t="str">
        <f t="shared" si="78"/>
        <v/>
      </c>
      <c r="DD69" t="str">
        <f t="shared" si="79"/>
        <v/>
      </c>
      <c r="DE69" t="str">
        <f t="shared" si="80"/>
        <v/>
      </c>
      <c r="DF69" t="str">
        <f t="shared" si="81"/>
        <v/>
      </c>
      <c r="DG69" t="str">
        <f t="shared" si="82"/>
        <v/>
      </c>
      <c r="DH69" t="str">
        <f t="shared" si="83"/>
        <v/>
      </c>
      <c r="DI69" t="str">
        <f t="shared" si="84"/>
        <v/>
      </c>
      <c r="DJ69" t="str">
        <f t="shared" si="85"/>
        <v/>
      </c>
      <c r="DK69" t="str">
        <f t="shared" si="86"/>
        <v/>
      </c>
      <c r="DL69" t="str">
        <f t="shared" si="87"/>
        <v/>
      </c>
      <c r="DM69" t="str">
        <f t="shared" si="88"/>
        <v/>
      </c>
      <c r="DN69" t="str">
        <f t="shared" si="89"/>
        <v/>
      </c>
      <c r="DO69" t="str">
        <f t="shared" si="90"/>
        <v/>
      </c>
      <c r="DP69" t="str">
        <f t="shared" si="91"/>
        <v/>
      </c>
      <c r="DQ69" t="str">
        <f t="shared" si="92"/>
        <v/>
      </c>
      <c r="DR69" t="str">
        <f t="shared" si="93"/>
        <v/>
      </c>
      <c r="DS69" t="str">
        <f t="shared" si="94"/>
        <v/>
      </c>
      <c r="DT69" t="str">
        <f t="shared" si="95"/>
        <v/>
      </c>
      <c r="DU69" t="str">
        <f t="shared" si="96"/>
        <v/>
      </c>
      <c r="DV69" t="str">
        <f t="shared" si="97"/>
        <v/>
      </c>
      <c r="DW69" t="str">
        <f t="shared" si="98"/>
        <v/>
      </c>
      <c r="DX69" t="str">
        <f t="shared" si="99"/>
        <v/>
      </c>
      <c r="DY69" t="str">
        <f t="shared" si="100"/>
        <v/>
      </c>
      <c r="DZ69" t="str">
        <f t="shared" si="101"/>
        <v/>
      </c>
      <c r="EA69" t="str">
        <f t="shared" si="102"/>
        <v/>
      </c>
      <c r="EB69" t="str">
        <f t="shared" si="103"/>
        <v/>
      </c>
      <c r="EC69" t="str">
        <f t="shared" si="104"/>
        <v/>
      </c>
      <c r="ED69" t="str">
        <f t="shared" si="105"/>
        <v/>
      </c>
      <c r="EE69" t="str">
        <f t="shared" si="106"/>
        <v/>
      </c>
      <c r="EF69" t="str">
        <f t="shared" si="107"/>
        <v/>
      </c>
      <c r="EG69" t="str">
        <f t="shared" si="108"/>
        <v/>
      </c>
      <c r="EH69" t="str">
        <f t="shared" si="109"/>
        <v/>
      </c>
      <c r="EI69" t="str">
        <f t="shared" si="110"/>
        <v/>
      </c>
      <c r="EJ69" t="str">
        <f t="shared" si="111"/>
        <v/>
      </c>
      <c r="EK69" s="28" t="str">
        <f t="shared" si="112"/>
        <v/>
      </c>
    </row>
    <row r="70" spans="1:141">
      <c r="A70" s="7">
        <v>197943</v>
      </c>
      <c r="B70" s="7" t="s">
        <v>84</v>
      </c>
      <c r="C70" s="7"/>
      <c r="D70" s="11">
        <v>318</v>
      </c>
      <c r="E70" s="38">
        <f t="shared" si="58"/>
        <v>1.7394443623951822E-3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>
        <v>1</v>
      </c>
      <c r="U70" s="31">
        <v>0</v>
      </c>
      <c r="V70" s="31">
        <v>0</v>
      </c>
      <c r="W70" s="31">
        <v>1</v>
      </c>
      <c r="X70" s="31"/>
      <c r="Y70" s="31"/>
      <c r="Z70" s="31"/>
      <c r="AA70" s="31"/>
      <c r="AB70" s="31"/>
      <c r="AC70" s="31"/>
      <c r="AD70" s="44"/>
      <c r="AE70" s="31"/>
      <c r="AF70" s="31"/>
      <c r="AG70" s="46"/>
      <c r="AH70" s="31"/>
      <c r="AI70" s="31"/>
      <c r="AJ70" s="31"/>
      <c r="AK70" s="31"/>
      <c r="AL70" s="31"/>
      <c r="AM70" s="31"/>
      <c r="AN70" s="31"/>
      <c r="AO70" s="31"/>
      <c r="AQ70" s="31"/>
      <c r="AR70" s="31"/>
      <c r="AT70" s="31"/>
      <c r="AU70" s="31"/>
      <c r="AV70" s="31"/>
      <c r="AW70" s="31"/>
      <c r="AX70" s="31"/>
      <c r="AY70" s="31"/>
      <c r="BA70" s="31"/>
      <c r="BB70" s="31"/>
      <c r="BC70" s="31"/>
      <c r="BD70" s="31"/>
      <c r="BE70" s="31"/>
      <c r="BG70" s="31"/>
      <c r="BH70" s="31"/>
      <c r="BJ70" s="31"/>
      <c r="BK70" s="31"/>
      <c r="BL70" s="31"/>
      <c r="BM70" s="31"/>
      <c r="BN70" s="31"/>
      <c r="BO70" s="31"/>
      <c r="BQ70" s="31"/>
      <c r="BR70" s="31"/>
      <c r="BS70" s="31"/>
      <c r="BT70" s="31"/>
      <c r="BU70" s="31"/>
      <c r="BW70" s="31"/>
      <c r="BX70" s="31"/>
      <c r="BZ70" s="31"/>
      <c r="CA70" s="31"/>
      <c r="CB70" s="31"/>
      <c r="CC70" s="31"/>
      <c r="CD70" s="31"/>
      <c r="CE70" s="31"/>
      <c r="CG70" s="31"/>
      <c r="CH70" s="31"/>
      <c r="CI70" s="31"/>
      <c r="CJ70" t="str">
        <f t="shared" si="59"/>
        <v/>
      </c>
      <c r="CK70" t="str">
        <f t="shared" si="60"/>
        <v/>
      </c>
      <c r="CL70" t="str">
        <f t="shared" si="61"/>
        <v/>
      </c>
      <c r="CM70" t="str">
        <f t="shared" si="62"/>
        <v/>
      </c>
      <c r="CN70" t="str">
        <f t="shared" si="63"/>
        <v/>
      </c>
      <c r="CO70" t="str">
        <f t="shared" si="64"/>
        <v/>
      </c>
      <c r="CP70" t="str">
        <f t="shared" si="65"/>
        <v/>
      </c>
      <c r="CQ70" t="str">
        <f t="shared" si="66"/>
        <v/>
      </c>
      <c r="CR70" t="str">
        <f t="shared" si="67"/>
        <v/>
      </c>
      <c r="CS70" t="str">
        <f t="shared" si="68"/>
        <v/>
      </c>
      <c r="CT70" t="str">
        <f t="shared" si="69"/>
        <v/>
      </c>
      <c r="CU70" t="str">
        <f t="shared" si="70"/>
        <v/>
      </c>
      <c r="CV70" t="str">
        <f t="shared" si="71"/>
        <v/>
      </c>
      <c r="CW70" t="str">
        <f t="shared" si="72"/>
        <v/>
      </c>
      <c r="CX70" t="str">
        <f t="shared" si="73"/>
        <v/>
      </c>
      <c r="CY70" t="str">
        <f t="shared" si="74"/>
        <v/>
      </c>
      <c r="CZ70" t="str">
        <f t="shared" si="75"/>
        <v/>
      </c>
      <c r="DA70" t="str">
        <f t="shared" si="76"/>
        <v/>
      </c>
      <c r="DB70" t="str">
        <f t="shared" si="77"/>
        <v/>
      </c>
      <c r="DC70" t="str">
        <f t="shared" si="78"/>
        <v/>
      </c>
      <c r="DD70" t="str">
        <f t="shared" si="79"/>
        <v/>
      </c>
      <c r="DE70" t="str">
        <f t="shared" si="80"/>
        <v/>
      </c>
      <c r="DF70" t="str">
        <f t="shared" si="81"/>
        <v/>
      </c>
      <c r="DG70" t="str">
        <f t="shared" si="82"/>
        <v/>
      </c>
      <c r="DH70" t="str">
        <f t="shared" si="83"/>
        <v/>
      </c>
      <c r="DI70" t="str">
        <f t="shared" si="84"/>
        <v/>
      </c>
      <c r="DJ70" t="str">
        <f t="shared" si="85"/>
        <v/>
      </c>
      <c r="DK70" t="str">
        <f t="shared" si="86"/>
        <v/>
      </c>
      <c r="DL70" t="str">
        <f t="shared" si="87"/>
        <v/>
      </c>
      <c r="DM70" t="str">
        <f t="shared" si="88"/>
        <v/>
      </c>
      <c r="DN70" t="str">
        <f t="shared" si="89"/>
        <v/>
      </c>
      <c r="DO70" t="str">
        <f t="shared" si="90"/>
        <v/>
      </c>
      <c r="DP70" t="str">
        <f t="shared" si="91"/>
        <v/>
      </c>
      <c r="DQ70" t="str">
        <f t="shared" si="92"/>
        <v/>
      </c>
      <c r="DR70" t="str">
        <f t="shared" si="93"/>
        <v/>
      </c>
      <c r="DS70" t="str">
        <f t="shared" si="94"/>
        <v/>
      </c>
      <c r="DT70" t="str">
        <f t="shared" si="95"/>
        <v/>
      </c>
      <c r="DU70" t="str">
        <f t="shared" si="96"/>
        <v/>
      </c>
      <c r="DV70" t="str">
        <f t="shared" si="97"/>
        <v/>
      </c>
      <c r="DW70" t="str">
        <f t="shared" si="98"/>
        <v/>
      </c>
      <c r="DX70" t="str">
        <f t="shared" si="99"/>
        <v/>
      </c>
      <c r="DY70" t="str">
        <f t="shared" si="100"/>
        <v/>
      </c>
      <c r="DZ70" t="str">
        <f t="shared" si="101"/>
        <v/>
      </c>
      <c r="EA70" t="str">
        <f t="shared" si="102"/>
        <v/>
      </c>
      <c r="EB70" t="str">
        <f t="shared" si="103"/>
        <v/>
      </c>
      <c r="EC70" t="str">
        <f t="shared" si="104"/>
        <v/>
      </c>
      <c r="ED70" t="str">
        <f t="shared" si="105"/>
        <v/>
      </c>
      <c r="EE70" t="str">
        <f t="shared" si="106"/>
        <v/>
      </c>
      <c r="EF70" t="str">
        <f t="shared" si="107"/>
        <v/>
      </c>
      <c r="EG70" t="str">
        <f t="shared" si="108"/>
        <v/>
      </c>
      <c r="EH70" t="str">
        <f t="shared" si="109"/>
        <v/>
      </c>
      <c r="EI70" t="str">
        <f t="shared" si="110"/>
        <v/>
      </c>
      <c r="EJ70" t="str">
        <f t="shared" si="111"/>
        <v/>
      </c>
      <c r="EK70" s="28" t="str">
        <f t="shared" si="112"/>
        <v/>
      </c>
    </row>
    <row r="71" spans="1:141">
      <c r="A71" s="6">
        <v>98926</v>
      </c>
      <c r="B71" s="6" t="s">
        <v>85</v>
      </c>
      <c r="C71" s="6"/>
      <c r="D71" s="10">
        <v>309</v>
      </c>
      <c r="E71" s="37">
        <f t="shared" ref="E71:E102" si="113">D71/$D$4</f>
        <v>1.6902148049689034E-3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>
        <v>1</v>
      </c>
      <c r="U71" s="31">
        <v>0</v>
      </c>
      <c r="V71" s="31">
        <v>0</v>
      </c>
      <c r="W71" s="31">
        <v>1</v>
      </c>
      <c r="X71" s="31"/>
      <c r="Y71" s="31"/>
      <c r="Z71" s="31"/>
      <c r="AA71" s="31"/>
      <c r="AB71" s="31"/>
      <c r="AC71" s="31"/>
      <c r="AD71" s="44"/>
      <c r="AE71" s="31"/>
      <c r="AF71" s="31"/>
      <c r="AG71" s="46"/>
      <c r="AH71" s="31"/>
      <c r="AI71" s="31"/>
      <c r="AJ71" s="31"/>
      <c r="AK71" s="31"/>
      <c r="AL71" s="31"/>
      <c r="AM71" s="31"/>
      <c r="AN71" s="31"/>
      <c r="AO71" s="31"/>
      <c r="AQ71" s="31"/>
      <c r="AR71" s="31"/>
      <c r="AT71" s="31"/>
      <c r="AU71" s="31"/>
      <c r="AV71" s="31"/>
      <c r="AW71" s="31"/>
      <c r="AX71" s="31"/>
      <c r="AY71" s="31"/>
      <c r="BA71" s="31"/>
      <c r="BB71" s="31"/>
      <c r="BC71" s="31"/>
      <c r="BD71" s="31"/>
      <c r="BE71" s="31"/>
      <c r="BG71" s="31"/>
      <c r="BH71" s="31"/>
      <c r="BJ71" s="31"/>
      <c r="BK71" s="31"/>
      <c r="BL71" s="31"/>
      <c r="BM71" s="31"/>
      <c r="BN71" s="31"/>
      <c r="BO71" s="31"/>
      <c r="BQ71" s="31"/>
      <c r="BR71" s="31"/>
      <c r="BS71" s="31"/>
      <c r="BT71" s="31"/>
      <c r="BU71" s="31"/>
      <c r="BW71" s="31"/>
      <c r="BX71" s="31"/>
      <c r="BZ71" s="31"/>
      <c r="CA71" s="31"/>
      <c r="CB71" s="31"/>
      <c r="CC71" s="31"/>
      <c r="CD71" s="31"/>
      <c r="CE71" s="31"/>
      <c r="CG71" s="31"/>
      <c r="CH71" s="31"/>
      <c r="CI71" s="31"/>
      <c r="CJ71" t="str">
        <f t="shared" ref="CJ71:CJ104" si="114">IF(SUM(AN71:BC71),SUM(AN71:BC71),"")</f>
        <v/>
      </c>
      <c r="CK71" t="str">
        <f t="shared" ref="CK71:CK104" si="115">IF(AD71&lt;&gt;"",AD71,"")</f>
        <v/>
      </c>
      <c r="CL71" t="str">
        <f t="shared" ref="CL71:CL104" si="116">IF(AG71&lt;&gt;"",AG71*$D71,"")</f>
        <v/>
      </c>
      <c r="CM71" t="str">
        <f t="shared" ref="CM71:CM104" si="117">IF(AH71&lt;&gt;"",AH71*$D71,"")</f>
        <v/>
      </c>
      <c r="CN71" t="str">
        <f t="shared" ref="CN71:CN104" si="118">IF(AN71&lt;&gt;"",AN71*$D71/1000,"")</f>
        <v/>
      </c>
      <c r="CO71" t="str">
        <f t="shared" ref="CO71:CO104" si="119">IF(AO71&lt;&gt;"",AO71*$D71/1000,"")</f>
        <v/>
      </c>
      <c r="CP71" t="str">
        <f t="shared" ref="CP71:CP104" si="120">IF(AP71&lt;&gt;"",AP71*$D71/1000,"")</f>
        <v/>
      </c>
      <c r="CQ71" t="str">
        <f t="shared" ref="CQ71:CQ104" si="121">IF(AQ71&lt;&gt;"",AQ71*$D71/1000,"")</f>
        <v/>
      </c>
      <c r="CR71" t="str">
        <f t="shared" ref="CR71:CR104" si="122">IF(AR71&lt;&gt;"",AR71*$D71/1000,"")</f>
        <v/>
      </c>
      <c r="CS71" t="str">
        <f t="shared" ref="CS71:CS104" si="123">IF(AS71&lt;&gt;"",AS71*$D71/1000,"")</f>
        <v/>
      </c>
      <c r="CT71" t="str">
        <f t="shared" ref="CT71:CT104" si="124">IF(AT71&lt;&gt;"",AT71*$D71/1000,"")</f>
        <v/>
      </c>
      <c r="CU71" t="str">
        <f t="shared" ref="CU71:CU104" si="125">IF(AU71&lt;&gt;"",AU71*$D71/1000,"")</f>
        <v/>
      </c>
      <c r="CV71" t="str">
        <f t="shared" ref="CV71:CV104" si="126">IF(AV71&lt;&gt;"",AV71*$D71/1000,"")</f>
        <v/>
      </c>
      <c r="CW71" t="str">
        <f t="shared" ref="CW71:CW104" si="127">IF(AW71&lt;&gt;"",AW71*$D71/1000,"")</f>
        <v/>
      </c>
      <c r="CX71" t="str">
        <f t="shared" ref="CX71:CX104" si="128">IF(AX71&lt;&gt;"",AX71*$D71/1000,"")</f>
        <v/>
      </c>
      <c r="CY71" t="str">
        <f t="shared" ref="CY71:CY104" si="129">IF(AY71&lt;&gt;"",AY71*$D71/1000,"")</f>
        <v/>
      </c>
      <c r="CZ71" t="str">
        <f t="shared" ref="CZ71:CZ104" si="130">IF(AZ71&lt;&gt;"",AZ71*$D71/1000,"")</f>
        <v/>
      </c>
      <c r="DA71" t="str">
        <f t="shared" ref="DA71:DA104" si="131">IF(BA71&lt;&gt;"",BA71*$D71/1000,"")</f>
        <v/>
      </c>
      <c r="DB71" t="str">
        <f t="shared" ref="DB71:DB104" si="132">IF(BB71&lt;&gt;"",BB71*$D71/1000,"")</f>
        <v/>
      </c>
      <c r="DC71" t="str">
        <f t="shared" ref="DC71:DC104" si="133">IF(BC71&lt;&gt;"",BC71*$D71/1000,"")</f>
        <v/>
      </c>
      <c r="DD71" t="str">
        <f t="shared" ref="DD71:DD104" si="134">IF(BD71&lt;&gt;"",BD71*$D71/1000,"")</f>
        <v/>
      </c>
      <c r="DE71" t="str">
        <f t="shared" ref="DE71:DE104" si="135">IF(BE71&lt;&gt;"",BE71*$D71/1000,"")</f>
        <v/>
      </c>
      <c r="DF71" t="str">
        <f t="shared" ref="DF71:DF104" si="136">IF(BF71&lt;&gt;"",BF71*$D71/1000,"")</f>
        <v/>
      </c>
      <c r="DG71" t="str">
        <f t="shared" ref="DG71:DG104" si="137">IF(BG71&lt;&gt;"",BG71*$D71/1000,"")</f>
        <v/>
      </c>
      <c r="DH71" t="str">
        <f t="shared" ref="DH71:DH104" si="138">IF(BH71&lt;&gt;"",BH71*$D71/1000,"")</f>
        <v/>
      </c>
      <c r="DI71" t="str">
        <f t="shared" ref="DI71:DI104" si="139">IF(BI71&lt;&gt;"",BI71*$D71/1000,"")</f>
        <v/>
      </c>
      <c r="DJ71" t="str">
        <f t="shared" ref="DJ71:DJ104" si="140">IF(BJ71&lt;&gt;"",BJ71*$D71/1000,"")</f>
        <v/>
      </c>
      <c r="DK71" t="str">
        <f t="shared" ref="DK71:DK104" si="141">IF(BK71&lt;&gt;"",BK71*$D71/1000,"")</f>
        <v/>
      </c>
      <c r="DL71" t="str">
        <f t="shared" ref="DL71:DL104" si="142">IF(BL71&lt;&gt;"",BL71*$D71/1000,"")</f>
        <v/>
      </c>
      <c r="DM71" t="str">
        <f t="shared" ref="DM71:DM104" si="143">IF(BM71&lt;&gt;"",BM71*$D71/1000,"")</f>
        <v/>
      </c>
      <c r="DN71" t="str">
        <f t="shared" ref="DN71:DN104" si="144">IF(BN71&lt;&gt;"",BN71*$D71/1000,"")</f>
        <v/>
      </c>
      <c r="DO71" t="str">
        <f t="shared" ref="DO71:DO104" si="145">IF(BO71&lt;&gt;"",BO71*$D71/1000,"")</f>
        <v/>
      </c>
      <c r="DP71" t="str">
        <f t="shared" ref="DP71:DP104" si="146">IF(BP71&lt;&gt;"",BP71*$D71/1000,"")</f>
        <v/>
      </c>
      <c r="DQ71" t="str">
        <f t="shared" ref="DQ71:DQ104" si="147">IF(BQ71&lt;&gt;"",BQ71*$D71/1000,"")</f>
        <v/>
      </c>
      <c r="DR71" t="str">
        <f t="shared" ref="DR71:DR104" si="148">IF(BR71&lt;&gt;"",BR71*$D71/1000,"")</f>
        <v/>
      </c>
      <c r="DS71" t="str">
        <f t="shared" ref="DS71:DS104" si="149">IF(BS71&lt;&gt;"",BS71*$D71/1000,"")</f>
        <v/>
      </c>
      <c r="DT71" t="str">
        <f t="shared" ref="DT71:DT104" si="150">IF(BT71&lt;&gt;"",BT71*$D71/1000,"")</f>
        <v/>
      </c>
      <c r="DU71" t="str">
        <f t="shared" ref="DU71:DU104" si="151">IF(BU71&lt;&gt;"",BU71*$D71/1000,"")</f>
        <v/>
      </c>
      <c r="DV71" t="str">
        <f t="shared" ref="DV71:DV104" si="152">IF(BV71&lt;&gt;"",BV71*$D71/1000,"")</f>
        <v/>
      </c>
      <c r="DW71" t="str">
        <f t="shared" ref="DW71:DW104" si="153">IF(BW71&lt;&gt;"",BW71*$D71/1000,"")</f>
        <v/>
      </c>
      <c r="DX71" t="str">
        <f t="shared" ref="DX71:DX104" si="154">IF(BX71&lt;&gt;"",BX71*$D71/1000,"")</f>
        <v/>
      </c>
      <c r="DY71" t="str">
        <f t="shared" ref="DY71:DY104" si="155">IF(BY71&lt;&gt;"",BY71*$D71/1000,"")</f>
        <v/>
      </c>
      <c r="DZ71" t="str">
        <f t="shared" ref="DZ71:DZ104" si="156">IF(BZ71&lt;&gt;"",BZ71*$D71/1000,"")</f>
        <v/>
      </c>
      <c r="EA71" t="str">
        <f t="shared" ref="EA71:EA104" si="157">IF(CA71&lt;&gt;"",CA71*$D71/1000,"")</f>
        <v/>
      </c>
      <c r="EB71" t="str">
        <f t="shared" ref="EB71:EB104" si="158">IF(CB71&lt;&gt;"",CB71*$D71/1000,"")</f>
        <v/>
      </c>
      <c r="EC71" t="str">
        <f t="shared" ref="EC71:EC104" si="159">IF(CC71&lt;&gt;"",CC71*$D71/1000,"")</f>
        <v/>
      </c>
      <c r="ED71" t="str">
        <f t="shared" ref="ED71:ED104" si="160">IF(CD71&lt;&gt;"",CD71*$D71/1000,"")</f>
        <v/>
      </c>
      <c r="EE71" t="str">
        <f t="shared" ref="EE71:EE104" si="161">IF(CE71&lt;&gt;"",CE71*$D71/1000,"")</f>
        <v/>
      </c>
      <c r="EF71" t="str">
        <f t="shared" ref="EF71:EF104" si="162">IF(CF71&lt;&gt;"",CF71*$D71/1000,"")</f>
        <v/>
      </c>
      <c r="EG71" t="str">
        <f t="shared" ref="EG71:EG104" si="163">IF(CG71&lt;&gt;"",CG71*$D71/1000,"")</f>
        <v/>
      </c>
      <c r="EH71" t="str">
        <f t="shared" ref="EH71:EH104" si="164">IF(CH71&lt;&gt;"",CH71*$D71/1000,"")</f>
        <v/>
      </c>
      <c r="EI71" t="str">
        <f t="shared" ref="EI71:EI104" si="165">IF(CI71&lt;&gt;"",CI71*$D71/1000,"")</f>
        <v/>
      </c>
      <c r="EJ71" t="str">
        <f t="shared" ref="EJ71:EJ102" si="166">IF(SUM(CN71:EI71),SUM(CN71:EI71),"")</f>
        <v/>
      </c>
      <c r="EK71" s="28" t="str">
        <f t="shared" ref="EK71:EK102" si="167">IF(EJ71&lt;&gt;"",EJ71/$EK$4,"")</f>
        <v/>
      </c>
    </row>
    <row r="72" spans="1:141">
      <c r="A72" s="7">
        <v>97923</v>
      </c>
      <c r="B72" s="7" t="s">
        <v>86</v>
      </c>
      <c r="C72" s="7"/>
      <c r="D72" s="11">
        <v>293</v>
      </c>
      <c r="E72" s="38">
        <f t="shared" si="113"/>
        <v>1.60269559176663E-3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>
        <v>1</v>
      </c>
      <c r="U72" s="31">
        <v>0</v>
      </c>
      <c r="V72" s="31">
        <v>0</v>
      </c>
      <c r="W72" s="31">
        <v>1</v>
      </c>
      <c r="X72" s="31"/>
      <c r="Y72" s="31"/>
      <c r="Z72" s="31"/>
      <c r="AA72" s="31"/>
      <c r="AB72" s="31"/>
      <c r="AC72" s="31"/>
      <c r="AD72" s="44"/>
      <c r="AE72" s="31"/>
      <c r="AF72" s="31"/>
      <c r="AG72" s="46"/>
      <c r="AH72" s="31"/>
      <c r="AI72" s="31"/>
      <c r="AJ72" s="31"/>
      <c r="AK72" s="31"/>
      <c r="AL72" s="31"/>
      <c r="AM72" s="31"/>
      <c r="AN72" s="31"/>
      <c r="AO72" s="31"/>
      <c r="AQ72" s="31"/>
      <c r="AR72" s="31"/>
      <c r="AT72" s="31"/>
      <c r="AU72" s="31"/>
      <c r="AV72" s="31"/>
      <c r="AW72" s="31"/>
      <c r="AX72" s="31"/>
      <c r="AY72" s="31"/>
      <c r="BA72" s="31"/>
      <c r="BB72" s="31"/>
      <c r="BC72" s="31"/>
      <c r="BD72" s="31"/>
      <c r="BE72" s="31"/>
      <c r="BG72" s="31"/>
      <c r="BH72" s="31"/>
      <c r="BJ72" s="31"/>
      <c r="BK72" s="31"/>
      <c r="BL72" s="31"/>
      <c r="BM72" s="31"/>
      <c r="BN72" s="31"/>
      <c r="BO72" s="31"/>
      <c r="BQ72" s="31"/>
      <c r="BR72" s="31"/>
      <c r="BS72" s="31"/>
      <c r="BT72" s="31"/>
      <c r="BU72" s="31"/>
      <c r="BW72" s="31"/>
      <c r="BX72" s="31"/>
      <c r="BZ72" s="31"/>
      <c r="CA72" s="31"/>
      <c r="CB72" s="31"/>
      <c r="CC72" s="31"/>
      <c r="CD72" s="31"/>
      <c r="CE72" s="31"/>
      <c r="CG72" s="31"/>
      <c r="CH72" s="31"/>
      <c r="CI72" s="31"/>
      <c r="CJ72" t="str">
        <f t="shared" si="114"/>
        <v/>
      </c>
      <c r="CK72" t="str">
        <f t="shared" si="115"/>
        <v/>
      </c>
      <c r="CL72" t="str">
        <f t="shared" si="116"/>
        <v/>
      </c>
      <c r="CM72" t="str">
        <f t="shared" si="117"/>
        <v/>
      </c>
      <c r="CN72" t="str">
        <f t="shared" si="118"/>
        <v/>
      </c>
      <c r="CO72" t="str">
        <f t="shared" si="119"/>
        <v/>
      </c>
      <c r="CP72" t="str">
        <f t="shared" si="120"/>
        <v/>
      </c>
      <c r="CQ72" t="str">
        <f t="shared" si="121"/>
        <v/>
      </c>
      <c r="CR72" t="str">
        <f t="shared" si="122"/>
        <v/>
      </c>
      <c r="CS72" t="str">
        <f t="shared" si="123"/>
        <v/>
      </c>
      <c r="CT72" t="str">
        <f t="shared" si="124"/>
        <v/>
      </c>
      <c r="CU72" t="str">
        <f t="shared" si="125"/>
        <v/>
      </c>
      <c r="CV72" t="str">
        <f t="shared" si="126"/>
        <v/>
      </c>
      <c r="CW72" t="str">
        <f t="shared" si="127"/>
        <v/>
      </c>
      <c r="CX72" t="str">
        <f t="shared" si="128"/>
        <v/>
      </c>
      <c r="CY72" t="str">
        <f t="shared" si="129"/>
        <v/>
      </c>
      <c r="CZ72" t="str">
        <f t="shared" si="130"/>
        <v/>
      </c>
      <c r="DA72" t="str">
        <f t="shared" si="131"/>
        <v/>
      </c>
      <c r="DB72" t="str">
        <f t="shared" si="132"/>
        <v/>
      </c>
      <c r="DC72" t="str">
        <f t="shared" si="133"/>
        <v/>
      </c>
      <c r="DD72" t="str">
        <f t="shared" si="134"/>
        <v/>
      </c>
      <c r="DE72" t="str">
        <f t="shared" si="135"/>
        <v/>
      </c>
      <c r="DF72" t="str">
        <f t="shared" si="136"/>
        <v/>
      </c>
      <c r="DG72" t="str">
        <f t="shared" si="137"/>
        <v/>
      </c>
      <c r="DH72" t="str">
        <f t="shared" si="138"/>
        <v/>
      </c>
      <c r="DI72" t="str">
        <f t="shared" si="139"/>
        <v/>
      </c>
      <c r="DJ72" t="str">
        <f t="shared" si="140"/>
        <v/>
      </c>
      <c r="DK72" t="str">
        <f t="shared" si="141"/>
        <v/>
      </c>
      <c r="DL72" t="str">
        <f t="shared" si="142"/>
        <v/>
      </c>
      <c r="DM72" t="str">
        <f t="shared" si="143"/>
        <v/>
      </c>
      <c r="DN72" t="str">
        <f t="shared" si="144"/>
        <v/>
      </c>
      <c r="DO72" t="str">
        <f t="shared" si="145"/>
        <v/>
      </c>
      <c r="DP72" t="str">
        <f t="shared" si="146"/>
        <v/>
      </c>
      <c r="DQ72" t="str">
        <f t="shared" si="147"/>
        <v/>
      </c>
      <c r="DR72" t="str">
        <f t="shared" si="148"/>
        <v/>
      </c>
      <c r="DS72" t="str">
        <f t="shared" si="149"/>
        <v/>
      </c>
      <c r="DT72" t="str">
        <f t="shared" si="150"/>
        <v/>
      </c>
      <c r="DU72" t="str">
        <f t="shared" si="151"/>
        <v/>
      </c>
      <c r="DV72" t="str">
        <f t="shared" si="152"/>
        <v/>
      </c>
      <c r="DW72" t="str">
        <f t="shared" si="153"/>
        <v/>
      </c>
      <c r="DX72" t="str">
        <f t="shared" si="154"/>
        <v/>
      </c>
      <c r="DY72" t="str">
        <f t="shared" si="155"/>
        <v/>
      </c>
      <c r="DZ72" t="str">
        <f t="shared" si="156"/>
        <v/>
      </c>
      <c r="EA72" t="str">
        <f t="shared" si="157"/>
        <v/>
      </c>
      <c r="EB72" t="str">
        <f t="shared" si="158"/>
        <v/>
      </c>
      <c r="EC72" t="str">
        <f t="shared" si="159"/>
        <v/>
      </c>
      <c r="ED72" t="str">
        <f t="shared" si="160"/>
        <v/>
      </c>
      <c r="EE72" t="str">
        <f t="shared" si="161"/>
        <v/>
      </c>
      <c r="EF72" t="str">
        <f t="shared" si="162"/>
        <v/>
      </c>
      <c r="EG72" t="str">
        <f t="shared" si="163"/>
        <v/>
      </c>
      <c r="EH72" t="str">
        <f t="shared" si="164"/>
        <v/>
      </c>
      <c r="EI72" t="str">
        <f t="shared" si="165"/>
        <v/>
      </c>
      <c r="EJ72" t="str">
        <f t="shared" si="166"/>
        <v/>
      </c>
      <c r="EK72" s="28" t="str">
        <f t="shared" si="167"/>
        <v/>
      </c>
    </row>
    <row r="73" spans="1:141">
      <c r="A73" s="6">
        <v>197923</v>
      </c>
      <c r="B73" s="6" t="s">
        <v>87</v>
      </c>
      <c r="C73" s="6"/>
      <c r="D73" s="10">
        <v>288</v>
      </c>
      <c r="E73" s="37">
        <f t="shared" si="113"/>
        <v>1.5753458376409196E-3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>
        <v>1</v>
      </c>
      <c r="U73" s="31">
        <v>0</v>
      </c>
      <c r="V73" s="31">
        <v>0</v>
      </c>
      <c r="W73" s="31">
        <v>1</v>
      </c>
      <c r="X73" s="31"/>
      <c r="Y73" s="31"/>
      <c r="Z73" s="31"/>
      <c r="AA73" s="31"/>
      <c r="AB73" s="31"/>
      <c r="AC73" s="31"/>
      <c r="AD73" s="44"/>
      <c r="AE73" s="31"/>
      <c r="AF73" s="31"/>
      <c r="AG73" s="46"/>
      <c r="AH73" s="31"/>
      <c r="AI73" s="31"/>
      <c r="AJ73" s="31"/>
      <c r="AK73" s="31"/>
      <c r="AL73" s="31"/>
      <c r="AM73" s="31"/>
      <c r="AN73" s="31"/>
      <c r="AO73" s="31"/>
      <c r="AQ73" s="31"/>
      <c r="AR73" s="31"/>
      <c r="AT73" s="31"/>
      <c r="AU73" s="31"/>
      <c r="AV73" s="31"/>
      <c r="AW73" s="31"/>
      <c r="AX73" s="31"/>
      <c r="AY73" s="31"/>
      <c r="BA73" s="31"/>
      <c r="BB73" s="31"/>
      <c r="BC73" s="31"/>
      <c r="BD73" s="31"/>
      <c r="BE73" s="31"/>
      <c r="BG73" s="31"/>
      <c r="BH73" s="31"/>
      <c r="BJ73" s="31"/>
      <c r="BK73" s="31"/>
      <c r="BL73" s="31"/>
      <c r="BM73" s="31"/>
      <c r="BN73" s="31"/>
      <c r="BO73" s="31"/>
      <c r="BQ73" s="31"/>
      <c r="BR73" s="31"/>
      <c r="BS73" s="31"/>
      <c r="BT73" s="31"/>
      <c r="BU73" s="31"/>
      <c r="BW73" s="31"/>
      <c r="BX73" s="31"/>
      <c r="BZ73" s="31"/>
      <c r="CA73" s="31"/>
      <c r="CB73" s="31"/>
      <c r="CC73" s="31"/>
      <c r="CD73" s="31"/>
      <c r="CE73" s="31"/>
      <c r="CG73" s="31"/>
      <c r="CH73" s="31"/>
      <c r="CI73" s="31"/>
      <c r="CJ73" t="str">
        <f t="shared" si="114"/>
        <v/>
      </c>
      <c r="CK73" t="str">
        <f t="shared" si="115"/>
        <v/>
      </c>
      <c r="CL73" t="str">
        <f t="shared" si="116"/>
        <v/>
      </c>
      <c r="CM73" t="str">
        <f t="shared" si="117"/>
        <v/>
      </c>
      <c r="CN73" t="str">
        <f t="shared" si="118"/>
        <v/>
      </c>
      <c r="CO73" t="str">
        <f t="shared" si="119"/>
        <v/>
      </c>
      <c r="CP73" t="str">
        <f t="shared" si="120"/>
        <v/>
      </c>
      <c r="CQ73" t="str">
        <f t="shared" si="121"/>
        <v/>
      </c>
      <c r="CR73" t="str">
        <f t="shared" si="122"/>
        <v/>
      </c>
      <c r="CS73" t="str">
        <f t="shared" si="123"/>
        <v/>
      </c>
      <c r="CT73" t="str">
        <f t="shared" si="124"/>
        <v/>
      </c>
      <c r="CU73" t="str">
        <f t="shared" si="125"/>
        <v/>
      </c>
      <c r="CV73" t="str">
        <f t="shared" si="126"/>
        <v/>
      </c>
      <c r="CW73" t="str">
        <f t="shared" si="127"/>
        <v/>
      </c>
      <c r="CX73" t="str">
        <f t="shared" si="128"/>
        <v/>
      </c>
      <c r="CY73" t="str">
        <f t="shared" si="129"/>
        <v/>
      </c>
      <c r="CZ73" t="str">
        <f t="shared" si="130"/>
        <v/>
      </c>
      <c r="DA73" t="str">
        <f t="shared" si="131"/>
        <v/>
      </c>
      <c r="DB73" t="str">
        <f t="shared" si="132"/>
        <v/>
      </c>
      <c r="DC73" t="str">
        <f t="shared" si="133"/>
        <v/>
      </c>
      <c r="DD73" t="str">
        <f t="shared" si="134"/>
        <v/>
      </c>
      <c r="DE73" t="str">
        <f t="shared" si="135"/>
        <v/>
      </c>
      <c r="DF73" t="str">
        <f t="shared" si="136"/>
        <v/>
      </c>
      <c r="DG73" t="str">
        <f t="shared" si="137"/>
        <v/>
      </c>
      <c r="DH73" t="str">
        <f t="shared" si="138"/>
        <v/>
      </c>
      <c r="DI73" t="str">
        <f t="shared" si="139"/>
        <v/>
      </c>
      <c r="DJ73" t="str">
        <f t="shared" si="140"/>
        <v/>
      </c>
      <c r="DK73" t="str">
        <f t="shared" si="141"/>
        <v/>
      </c>
      <c r="DL73" t="str">
        <f t="shared" si="142"/>
        <v/>
      </c>
      <c r="DM73" t="str">
        <f t="shared" si="143"/>
        <v/>
      </c>
      <c r="DN73" t="str">
        <f t="shared" si="144"/>
        <v/>
      </c>
      <c r="DO73" t="str">
        <f t="shared" si="145"/>
        <v/>
      </c>
      <c r="DP73" t="str">
        <f t="shared" si="146"/>
        <v/>
      </c>
      <c r="DQ73" t="str">
        <f t="shared" si="147"/>
        <v/>
      </c>
      <c r="DR73" t="str">
        <f t="shared" si="148"/>
        <v/>
      </c>
      <c r="DS73" t="str">
        <f t="shared" si="149"/>
        <v/>
      </c>
      <c r="DT73" t="str">
        <f t="shared" si="150"/>
        <v/>
      </c>
      <c r="DU73" t="str">
        <f t="shared" si="151"/>
        <v/>
      </c>
      <c r="DV73" t="str">
        <f t="shared" si="152"/>
        <v/>
      </c>
      <c r="DW73" t="str">
        <f t="shared" si="153"/>
        <v/>
      </c>
      <c r="DX73" t="str">
        <f t="shared" si="154"/>
        <v/>
      </c>
      <c r="DY73" t="str">
        <f t="shared" si="155"/>
        <v/>
      </c>
      <c r="DZ73" t="str">
        <f t="shared" si="156"/>
        <v/>
      </c>
      <c r="EA73" t="str">
        <f t="shared" si="157"/>
        <v/>
      </c>
      <c r="EB73" t="str">
        <f t="shared" si="158"/>
        <v/>
      </c>
      <c r="EC73" t="str">
        <f t="shared" si="159"/>
        <v/>
      </c>
      <c r="ED73" t="str">
        <f t="shared" si="160"/>
        <v/>
      </c>
      <c r="EE73" t="str">
        <f t="shared" si="161"/>
        <v/>
      </c>
      <c r="EF73" t="str">
        <f t="shared" si="162"/>
        <v/>
      </c>
      <c r="EG73" t="str">
        <f t="shared" si="163"/>
        <v/>
      </c>
      <c r="EH73" t="str">
        <f t="shared" si="164"/>
        <v/>
      </c>
      <c r="EI73" t="str">
        <f t="shared" si="165"/>
        <v/>
      </c>
      <c r="EJ73" t="str">
        <f t="shared" si="166"/>
        <v/>
      </c>
      <c r="EK73" s="28" t="str">
        <f t="shared" si="167"/>
        <v/>
      </c>
    </row>
    <row r="74" spans="1:141">
      <c r="A74" s="7">
        <v>197925</v>
      </c>
      <c r="B74" s="7" t="s">
        <v>88</v>
      </c>
      <c r="C74" s="7"/>
      <c r="D74" s="11">
        <v>270</v>
      </c>
      <c r="E74" s="38">
        <f t="shared" si="113"/>
        <v>1.4768867227883621E-3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>
        <v>1</v>
      </c>
      <c r="U74" s="31">
        <v>0</v>
      </c>
      <c r="V74" s="31">
        <v>0</v>
      </c>
      <c r="W74" s="31">
        <v>1</v>
      </c>
      <c r="X74" s="31"/>
      <c r="Y74" s="31"/>
      <c r="Z74" s="31"/>
      <c r="AA74" s="31"/>
      <c r="AB74" s="31"/>
      <c r="AC74" s="31"/>
      <c r="AD74" s="44"/>
      <c r="AE74" s="31"/>
      <c r="AF74" s="31"/>
      <c r="AG74" s="46"/>
      <c r="AH74" s="31"/>
      <c r="AI74" s="31"/>
      <c r="AJ74" s="31"/>
      <c r="AK74" s="31"/>
      <c r="AL74" s="31"/>
      <c r="AM74" s="31"/>
      <c r="AN74" s="31"/>
      <c r="AO74" s="31"/>
      <c r="AQ74" s="31"/>
      <c r="AR74" s="31"/>
      <c r="AT74" s="31"/>
      <c r="AU74" s="31"/>
      <c r="AV74" s="31"/>
      <c r="AW74" s="31"/>
      <c r="AX74" s="31"/>
      <c r="AY74" s="31"/>
      <c r="BA74" s="31"/>
      <c r="BB74" s="31"/>
      <c r="BC74" s="31"/>
      <c r="BD74" s="31"/>
      <c r="BE74" s="31"/>
      <c r="BG74" s="31"/>
      <c r="BH74" s="31"/>
      <c r="BJ74" s="31"/>
      <c r="BK74" s="31"/>
      <c r="BL74" s="31"/>
      <c r="BM74" s="31"/>
      <c r="BN74" s="31"/>
      <c r="BO74" s="31"/>
      <c r="BQ74" s="31"/>
      <c r="BR74" s="31"/>
      <c r="BS74" s="31"/>
      <c r="BT74" s="31"/>
      <c r="BU74" s="31"/>
      <c r="BW74" s="31"/>
      <c r="BX74" s="31"/>
      <c r="BZ74" s="31"/>
      <c r="CA74" s="31"/>
      <c r="CB74" s="31"/>
      <c r="CC74" s="31"/>
      <c r="CD74" s="31"/>
      <c r="CE74" s="31"/>
      <c r="CG74" s="31"/>
      <c r="CH74" s="31"/>
      <c r="CI74" s="31"/>
      <c r="CJ74" t="str">
        <f t="shared" si="114"/>
        <v/>
      </c>
      <c r="CK74" t="str">
        <f t="shared" si="115"/>
        <v/>
      </c>
      <c r="CL74" t="str">
        <f t="shared" si="116"/>
        <v/>
      </c>
      <c r="CM74" t="str">
        <f t="shared" si="117"/>
        <v/>
      </c>
      <c r="CN74" t="str">
        <f t="shared" si="118"/>
        <v/>
      </c>
      <c r="CO74" t="str">
        <f t="shared" si="119"/>
        <v/>
      </c>
      <c r="CP74" t="str">
        <f t="shared" si="120"/>
        <v/>
      </c>
      <c r="CQ74" t="str">
        <f t="shared" si="121"/>
        <v/>
      </c>
      <c r="CR74" t="str">
        <f t="shared" si="122"/>
        <v/>
      </c>
      <c r="CS74" t="str">
        <f t="shared" si="123"/>
        <v/>
      </c>
      <c r="CT74" t="str">
        <f t="shared" si="124"/>
        <v/>
      </c>
      <c r="CU74" t="str">
        <f t="shared" si="125"/>
        <v/>
      </c>
      <c r="CV74" t="str">
        <f t="shared" si="126"/>
        <v/>
      </c>
      <c r="CW74" t="str">
        <f t="shared" si="127"/>
        <v/>
      </c>
      <c r="CX74" t="str">
        <f t="shared" si="128"/>
        <v/>
      </c>
      <c r="CY74" t="str">
        <f t="shared" si="129"/>
        <v/>
      </c>
      <c r="CZ74" t="str">
        <f t="shared" si="130"/>
        <v/>
      </c>
      <c r="DA74" t="str">
        <f t="shared" si="131"/>
        <v/>
      </c>
      <c r="DB74" t="str">
        <f t="shared" si="132"/>
        <v/>
      </c>
      <c r="DC74" t="str">
        <f t="shared" si="133"/>
        <v/>
      </c>
      <c r="DD74" t="str">
        <f t="shared" si="134"/>
        <v/>
      </c>
      <c r="DE74" t="str">
        <f t="shared" si="135"/>
        <v/>
      </c>
      <c r="DF74" t="str">
        <f t="shared" si="136"/>
        <v/>
      </c>
      <c r="DG74" t="str">
        <f t="shared" si="137"/>
        <v/>
      </c>
      <c r="DH74" t="str">
        <f t="shared" si="138"/>
        <v/>
      </c>
      <c r="DI74" t="str">
        <f t="shared" si="139"/>
        <v/>
      </c>
      <c r="DJ74" t="str">
        <f t="shared" si="140"/>
        <v/>
      </c>
      <c r="DK74" t="str">
        <f t="shared" si="141"/>
        <v/>
      </c>
      <c r="DL74" t="str">
        <f t="shared" si="142"/>
        <v/>
      </c>
      <c r="DM74" t="str">
        <f t="shared" si="143"/>
        <v/>
      </c>
      <c r="DN74" t="str">
        <f t="shared" si="144"/>
        <v/>
      </c>
      <c r="DO74" t="str">
        <f t="shared" si="145"/>
        <v/>
      </c>
      <c r="DP74" t="str">
        <f t="shared" si="146"/>
        <v/>
      </c>
      <c r="DQ74" t="str">
        <f t="shared" si="147"/>
        <v/>
      </c>
      <c r="DR74" t="str">
        <f t="shared" si="148"/>
        <v/>
      </c>
      <c r="DS74" t="str">
        <f t="shared" si="149"/>
        <v/>
      </c>
      <c r="DT74" t="str">
        <f t="shared" si="150"/>
        <v/>
      </c>
      <c r="DU74" t="str">
        <f t="shared" si="151"/>
        <v/>
      </c>
      <c r="DV74" t="str">
        <f t="shared" si="152"/>
        <v/>
      </c>
      <c r="DW74" t="str">
        <f t="shared" si="153"/>
        <v/>
      </c>
      <c r="DX74" t="str">
        <f t="shared" si="154"/>
        <v/>
      </c>
      <c r="DY74" t="str">
        <f t="shared" si="155"/>
        <v/>
      </c>
      <c r="DZ74" t="str">
        <f t="shared" si="156"/>
        <v/>
      </c>
      <c r="EA74" t="str">
        <f t="shared" si="157"/>
        <v/>
      </c>
      <c r="EB74" t="str">
        <f t="shared" si="158"/>
        <v/>
      </c>
      <c r="EC74" t="str">
        <f t="shared" si="159"/>
        <v/>
      </c>
      <c r="ED74" t="str">
        <f t="shared" si="160"/>
        <v/>
      </c>
      <c r="EE74" t="str">
        <f t="shared" si="161"/>
        <v/>
      </c>
      <c r="EF74" t="str">
        <f t="shared" si="162"/>
        <v/>
      </c>
      <c r="EG74" t="str">
        <f t="shared" si="163"/>
        <v/>
      </c>
      <c r="EH74" t="str">
        <f t="shared" si="164"/>
        <v/>
      </c>
      <c r="EI74" t="str">
        <f t="shared" si="165"/>
        <v/>
      </c>
      <c r="EJ74" t="str">
        <f t="shared" si="166"/>
        <v/>
      </c>
      <c r="EK74" s="28" t="str">
        <f t="shared" si="167"/>
        <v/>
      </c>
    </row>
    <row r="75" spans="1:141">
      <c r="A75" s="6">
        <v>99661</v>
      </c>
      <c r="B75" s="6" t="s">
        <v>89</v>
      </c>
      <c r="C75" s="6"/>
      <c r="D75" s="10">
        <v>263</v>
      </c>
      <c r="E75" s="37">
        <f t="shared" si="113"/>
        <v>1.4385970670123675E-3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>
        <v>1</v>
      </c>
      <c r="U75" s="31">
        <v>0</v>
      </c>
      <c r="V75" s="31">
        <v>0</v>
      </c>
      <c r="W75" s="31">
        <v>1</v>
      </c>
      <c r="X75" s="31"/>
      <c r="Y75" s="31"/>
      <c r="Z75" s="31"/>
      <c r="AA75" s="31"/>
      <c r="AB75" s="31"/>
      <c r="AC75" s="31"/>
      <c r="AD75" s="44"/>
      <c r="AE75" s="31"/>
      <c r="AF75" s="31"/>
      <c r="AG75" s="46"/>
      <c r="AH75" s="31"/>
      <c r="AI75" s="31"/>
      <c r="AJ75" s="31"/>
      <c r="AK75" s="31"/>
      <c r="AL75" s="31"/>
      <c r="AM75" s="31"/>
      <c r="AN75" s="31"/>
      <c r="AO75" s="31"/>
      <c r="AQ75" s="31"/>
      <c r="AR75" s="31"/>
      <c r="AT75" s="31"/>
      <c r="AU75" s="31"/>
      <c r="AV75" s="31"/>
      <c r="AW75" s="31"/>
      <c r="AX75" s="31"/>
      <c r="AY75" s="31"/>
      <c r="BA75" s="31"/>
      <c r="BB75" s="31"/>
      <c r="BC75" s="31"/>
      <c r="BD75" s="31"/>
      <c r="BE75" s="31"/>
      <c r="BG75" s="31"/>
      <c r="BH75" s="31"/>
      <c r="BJ75" s="31"/>
      <c r="BK75" s="31"/>
      <c r="BL75" s="31"/>
      <c r="BM75" s="31"/>
      <c r="BN75" s="31"/>
      <c r="BO75" s="31"/>
      <c r="BQ75" s="31"/>
      <c r="BR75" s="31"/>
      <c r="BS75" s="31"/>
      <c r="BT75" s="31"/>
      <c r="BU75" s="31"/>
      <c r="BW75" s="31"/>
      <c r="BX75" s="31"/>
      <c r="BZ75" s="31"/>
      <c r="CA75" s="31"/>
      <c r="CB75" s="31"/>
      <c r="CC75" s="31"/>
      <c r="CD75" s="31"/>
      <c r="CE75" s="31"/>
      <c r="CG75" s="31"/>
      <c r="CH75" s="31"/>
      <c r="CI75" s="31"/>
      <c r="CJ75" t="str">
        <f t="shared" si="114"/>
        <v/>
      </c>
      <c r="CK75" t="str">
        <f t="shared" si="115"/>
        <v/>
      </c>
      <c r="CL75" t="str">
        <f t="shared" si="116"/>
        <v/>
      </c>
      <c r="CM75" t="str">
        <f t="shared" si="117"/>
        <v/>
      </c>
      <c r="CN75" t="str">
        <f t="shared" si="118"/>
        <v/>
      </c>
      <c r="CO75" t="str">
        <f t="shared" si="119"/>
        <v/>
      </c>
      <c r="CP75" t="str">
        <f t="shared" si="120"/>
        <v/>
      </c>
      <c r="CQ75" t="str">
        <f t="shared" si="121"/>
        <v/>
      </c>
      <c r="CR75" t="str">
        <f t="shared" si="122"/>
        <v/>
      </c>
      <c r="CS75" t="str">
        <f t="shared" si="123"/>
        <v/>
      </c>
      <c r="CT75" t="str">
        <f t="shared" si="124"/>
        <v/>
      </c>
      <c r="CU75" t="str">
        <f t="shared" si="125"/>
        <v/>
      </c>
      <c r="CV75" t="str">
        <f t="shared" si="126"/>
        <v/>
      </c>
      <c r="CW75" t="str">
        <f t="shared" si="127"/>
        <v/>
      </c>
      <c r="CX75" t="str">
        <f t="shared" si="128"/>
        <v/>
      </c>
      <c r="CY75" t="str">
        <f t="shared" si="129"/>
        <v/>
      </c>
      <c r="CZ75" t="str">
        <f t="shared" si="130"/>
        <v/>
      </c>
      <c r="DA75" t="str">
        <f t="shared" si="131"/>
        <v/>
      </c>
      <c r="DB75" t="str">
        <f t="shared" si="132"/>
        <v/>
      </c>
      <c r="DC75" t="str">
        <f t="shared" si="133"/>
        <v/>
      </c>
      <c r="DD75" t="str">
        <f t="shared" si="134"/>
        <v/>
      </c>
      <c r="DE75" t="str">
        <f t="shared" si="135"/>
        <v/>
      </c>
      <c r="DF75" t="str">
        <f t="shared" si="136"/>
        <v/>
      </c>
      <c r="DG75" t="str">
        <f t="shared" si="137"/>
        <v/>
      </c>
      <c r="DH75" t="str">
        <f t="shared" si="138"/>
        <v/>
      </c>
      <c r="DI75" t="str">
        <f t="shared" si="139"/>
        <v/>
      </c>
      <c r="DJ75" t="str">
        <f t="shared" si="140"/>
        <v/>
      </c>
      <c r="DK75" t="str">
        <f t="shared" si="141"/>
        <v/>
      </c>
      <c r="DL75" t="str">
        <f t="shared" si="142"/>
        <v/>
      </c>
      <c r="DM75" t="str">
        <f t="shared" si="143"/>
        <v/>
      </c>
      <c r="DN75" t="str">
        <f t="shared" si="144"/>
        <v/>
      </c>
      <c r="DO75" t="str">
        <f t="shared" si="145"/>
        <v/>
      </c>
      <c r="DP75" t="str">
        <f t="shared" si="146"/>
        <v/>
      </c>
      <c r="DQ75" t="str">
        <f t="shared" si="147"/>
        <v/>
      </c>
      <c r="DR75" t="str">
        <f t="shared" si="148"/>
        <v/>
      </c>
      <c r="DS75" t="str">
        <f t="shared" si="149"/>
        <v/>
      </c>
      <c r="DT75" t="str">
        <f t="shared" si="150"/>
        <v/>
      </c>
      <c r="DU75" t="str">
        <f t="shared" si="151"/>
        <v/>
      </c>
      <c r="DV75" t="str">
        <f t="shared" si="152"/>
        <v/>
      </c>
      <c r="DW75" t="str">
        <f t="shared" si="153"/>
        <v/>
      </c>
      <c r="DX75" t="str">
        <f t="shared" si="154"/>
        <v/>
      </c>
      <c r="DY75" t="str">
        <f t="shared" si="155"/>
        <v/>
      </c>
      <c r="DZ75" t="str">
        <f t="shared" si="156"/>
        <v/>
      </c>
      <c r="EA75" t="str">
        <f t="shared" si="157"/>
        <v/>
      </c>
      <c r="EB75" t="str">
        <f t="shared" si="158"/>
        <v/>
      </c>
      <c r="EC75" t="str">
        <f t="shared" si="159"/>
        <v/>
      </c>
      <c r="ED75" t="str">
        <f t="shared" si="160"/>
        <v/>
      </c>
      <c r="EE75" t="str">
        <f t="shared" si="161"/>
        <v/>
      </c>
      <c r="EF75" t="str">
        <f t="shared" si="162"/>
        <v/>
      </c>
      <c r="EG75" t="str">
        <f t="shared" si="163"/>
        <v/>
      </c>
      <c r="EH75" t="str">
        <f t="shared" si="164"/>
        <v/>
      </c>
      <c r="EI75" t="str">
        <f t="shared" si="165"/>
        <v/>
      </c>
      <c r="EJ75" t="str">
        <f t="shared" si="166"/>
        <v/>
      </c>
      <c r="EK75" s="28" t="str">
        <f t="shared" si="167"/>
        <v/>
      </c>
    </row>
    <row r="76" spans="1:141">
      <c r="A76" s="7">
        <v>99411</v>
      </c>
      <c r="B76" s="7" t="s">
        <v>90</v>
      </c>
      <c r="C76" s="7"/>
      <c r="D76" s="11">
        <v>244</v>
      </c>
      <c r="E76" s="38">
        <f t="shared" si="113"/>
        <v>1.3346680013346681E-3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>
        <v>1</v>
      </c>
      <c r="U76" s="31">
        <v>0</v>
      </c>
      <c r="V76" s="31">
        <v>0</v>
      </c>
      <c r="W76" s="31">
        <v>1</v>
      </c>
      <c r="X76" s="31"/>
      <c r="Y76" s="31"/>
      <c r="Z76" s="31"/>
      <c r="AA76" s="31"/>
      <c r="AB76" s="31"/>
      <c r="AC76" s="31"/>
      <c r="AD76" s="44"/>
      <c r="AE76" s="31"/>
      <c r="AF76" s="31"/>
      <c r="AG76" s="46"/>
      <c r="AH76" s="31"/>
      <c r="AI76" s="31"/>
      <c r="AJ76" s="31"/>
      <c r="AK76" s="31"/>
      <c r="AL76" s="31"/>
      <c r="AM76" s="31"/>
      <c r="AN76" s="31"/>
      <c r="AO76" s="31"/>
      <c r="AQ76" s="31"/>
      <c r="AR76" s="31"/>
      <c r="AT76" s="31"/>
      <c r="AU76" s="31"/>
      <c r="AV76" s="31"/>
      <c r="AW76" s="31"/>
      <c r="AX76" s="31"/>
      <c r="AY76" s="31"/>
      <c r="BA76" s="31"/>
      <c r="BB76" s="31"/>
      <c r="BC76" s="31"/>
      <c r="BD76" s="31"/>
      <c r="BE76" s="31"/>
      <c r="BG76" s="31"/>
      <c r="BH76" s="31"/>
      <c r="BJ76" s="31"/>
      <c r="BK76" s="31"/>
      <c r="BL76" s="31"/>
      <c r="BM76" s="31"/>
      <c r="BN76" s="31"/>
      <c r="BO76" s="31"/>
      <c r="BQ76" s="31"/>
      <c r="BR76" s="31"/>
      <c r="BS76" s="31"/>
      <c r="BT76" s="31"/>
      <c r="BU76" s="31"/>
      <c r="BW76" s="31"/>
      <c r="BX76" s="31"/>
      <c r="BZ76" s="31"/>
      <c r="CA76" s="31"/>
      <c r="CB76" s="31"/>
      <c r="CC76" s="31"/>
      <c r="CD76" s="31"/>
      <c r="CE76" s="31"/>
      <c r="CG76" s="31"/>
      <c r="CH76" s="31"/>
      <c r="CI76" s="31"/>
      <c r="CJ76" t="str">
        <f t="shared" si="114"/>
        <v/>
      </c>
      <c r="CK76" t="str">
        <f t="shared" si="115"/>
        <v/>
      </c>
      <c r="CL76" t="str">
        <f t="shared" si="116"/>
        <v/>
      </c>
      <c r="CM76" t="str">
        <f t="shared" si="117"/>
        <v/>
      </c>
      <c r="CN76" t="str">
        <f t="shared" si="118"/>
        <v/>
      </c>
      <c r="CO76" t="str">
        <f t="shared" si="119"/>
        <v/>
      </c>
      <c r="CP76" t="str">
        <f t="shared" si="120"/>
        <v/>
      </c>
      <c r="CQ76" t="str">
        <f t="shared" si="121"/>
        <v/>
      </c>
      <c r="CR76" t="str">
        <f t="shared" si="122"/>
        <v/>
      </c>
      <c r="CS76" t="str">
        <f t="shared" si="123"/>
        <v/>
      </c>
      <c r="CT76" t="str">
        <f t="shared" si="124"/>
        <v/>
      </c>
      <c r="CU76" t="str">
        <f t="shared" si="125"/>
        <v/>
      </c>
      <c r="CV76" t="str">
        <f t="shared" si="126"/>
        <v/>
      </c>
      <c r="CW76" t="str">
        <f t="shared" si="127"/>
        <v/>
      </c>
      <c r="CX76" t="str">
        <f t="shared" si="128"/>
        <v/>
      </c>
      <c r="CY76" t="str">
        <f t="shared" si="129"/>
        <v/>
      </c>
      <c r="CZ76" t="str">
        <f t="shared" si="130"/>
        <v/>
      </c>
      <c r="DA76" t="str">
        <f t="shared" si="131"/>
        <v/>
      </c>
      <c r="DB76" t="str">
        <f t="shared" si="132"/>
        <v/>
      </c>
      <c r="DC76" t="str">
        <f t="shared" si="133"/>
        <v/>
      </c>
      <c r="DD76" t="str">
        <f t="shared" si="134"/>
        <v/>
      </c>
      <c r="DE76" t="str">
        <f t="shared" si="135"/>
        <v/>
      </c>
      <c r="DF76" t="str">
        <f t="shared" si="136"/>
        <v/>
      </c>
      <c r="DG76" t="str">
        <f t="shared" si="137"/>
        <v/>
      </c>
      <c r="DH76" t="str">
        <f t="shared" si="138"/>
        <v/>
      </c>
      <c r="DI76" t="str">
        <f t="shared" si="139"/>
        <v/>
      </c>
      <c r="DJ76" t="str">
        <f t="shared" si="140"/>
        <v/>
      </c>
      <c r="DK76" t="str">
        <f t="shared" si="141"/>
        <v/>
      </c>
      <c r="DL76" t="str">
        <f t="shared" si="142"/>
        <v/>
      </c>
      <c r="DM76" t="str">
        <f t="shared" si="143"/>
        <v/>
      </c>
      <c r="DN76" t="str">
        <f t="shared" si="144"/>
        <v/>
      </c>
      <c r="DO76" t="str">
        <f t="shared" si="145"/>
        <v/>
      </c>
      <c r="DP76" t="str">
        <f t="shared" si="146"/>
        <v/>
      </c>
      <c r="DQ76" t="str">
        <f t="shared" si="147"/>
        <v/>
      </c>
      <c r="DR76" t="str">
        <f t="shared" si="148"/>
        <v/>
      </c>
      <c r="DS76" t="str">
        <f t="shared" si="149"/>
        <v/>
      </c>
      <c r="DT76" t="str">
        <f t="shared" si="150"/>
        <v/>
      </c>
      <c r="DU76" t="str">
        <f t="shared" si="151"/>
        <v/>
      </c>
      <c r="DV76" t="str">
        <f t="shared" si="152"/>
        <v/>
      </c>
      <c r="DW76" t="str">
        <f t="shared" si="153"/>
        <v/>
      </c>
      <c r="DX76" t="str">
        <f t="shared" si="154"/>
        <v/>
      </c>
      <c r="DY76" t="str">
        <f t="shared" si="155"/>
        <v/>
      </c>
      <c r="DZ76" t="str">
        <f t="shared" si="156"/>
        <v/>
      </c>
      <c r="EA76" t="str">
        <f t="shared" si="157"/>
        <v/>
      </c>
      <c r="EB76" t="str">
        <f t="shared" si="158"/>
        <v/>
      </c>
      <c r="EC76" t="str">
        <f t="shared" si="159"/>
        <v/>
      </c>
      <c r="ED76" t="str">
        <f t="shared" si="160"/>
        <v/>
      </c>
      <c r="EE76" t="str">
        <f t="shared" si="161"/>
        <v/>
      </c>
      <c r="EF76" t="str">
        <f t="shared" si="162"/>
        <v/>
      </c>
      <c r="EG76" t="str">
        <f t="shared" si="163"/>
        <v/>
      </c>
      <c r="EH76" t="str">
        <f t="shared" si="164"/>
        <v/>
      </c>
      <c r="EI76" t="str">
        <f t="shared" si="165"/>
        <v/>
      </c>
      <c r="EJ76" t="str">
        <f t="shared" si="166"/>
        <v/>
      </c>
      <c r="EK76" s="28" t="str">
        <f t="shared" si="167"/>
        <v/>
      </c>
    </row>
    <row r="77" spans="1:141">
      <c r="A77" s="6">
        <v>192862</v>
      </c>
      <c r="B77" s="6" t="s">
        <v>91</v>
      </c>
      <c r="C77" s="6"/>
      <c r="D77" s="10">
        <v>242</v>
      </c>
      <c r="E77" s="37">
        <f t="shared" si="113"/>
        <v>1.3237280996843839E-3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>
        <v>1</v>
      </c>
      <c r="U77" s="31">
        <v>0</v>
      </c>
      <c r="V77" s="31">
        <v>0</v>
      </c>
      <c r="W77" s="31">
        <v>1</v>
      </c>
      <c r="X77" s="31"/>
      <c r="Y77" s="31"/>
      <c r="Z77" s="31"/>
      <c r="AA77" s="31"/>
      <c r="AB77" s="31"/>
      <c r="AC77" s="31"/>
      <c r="AD77" s="44"/>
      <c r="AE77" s="31"/>
      <c r="AF77" s="31"/>
      <c r="AG77" s="46"/>
      <c r="AH77" s="31"/>
      <c r="AI77" s="31"/>
      <c r="AJ77" s="31"/>
      <c r="AK77" s="31"/>
      <c r="AL77" s="31"/>
      <c r="AM77" s="31"/>
      <c r="AN77" s="31"/>
      <c r="AO77" s="31"/>
      <c r="AQ77" s="31"/>
      <c r="AR77" s="31"/>
      <c r="AT77" s="31"/>
      <c r="AU77" s="31"/>
      <c r="AV77" s="31"/>
      <c r="AW77" s="31"/>
      <c r="AX77" s="31"/>
      <c r="AY77" s="31"/>
      <c r="BA77" s="31"/>
      <c r="BB77" s="31"/>
      <c r="BC77" s="31"/>
      <c r="BD77" s="31"/>
      <c r="BE77" s="31"/>
      <c r="BG77" s="31"/>
      <c r="BH77" s="31"/>
      <c r="BJ77" s="31"/>
      <c r="BK77" s="31"/>
      <c r="BL77" s="31"/>
      <c r="BM77" s="31"/>
      <c r="BN77" s="31"/>
      <c r="BO77" s="31"/>
      <c r="BQ77" s="31"/>
      <c r="BR77" s="31"/>
      <c r="BS77" s="31"/>
      <c r="BT77" s="31"/>
      <c r="BU77" s="31"/>
      <c r="BW77" s="31"/>
      <c r="BX77" s="31"/>
      <c r="BZ77" s="31"/>
      <c r="CA77" s="31"/>
      <c r="CB77" s="31"/>
      <c r="CC77" s="31"/>
      <c r="CD77" s="31"/>
      <c r="CE77" s="31"/>
      <c r="CG77" s="31"/>
      <c r="CH77" s="31"/>
      <c r="CI77" s="31"/>
      <c r="CJ77" t="str">
        <f t="shared" si="114"/>
        <v/>
      </c>
      <c r="CK77" t="str">
        <f t="shared" si="115"/>
        <v/>
      </c>
      <c r="CL77" t="str">
        <f t="shared" si="116"/>
        <v/>
      </c>
      <c r="CM77" t="str">
        <f t="shared" si="117"/>
        <v/>
      </c>
      <c r="CN77" t="str">
        <f t="shared" si="118"/>
        <v/>
      </c>
      <c r="CO77" t="str">
        <f t="shared" si="119"/>
        <v/>
      </c>
      <c r="CP77" t="str">
        <f t="shared" si="120"/>
        <v/>
      </c>
      <c r="CQ77" t="str">
        <f t="shared" si="121"/>
        <v/>
      </c>
      <c r="CR77" t="str">
        <f t="shared" si="122"/>
        <v/>
      </c>
      <c r="CS77" t="str">
        <f t="shared" si="123"/>
        <v/>
      </c>
      <c r="CT77" t="str">
        <f t="shared" si="124"/>
        <v/>
      </c>
      <c r="CU77" t="str">
        <f t="shared" si="125"/>
        <v/>
      </c>
      <c r="CV77" t="str">
        <f t="shared" si="126"/>
        <v/>
      </c>
      <c r="CW77" t="str">
        <f t="shared" si="127"/>
        <v/>
      </c>
      <c r="CX77" t="str">
        <f t="shared" si="128"/>
        <v/>
      </c>
      <c r="CY77" t="str">
        <f t="shared" si="129"/>
        <v/>
      </c>
      <c r="CZ77" t="str">
        <f t="shared" si="130"/>
        <v/>
      </c>
      <c r="DA77" t="str">
        <f t="shared" si="131"/>
        <v/>
      </c>
      <c r="DB77" t="str">
        <f t="shared" si="132"/>
        <v/>
      </c>
      <c r="DC77" t="str">
        <f t="shared" si="133"/>
        <v/>
      </c>
      <c r="DD77" t="str">
        <f t="shared" si="134"/>
        <v/>
      </c>
      <c r="DE77" t="str">
        <f t="shared" si="135"/>
        <v/>
      </c>
      <c r="DF77" t="str">
        <f t="shared" si="136"/>
        <v/>
      </c>
      <c r="DG77" t="str">
        <f t="shared" si="137"/>
        <v/>
      </c>
      <c r="DH77" t="str">
        <f t="shared" si="138"/>
        <v/>
      </c>
      <c r="DI77" t="str">
        <f t="shared" si="139"/>
        <v/>
      </c>
      <c r="DJ77" t="str">
        <f t="shared" si="140"/>
        <v/>
      </c>
      <c r="DK77" t="str">
        <f t="shared" si="141"/>
        <v/>
      </c>
      <c r="DL77" t="str">
        <f t="shared" si="142"/>
        <v/>
      </c>
      <c r="DM77" t="str">
        <f t="shared" si="143"/>
        <v/>
      </c>
      <c r="DN77" t="str">
        <f t="shared" si="144"/>
        <v/>
      </c>
      <c r="DO77" t="str">
        <f t="shared" si="145"/>
        <v/>
      </c>
      <c r="DP77" t="str">
        <f t="shared" si="146"/>
        <v/>
      </c>
      <c r="DQ77" t="str">
        <f t="shared" si="147"/>
        <v/>
      </c>
      <c r="DR77" t="str">
        <f t="shared" si="148"/>
        <v/>
      </c>
      <c r="DS77" t="str">
        <f t="shared" si="149"/>
        <v/>
      </c>
      <c r="DT77" t="str">
        <f t="shared" si="150"/>
        <v/>
      </c>
      <c r="DU77" t="str">
        <f t="shared" si="151"/>
        <v/>
      </c>
      <c r="DV77" t="str">
        <f t="shared" si="152"/>
        <v/>
      </c>
      <c r="DW77" t="str">
        <f t="shared" si="153"/>
        <v/>
      </c>
      <c r="DX77" t="str">
        <f t="shared" si="154"/>
        <v/>
      </c>
      <c r="DY77" t="str">
        <f t="shared" si="155"/>
        <v/>
      </c>
      <c r="DZ77" t="str">
        <f t="shared" si="156"/>
        <v/>
      </c>
      <c r="EA77" t="str">
        <f t="shared" si="157"/>
        <v/>
      </c>
      <c r="EB77" t="str">
        <f t="shared" si="158"/>
        <v/>
      </c>
      <c r="EC77" t="str">
        <f t="shared" si="159"/>
        <v/>
      </c>
      <c r="ED77" t="str">
        <f t="shared" si="160"/>
        <v/>
      </c>
      <c r="EE77" t="str">
        <f t="shared" si="161"/>
        <v/>
      </c>
      <c r="EF77" t="str">
        <f t="shared" si="162"/>
        <v/>
      </c>
      <c r="EG77" t="str">
        <f t="shared" si="163"/>
        <v/>
      </c>
      <c r="EH77" t="str">
        <f t="shared" si="164"/>
        <v/>
      </c>
      <c r="EI77" t="str">
        <f t="shared" si="165"/>
        <v/>
      </c>
      <c r="EJ77" t="str">
        <f t="shared" si="166"/>
        <v/>
      </c>
      <c r="EK77" s="28" t="str">
        <f t="shared" si="167"/>
        <v/>
      </c>
    </row>
    <row r="78" spans="1:141">
      <c r="A78" s="7">
        <v>198136</v>
      </c>
      <c r="B78" s="7" t="s">
        <v>92</v>
      </c>
      <c r="C78" s="7"/>
      <c r="D78" s="11">
        <v>223</v>
      </c>
      <c r="E78" s="38">
        <f t="shared" si="113"/>
        <v>1.2197990340066843E-3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>
        <v>1</v>
      </c>
      <c r="U78" s="31">
        <v>0</v>
      </c>
      <c r="V78" s="31">
        <v>0</v>
      </c>
      <c r="W78" s="31">
        <v>1</v>
      </c>
      <c r="X78" s="31"/>
      <c r="Y78" s="31"/>
      <c r="Z78" s="31"/>
      <c r="AA78" s="31"/>
      <c r="AB78" s="31"/>
      <c r="AC78" s="31"/>
      <c r="AD78" s="44"/>
      <c r="AE78" s="31"/>
      <c r="AF78" s="31"/>
      <c r="AG78" s="46"/>
      <c r="AH78" s="31"/>
      <c r="AI78" s="31"/>
      <c r="AJ78" s="31"/>
      <c r="AK78" s="31"/>
      <c r="AL78" s="31"/>
      <c r="AM78" s="31"/>
      <c r="AN78" s="31"/>
      <c r="AO78" s="31"/>
      <c r="AQ78" s="31"/>
      <c r="AR78" s="31"/>
      <c r="AT78" s="31"/>
      <c r="AU78" s="31"/>
      <c r="AV78" s="31"/>
      <c r="AW78" s="31"/>
      <c r="AX78" s="31"/>
      <c r="AY78" s="31"/>
      <c r="BA78" s="31"/>
      <c r="BB78" s="31"/>
      <c r="BC78" s="31"/>
      <c r="BD78" s="31"/>
      <c r="BE78" s="31"/>
      <c r="BG78" s="31"/>
      <c r="BH78" s="31"/>
      <c r="BJ78" s="31"/>
      <c r="BK78" s="31"/>
      <c r="BL78" s="31"/>
      <c r="BM78" s="31"/>
      <c r="BN78" s="31"/>
      <c r="BO78" s="31"/>
      <c r="BQ78" s="31"/>
      <c r="BR78" s="31"/>
      <c r="BS78" s="31"/>
      <c r="BT78" s="31"/>
      <c r="BU78" s="31"/>
      <c r="BW78" s="31"/>
      <c r="BX78" s="31"/>
      <c r="BZ78" s="31"/>
      <c r="CA78" s="31"/>
      <c r="CB78" s="31"/>
      <c r="CC78" s="31"/>
      <c r="CD78" s="31"/>
      <c r="CE78" s="31"/>
      <c r="CG78" s="31"/>
      <c r="CH78" s="31"/>
      <c r="CI78" s="31"/>
      <c r="CJ78" t="str">
        <f t="shared" si="114"/>
        <v/>
      </c>
      <c r="CK78" t="str">
        <f t="shared" si="115"/>
        <v/>
      </c>
      <c r="CL78" t="str">
        <f t="shared" si="116"/>
        <v/>
      </c>
      <c r="CM78" t="str">
        <f t="shared" si="117"/>
        <v/>
      </c>
      <c r="CN78" t="str">
        <f t="shared" si="118"/>
        <v/>
      </c>
      <c r="CO78" t="str">
        <f t="shared" si="119"/>
        <v/>
      </c>
      <c r="CP78" t="str">
        <f t="shared" si="120"/>
        <v/>
      </c>
      <c r="CQ78" t="str">
        <f t="shared" si="121"/>
        <v/>
      </c>
      <c r="CR78" t="str">
        <f t="shared" si="122"/>
        <v/>
      </c>
      <c r="CS78" t="str">
        <f t="shared" si="123"/>
        <v/>
      </c>
      <c r="CT78" t="str">
        <f t="shared" si="124"/>
        <v/>
      </c>
      <c r="CU78" t="str">
        <f t="shared" si="125"/>
        <v/>
      </c>
      <c r="CV78" t="str">
        <f t="shared" si="126"/>
        <v/>
      </c>
      <c r="CW78" t="str">
        <f t="shared" si="127"/>
        <v/>
      </c>
      <c r="CX78" t="str">
        <f t="shared" si="128"/>
        <v/>
      </c>
      <c r="CY78" t="str">
        <f t="shared" si="129"/>
        <v/>
      </c>
      <c r="CZ78" t="str">
        <f t="shared" si="130"/>
        <v/>
      </c>
      <c r="DA78" t="str">
        <f t="shared" si="131"/>
        <v/>
      </c>
      <c r="DB78" t="str">
        <f t="shared" si="132"/>
        <v/>
      </c>
      <c r="DC78" t="str">
        <f t="shared" si="133"/>
        <v/>
      </c>
      <c r="DD78" t="str">
        <f t="shared" si="134"/>
        <v/>
      </c>
      <c r="DE78" t="str">
        <f t="shared" si="135"/>
        <v/>
      </c>
      <c r="DF78" t="str">
        <f t="shared" si="136"/>
        <v/>
      </c>
      <c r="DG78" t="str">
        <f t="shared" si="137"/>
        <v/>
      </c>
      <c r="DH78" t="str">
        <f t="shared" si="138"/>
        <v/>
      </c>
      <c r="DI78" t="str">
        <f t="shared" si="139"/>
        <v/>
      </c>
      <c r="DJ78" t="str">
        <f t="shared" si="140"/>
        <v/>
      </c>
      <c r="DK78" t="str">
        <f t="shared" si="141"/>
        <v/>
      </c>
      <c r="DL78" t="str">
        <f t="shared" si="142"/>
        <v/>
      </c>
      <c r="DM78" t="str">
        <f t="shared" si="143"/>
        <v/>
      </c>
      <c r="DN78" t="str">
        <f t="shared" si="144"/>
        <v/>
      </c>
      <c r="DO78" t="str">
        <f t="shared" si="145"/>
        <v/>
      </c>
      <c r="DP78" t="str">
        <f t="shared" si="146"/>
        <v/>
      </c>
      <c r="DQ78" t="str">
        <f t="shared" si="147"/>
        <v/>
      </c>
      <c r="DR78" t="str">
        <f t="shared" si="148"/>
        <v/>
      </c>
      <c r="DS78" t="str">
        <f t="shared" si="149"/>
        <v/>
      </c>
      <c r="DT78" t="str">
        <f t="shared" si="150"/>
        <v/>
      </c>
      <c r="DU78" t="str">
        <f t="shared" si="151"/>
        <v/>
      </c>
      <c r="DV78" t="str">
        <f t="shared" si="152"/>
        <v/>
      </c>
      <c r="DW78" t="str">
        <f t="shared" si="153"/>
        <v/>
      </c>
      <c r="DX78" t="str">
        <f t="shared" si="154"/>
        <v/>
      </c>
      <c r="DY78" t="str">
        <f t="shared" si="155"/>
        <v/>
      </c>
      <c r="DZ78" t="str">
        <f t="shared" si="156"/>
        <v/>
      </c>
      <c r="EA78" t="str">
        <f t="shared" si="157"/>
        <v/>
      </c>
      <c r="EB78" t="str">
        <f t="shared" si="158"/>
        <v/>
      </c>
      <c r="EC78" t="str">
        <f t="shared" si="159"/>
        <v/>
      </c>
      <c r="ED78" t="str">
        <f t="shared" si="160"/>
        <v/>
      </c>
      <c r="EE78" t="str">
        <f t="shared" si="161"/>
        <v/>
      </c>
      <c r="EF78" t="str">
        <f t="shared" si="162"/>
        <v/>
      </c>
      <c r="EG78" t="str">
        <f t="shared" si="163"/>
        <v/>
      </c>
      <c r="EH78" t="str">
        <f t="shared" si="164"/>
        <v/>
      </c>
      <c r="EI78" t="str">
        <f t="shared" si="165"/>
        <v/>
      </c>
      <c r="EJ78" t="str">
        <f t="shared" si="166"/>
        <v/>
      </c>
      <c r="EK78" s="28" t="str">
        <f t="shared" si="167"/>
        <v/>
      </c>
    </row>
    <row r="79" spans="1:141">
      <c r="A79" s="6">
        <v>199661</v>
      </c>
      <c r="B79" s="6" t="s">
        <v>93</v>
      </c>
      <c r="C79" s="6"/>
      <c r="D79" s="10">
        <v>217</v>
      </c>
      <c r="E79" s="37">
        <f t="shared" si="113"/>
        <v>1.1869793290558317E-3</v>
      </c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>
        <v>1</v>
      </c>
      <c r="U79" s="31">
        <v>0</v>
      </c>
      <c r="V79" s="31">
        <v>0</v>
      </c>
      <c r="W79" s="31">
        <v>1</v>
      </c>
      <c r="X79" s="31"/>
      <c r="Y79" s="31"/>
      <c r="Z79" s="31"/>
      <c r="AA79" s="31"/>
      <c r="AB79" s="31"/>
      <c r="AC79" s="31"/>
      <c r="AD79" s="44"/>
      <c r="AE79" s="31"/>
      <c r="AF79" s="31"/>
      <c r="AG79" s="46"/>
      <c r="AH79" s="31"/>
      <c r="AI79" s="31"/>
      <c r="AJ79" s="31"/>
      <c r="AK79" s="31"/>
      <c r="AL79" s="31"/>
      <c r="AM79" s="31"/>
      <c r="AN79" s="31"/>
      <c r="AO79" s="31"/>
      <c r="AQ79" s="31"/>
      <c r="AR79" s="31"/>
      <c r="AT79" s="31"/>
      <c r="AU79" s="31"/>
      <c r="AV79" s="31"/>
      <c r="AW79" s="31"/>
      <c r="AX79" s="31"/>
      <c r="AY79" s="31"/>
      <c r="BA79" s="31"/>
      <c r="BB79" s="31"/>
      <c r="BC79" s="31"/>
      <c r="BD79" s="31"/>
      <c r="BE79" s="31"/>
      <c r="BG79" s="31"/>
      <c r="BH79" s="31"/>
      <c r="BJ79" s="31"/>
      <c r="BK79" s="31"/>
      <c r="BL79" s="31"/>
      <c r="BM79" s="31"/>
      <c r="BN79" s="31"/>
      <c r="BO79" s="31"/>
      <c r="BQ79" s="31"/>
      <c r="BR79" s="31"/>
      <c r="BS79" s="31"/>
      <c r="BT79" s="31"/>
      <c r="BU79" s="31"/>
      <c r="BW79" s="31"/>
      <c r="BX79" s="31"/>
      <c r="BZ79" s="31"/>
      <c r="CA79" s="31"/>
      <c r="CB79" s="31"/>
      <c r="CC79" s="31"/>
      <c r="CD79" s="31"/>
      <c r="CE79" s="31"/>
      <c r="CG79" s="31"/>
      <c r="CH79" s="31"/>
      <c r="CI79" s="31"/>
      <c r="CJ79" t="str">
        <f t="shared" si="114"/>
        <v/>
      </c>
      <c r="CK79" t="str">
        <f t="shared" si="115"/>
        <v/>
      </c>
      <c r="CL79" t="str">
        <f t="shared" si="116"/>
        <v/>
      </c>
      <c r="CM79" t="str">
        <f t="shared" si="117"/>
        <v/>
      </c>
      <c r="CN79" t="str">
        <f t="shared" si="118"/>
        <v/>
      </c>
      <c r="CO79" t="str">
        <f t="shared" si="119"/>
        <v/>
      </c>
      <c r="CP79" t="str">
        <f t="shared" si="120"/>
        <v/>
      </c>
      <c r="CQ79" t="str">
        <f t="shared" si="121"/>
        <v/>
      </c>
      <c r="CR79" t="str">
        <f t="shared" si="122"/>
        <v/>
      </c>
      <c r="CS79" t="str">
        <f t="shared" si="123"/>
        <v/>
      </c>
      <c r="CT79" t="str">
        <f t="shared" si="124"/>
        <v/>
      </c>
      <c r="CU79" t="str">
        <f t="shared" si="125"/>
        <v/>
      </c>
      <c r="CV79" t="str">
        <f t="shared" si="126"/>
        <v/>
      </c>
      <c r="CW79" t="str">
        <f t="shared" si="127"/>
        <v/>
      </c>
      <c r="CX79" t="str">
        <f t="shared" si="128"/>
        <v/>
      </c>
      <c r="CY79" t="str">
        <f t="shared" si="129"/>
        <v/>
      </c>
      <c r="CZ79" t="str">
        <f t="shared" si="130"/>
        <v/>
      </c>
      <c r="DA79" t="str">
        <f t="shared" si="131"/>
        <v/>
      </c>
      <c r="DB79" t="str">
        <f t="shared" si="132"/>
        <v/>
      </c>
      <c r="DC79" t="str">
        <f t="shared" si="133"/>
        <v/>
      </c>
      <c r="DD79" t="str">
        <f t="shared" si="134"/>
        <v/>
      </c>
      <c r="DE79" t="str">
        <f t="shared" si="135"/>
        <v/>
      </c>
      <c r="DF79" t="str">
        <f t="shared" si="136"/>
        <v/>
      </c>
      <c r="DG79" t="str">
        <f t="shared" si="137"/>
        <v/>
      </c>
      <c r="DH79" t="str">
        <f t="shared" si="138"/>
        <v/>
      </c>
      <c r="DI79" t="str">
        <f t="shared" si="139"/>
        <v/>
      </c>
      <c r="DJ79" t="str">
        <f t="shared" si="140"/>
        <v/>
      </c>
      <c r="DK79" t="str">
        <f t="shared" si="141"/>
        <v/>
      </c>
      <c r="DL79" t="str">
        <f t="shared" si="142"/>
        <v/>
      </c>
      <c r="DM79" t="str">
        <f t="shared" si="143"/>
        <v/>
      </c>
      <c r="DN79" t="str">
        <f t="shared" si="144"/>
        <v/>
      </c>
      <c r="DO79" t="str">
        <f t="shared" si="145"/>
        <v/>
      </c>
      <c r="DP79" t="str">
        <f t="shared" si="146"/>
        <v/>
      </c>
      <c r="DQ79" t="str">
        <f t="shared" si="147"/>
        <v/>
      </c>
      <c r="DR79" t="str">
        <f t="shared" si="148"/>
        <v/>
      </c>
      <c r="DS79" t="str">
        <f t="shared" si="149"/>
        <v/>
      </c>
      <c r="DT79" t="str">
        <f t="shared" si="150"/>
        <v/>
      </c>
      <c r="DU79" t="str">
        <f t="shared" si="151"/>
        <v/>
      </c>
      <c r="DV79" t="str">
        <f t="shared" si="152"/>
        <v/>
      </c>
      <c r="DW79" t="str">
        <f t="shared" si="153"/>
        <v/>
      </c>
      <c r="DX79" t="str">
        <f t="shared" si="154"/>
        <v/>
      </c>
      <c r="DY79" t="str">
        <f t="shared" si="155"/>
        <v/>
      </c>
      <c r="DZ79" t="str">
        <f t="shared" si="156"/>
        <v/>
      </c>
      <c r="EA79" t="str">
        <f t="shared" si="157"/>
        <v/>
      </c>
      <c r="EB79" t="str">
        <f t="shared" si="158"/>
        <v/>
      </c>
      <c r="EC79" t="str">
        <f t="shared" si="159"/>
        <v/>
      </c>
      <c r="ED79" t="str">
        <f t="shared" si="160"/>
        <v/>
      </c>
      <c r="EE79" t="str">
        <f t="shared" si="161"/>
        <v/>
      </c>
      <c r="EF79" t="str">
        <f t="shared" si="162"/>
        <v/>
      </c>
      <c r="EG79" t="str">
        <f t="shared" si="163"/>
        <v/>
      </c>
      <c r="EH79" t="str">
        <f t="shared" si="164"/>
        <v/>
      </c>
      <c r="EI79" t="str">
        <f t="shared" si="165"/>
        <v/>
      </c>
      <c r="EJ79" t="str">
        <f t="shared" si="166"/>
        <v/>
      </c>
      <c r="EK79" s="28" t="str">
        <f t="shared" si="167"/>
        <v/>
      </c>
    </row>
    <row r="80" spans="1:141">
      <c r="A80" s="7">
        <v>192940</v>
      </c>
      <c r="B80" s="7" t="s">
        <v>94</v>
      </c>
      <c r="C80" s="7"/>
      <c r="D80" s="11">
        <v>206</v>
      </c>
      <c r="E80" s="38">
        <f t="shared" si="113"/>
        <v>1.1268098699792688E-3</v>
      </c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>
        <v>1</v>
      </c>
      <c r="U80" s="31">
        <v>0</v>
      </c>
      <c r="V80" s="31">
        <v>0</v>
      </c>
      <c r="W80" s="31">
        <v>1</v>
      </c>
      <c r="X80" s="31"/>
      <c r="Y80" s="31"/>
      <c r="Z80" s="31"/>
      <c r="AA80" s="31"/>
      <c r="AB80" s="31"/>
      <c r="AC80" s="31"/>
      <c r="AD80" s="44"/>
      <c r="AE80" s="31"/>
      <c r="AF80" s="31"/>
      <c r="AG80" s="46"/>
      <c r="AH80" s="31"/>
      <c r="AI80" s="31"/>
      <c r="AJ80" s="31"/>
      <c r="AK80" s="31"/>
      <c r="AL80" s="31"/>
      <c r="AM80" s="31"/>
      <c r="AN80" s="31"/>
      <c r="AO80" s="31"/>
      <c r="AQ80" s="31"/>
      <c r="AR80" s="31"/>
      <c r="AT80" s="31"/>
      <c r="AU80" s="31"/>
      <c r="AV80" s="31"/>
      <c r="AW80" s="31"/>
      <c r="AX80" s="31"/>
      <c r="AY80" s="31"/>
      <c r="BA80" s="31"/>
      <c r="BB80" s="31"/>
      <c r="BC80" s="31"/>
      <c r="BD80" s="31"/>
      <c r="BE80" s="31"/>
      <c r="BG80" s="31"/>
      <c r="BH80" s="31"/>
      <c r="BJ80" s="31"/>
      <c r="BK80" s="31"/>
      <c r="BL80" s="31"/>
      <c r="BM80" s="31"/>
      <c r="BN80" s="31"/>
      <c r="BO80" s="31"/>
      <c r="BQ80" s="31"/>
      <c r="BR80" s="31"/>
      <c r="BS80" s="31"/>
      <c r="BT80" s="31"/>
      <c r="BU80" s="31"/>
      <c r="BW80" s="31"/>
      <c r="BX80" s="31"/>
      <c r="BZ80" s="31"/>
      <c r="CA80" s="31"/>
      <c r="CB80" s="31"/>
      <c r="CC80" s="31"/>
      <c r="CD80" s="31"/>
      <c r="CE80" s="31"/>
      <c r="CG80" s="31"/>
      <c r="CH80" s="31"/>
      <c r="CI80" s="31"/>
      <c r="CJ80" t="str">
        <f t="shared" si="114"/>
        <v/>
      </c>
      <c r="CK80" t="str">
        <f t="shared" si="115"/>
        <v/>
      </c>
      <c r="CL80" t="str">
        <f t="shared" si="116"/>
        <v/>
      </c>
      <c r="CM80" t="str">
        <f t="shared" si="117"/>
        <v/>
      </c>
      <c r="CN80" t="str">
        <f t="shared" si="118"/>
        <v/>
      </c>
      <c r="CO80" t="str">
        <f t="shared" si="119"/>
        <v/>
      </c>
      <c r="CP80" t="str">
        <f t="shared" si="120"/>
        <v/>
      </c>
      <c r="CQ80" t="str">
        <f t="shared" si="121"/>
        <v/>
      </c>
      <c r="CR80" t="str">
        <f t="shared" si="122"/>
        <v/>
      </c>
      <c r="CS80" t="str">
        <f t="shared" si="123"/>
        <v/>
      </c>
      <c r="CT80" t="str">
        <f t="shared" si="124"/>
        <v/>
      </c>
      <c r="CU80" t="str">
        <f t="shared" si="125"/>
        <v/>
      </c>
      <c r="CV80" t="str">
        <f t="shared" si="126"/>
        <v/>
      </c>
      <c r="CW80" t="str">
        <f t="shared" si="127"/>
        <v/>
      </c>
      <c r="CX80" t="str">
        <f t="shared" si="128"/>
        <v/>
      </c>
      <c r="CY80" t="str">
        <f t="shared" si="129"/>
        <v/>
      </c>
      <c r="CZ80" t="str">
        <f t="shared" si="130"/>
        <v/>
      </c>
      <c r="DA80" t="str">
        <f t="shared" si="131"/>
        <v/>
      </c>
      <c r="DB80" t="str">
        <f t="shared" si="132"/>
        <v/>
      </c>
      <c r="DC80" t="str">
        <f t="shared" si="133"/>
        <v/>
      </c>
      <c r="DD80" t="str">
        <f t="shared" si="134"/>
        <v/>
      </c>
      <c r="DE80" t="str">
        <f t="shared" si="135"/>
        <v/>
      </c>
      <c r="DF80" t="str">
        <f t="shared" si="136"/>
        <v/>
      </c>
      <c r="DG80" t="str">
        <f t="shared" si="137"/>
        <v/>
      </c>
      <c r="DH80" t="str">
        <f t="shared" si="138"/>
        <v/>
      </c>
      <c r="DI80" t="str">
        <f t="shared" si="139"/>
        <v/>
      </c>
      <c r="DJ80" t="str">
        <f t="shared" si="140"/>
        <v/>
      </c>
      <c r="DK80" t="str">
        <f t="shared" si="141"/>
        <v/>
      </c>
      <c r="DL80" t="str">
        <f t="shared" si="142"/>
        <v/>
      </c>
      <c r="DM80" t="str">
        <f t="shared" si="143"/>
        <v/>
      </c>
      <c r="DN80" t="str">
        <f t="shared" si="144"/>
        <v/>
      </c>
      <c r="DO80" t="str">
        <f t="shared" si="145"/>
        <v/>
      </c>
      <c r="DP80" t="str">
        <f t="shared" si="146"/>
        <v/>
      </c>
      <c r="DQ80" t="str">
        <f t="shared" si="147"/>
        <v/>
      </c>
      <c r="DR80" t="str">
        <f t="shared" si="148"/>
        <v/>
      </c>
      <c r="DS80" t="str">
        <f t="shared" si="149"/>
        <v/>
      </c>
      <c r="DT80" t="str">
        <f t="shared" si="150"/>
        <v/>
      </c>
      <c r="DU80" t="str">
        <f t="shared" si="151"/>
        <v/>
      </c>
      <c r="DV80" t="str">
        <f t="shared" si="152"/>
        <v/>
      </c>
      <c r="DW80" t="str">
        <f t="shared" si="153"/>
        <v/>
      </c>
      <c r="DX80" t="str">
        <f t="shared" si="154"/>
        <v/>
      </c>
      <c r="DY80" t="str">
        <f t="shared" si="155"/>
        <v/>
      </c>
      <c r="DZ80" t="str">
        <f t="shared" si="156"/>
        <v/>
      </c>
      <c r="EA80" t="str">
        <f t="shared" si="157"/>
        <v/>
      </c>
      <c r="EB80" t="str">
        <f t="shared" si="158"/>
        <v/>
      </c>
      <c r="EC80" t="str">
        <f t="shared" si="159"/>
        <v/>
      </c>
      <c r="ED80" t="str">
        <f t="shared" si="160"/>
        <v/>
      </c>
      <c r="EE80" t="str">
        <f t="shared" si="161"/>
        <v/>
      </c>
      <c r="EF80" t="str">
        <f t="shared" si="162"/>
        <v/>
      </c>
      <c r="EG80" t="str">
        <f t="shared" si="163"/>
        <v/>
      </c>
      <c r="EH80" t="str">
        <f t="shared" si="164"/>
        <v/>
      </c>
      <c r="EI80" t="str">
        <f t="shared" si="165"/>
        <v/>
      </c>
      <c r="EJ80" t="str">
        <f t="shared" si="166"/>
        <v/>
      </c>
      <c r="EK80" s="28" t="str">
        <f t="shared" si="167"/>
        <v/>
      </c>
    </row>
    <row r="81" spans="1:141">
      <c r="A81" s="6">
        <v>199662</v>
      </c>
      <c r="B81" s="6" t="s">
        <v>95</v>
      </c>
      <c r="C81" s="6"/>
      <c r="D81" s="10">
        <v>198</v>
      </c>
      <c r="E81" s="37">
        <f t="shared" si="113"/>
        <v>1.0830502633781321E-3</v>
      </c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>
        <v>1</v>
      </c>
      <c r="U81" s="31">
        <v>0</v>
      </c>
      <c r="V81" s="31">
        <v>0</v>
      </c>
      <c r="W81" s="31">
        <v>1</v>
      </c>
      <c r="X81" s="31"/>
      <c r="Y81" s="31"/>
      <c r="Z81" s="31"/>
      <c r="AA81" s="31"/>
      <c r="AB81" s="31"/>
      <c r="AC81" s="31"/>
      <c r="AD81" s="44"/>
      <c r="AE81" s="31"/>
      <c r="AF81" s="31"/>
      <c r="AG81" s="46"/>
      <c r="AH81" s="31"/>
      <c r="AI81" s="31"/>
      <c r="AJ81" s="31"/>
      <c r="AK81" s="31"/>
      <c r="AL81" s="31"/>
      <c r="AM81" s="31"/>
      <c r="AN81" s="31"/>
      <c r="AO81" s="31"/>
      <c r="AQ81" s="31"/>
      <c r="AR81" s="31"/>
      <c r="AT81" s="31"/>
      <c r="AU81" s="31"/>
      <c r="AV81" s="31"/>
      <c r="AW81" s="31"/>
      <c r="AX81" s="31"/>
      <c r="AY81" s="31"/>
      <c r="BA81" s="31"/>
      <c r="BB81" s="31"/>
      <c r="BC81" s="31"/>
      <c r="BD81" s="31"/>
      <c r="BE81" s="31"/>
      <c r="BG81" s="31"/>
      <c r="BH81" s="31"/>
      <c r="BJ81" s="31"/>
      <c r="BK81" s="31"/>
      <c r="BL81" s="31"/>
      <c r="BM81" s="31"/>
      <c r="BN81" s="31"/>
      <c r="BO81" s="31"/>
      <c r="BQ81" s="31"/>
      <c r="BR81" s="31"/>
      <c r="BS81" s="31"/>
      <c r="BT81" s="31"/>
      <c r="BU81" s="31"/>
      <c r="BW81" s="31"/>
      <c r="BX81" s="31"/>
      <c r="BZ81" s="31"/>
      <c r="CA81" s="31"/>
      <c r="CB81" s="31"/>
      <c r="CC81" s="31"/>
      <c r="CD81" s="31"/>
      <c r="CE81" s="31"/>
      <c r="CG81" s="31"/>
      <c r="CH81" s="31"/>
      <c r="CI81" s="31"/>
      <c r="CJ81" t="str">
        <f t="shared" si="114"/>
        <v/>
      </c>
      <c r="CK81" t="str">
        <f t="shared" si="115"/>
        <v/>
      </c>
      <c r="CL81" t="str">
        <f t="shared" si="116"/>
        <v/>
      </c>
      <c r="CM81" t="str">
        <f t="shared" si="117"/>
        <v/>
      </c>
      <c r="CN81" t="str">
        <f t="shared" si="118"/>
        <v/>
      </c>
      <c r="CO81" t="str">
        <f t="shared" si="119"/>
        <v/>
      </c>
      <c r="CP81" t="str">
        <f t="shared" si="120"/>
        <v/>
      </c>
      <c r="CQ81" t="str">
        <f t="shared" si="121"/>
        <v/>
      </c>
      <c r="CR81" t="str">
        <f t="shared" si="122"/>
        <v/>
      </c>
      <c r="CS81" t="str">
        <f t="shared" si="123"/>
        <v/>
      </c>
      <c r="CT81" t="str">
        <f t="shared" si="124"/>
        <v/>
      </c>
      <c r="CU81" t="str">
        <f t="shared" si="125"/>
        <v/>
      </c>
      <c r="CV81" t="str">
        <f t="shared" si="126"/>
        <v/>
      </c>
      <c r="CW81" t="str">
        <f t="shared" si="127"/>
        <v/>
      </c>
      <c r="CX81" t="str">
        <f t="shared" si="128"/>
        <v/>
      </c>
      <c r="CY81" t="str">
        <f t="shared" si="129"/>
        <v/>
      </c>
      <c r="CZ81" t="str">
        <f t="shared" si="130"/>
        <v/>
      </c>
      <c r="DA81" t="str">
        <f t="shared" si="131"/>
        <v/>
      </c>
      <c r="DB81" t="str">
        <f t="shared" si="132"/>
        <v/>
      </c>
      <c r="DC81" t="str">
        <f t="shared" si="133"/>
        <v/>
      </c>
      <c r="DD81" t="str">
        <f t="shared" si="134"/>
        <v/>
      </c>
      <c r="DE81" t="str">
        <f t="shared" si="135"/>
        <v/>
      </c>
      <c r="DF81" t="str">
        <f t="shared" si="136"/>
        <v/>
      </c>
      <c r="DG81" t="str">
        <f t="shared" si="137"/>
        <v/>
      </c>
      <c r="DH81" t="str">
        <f t="shared" si="138"/>
        <v/>
      </c>
      <c r="DI81" t="str">
        <f t="shared" si="139"/>
        <v/>
      </c>
      <c r="DJ81" t="str">
        <f t="shared" si="140"/>
        <v/>
      </c>
      <c r="DK81" t="str">
        <f t="shared" si="141"/>
        <v/>
      </c>
      <c r="DL81" t="str">
        <f t="shared" si="142"/>
        <v/>
      </c>
      <c r="DM81" t="str">
        <f t="shared" si="143"/>
        <v/>
      </c>
      <c r="DN81" t="str">
        <f t="shared" si="144"/>
        <v/>
      </c>
      <c r="DO81" t="str">
        <f t="shared" si="145"/>
        <v/>
      </c>
      <c r="DP81" t="str">
        <f t="shared" si="146"/>
        <v/>
      </c>
      <c r="DQ81" t="str">
        <f t="shared" si="147"/>
        <v/>
      </c>
      <c r="DR81" t="str">
        <f t="shared" si="148"/>
        <v/>
      </c>
      <c r="DS81" t="str">
        <f t="shared" si="149"/>
        <v/>
      </c>
      <c r="DT81" t="str">
        <f t="shared" si="150"/>
        <v/>
      </c>
      <c r="DU81" t="str">
        <f t="shared" si="151"/>
        <v/>
      </c>
      <c r="DV81" t="str">
        <f t="shared" si="152"/>
        <v/>
      </c>
      <c r="DW81" t="str">
        <f t="shared" si="153"/>
        <v/>
      </c>
      <c r="DX81" t="str">
        <f t="shared" si="154"/>
        <v/>
      </c>
      <c r="DY81" t="str">
        <f t="shared" si="155"/>
        <v/>
      </c>
      <c r="DZ81" t="str">
        <f t="shared" si="156"/>
        <v/>
      </c>
      <c r="EA81" t="str">
        <f t="shared" si="157"/>
        <v/>
      </c>
      <c r="EB81" t="str">
        <f t="shared" si="158"/>
        <v/>
      </c>
      <c r="EC81" t="str">
        <f t="shared" si="159"/>
        <v/>
      </c>
      <c r="ED81" t="str">
        <f t="shared" si="160"/>
        <v/>
      </c>
      <c r="EE81" t="str">
        <f t="shared" si="161"/>
        <v/>
      </c>
      <c r="EF81" t="str">
        <f t="shared" si="162"/>
        <v/>
      </c>
      <c r="EG81" t="str">
        <f t="shared" si="163"/>
        <v/>
      </c>
      <c r="EH81" t="str">
        <f t="shared" si="164"/>
        <v/>
      </c>
      <c r="EI81" t="str">
        <f t="shared" si="165"/>
        <v/>
      </c>
      <c r="EJ81" t="str">
        <f t="shared" si="166"/>
        <v/>
      </c>
      <c r="EK81" s="28" t="str">
        <f t="shared" si="167"/>
        <v/>
      </c>
    </row>
    <row r="82" spans="1:141">
      <c r="A82" s="7">
        <v>198110</v>
      </c>
      <c r="B82" s="7" t="s">
        <v>96</v>
      </c>
      <c r="C82" s="7"/>
      <c r="D82" s="11">
        <v>191</v>
      </c>
      <c r="E82" s="38">
        <f t="shared" si="113"/>
        <v>1.0447606076021377E-3</v>
      </c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>
        <v>1</v>
      </c>
      <c r="U82" s="31">
        <v>0</v>
      </c>
      <c r="V82" s="31">
        <v>0</v>
      </c>
      <c r="W82" s="31">
        <v>1</v>
      </c>
      <c r="X82" s="31"/>
      <c r="Y82" s="31"/>
      <c r="Z82" s="31"/>
      <c r="AA82" s="31"/>
      <c r="AB82" s="31"/>
      <c r="AC82" s="31"/>
      <c r="AD82" s="44"/>
      <c r="AE82" s="31"/>
      <c r="AF82" s="31"/>
      <c r="AG82" s="46"/>
      <c r="AH82" s="31"/>
      <c r="AI82" s="31"/>
      <c r="AJ82" s="31"/>
      <c r="AK82" s="31"/>
      <c r="AL82" s="31"/>
      <c r="AM82" s="31"/>
      <c r="AN82" s="31"/>
      <c r="AO82" s="31"/>
      <c r="AQ82" s="31"/>
      <c r="AR82" s="31"/>
      <c r="AT82" s="31"/>
      <c r="AU82" s="31"/>
      <c r="AV82" s="31"/>
      <c r="AW82" s="31"/>
      <c r="AX82" s="31"/>
      <c r="AY82" s="31"/>
      <c r="BA82" s="31"/>
      <c r="BB82" s="31"/>
      <c r="BC82" s="31"/>
      <c r="BD82" s="31"/>
      <c r="BE82" s="31"/>
      <c r="BG82" s="31"/>
      <c r="BH82" s="31"/>
      <c r="BJ82" s="31"/>
      <c r="BK82" s="31"/>
      <c r="BL82" s="31"/>
      <c r="BM82" s="31"/>
      <c r="BN82" s="31"/>
      <c r="BO82" s="31"/>
      <c r="BQ82" s="31"/>
      <c r="BR82" s="31"/>
      <c r="BS82" s="31"/>
      <c r="BT82" s="31"/>
      <c r="BU82" s="31"/>
      <c r="BW82" s="31"/>
      <c r="BX82" s="31"/>
      <c r="BZ82" s="31"/>
      <c r="CA82" s="31"/>
      <c r="CB82" s="31"/>
      <c r="CC82" s="31"/>
      <c r="CD82" s="31"/>
      <c r="CE82" s="31"/>
      <c r="CG82" s="31"/>
      <c r="CH82" s="31"/>
      <c r="CI82" s="31"/>
      <c r="CJ82" t="str">
        <f t="shared" si="114"/>
        <v/>
      </c>
      <c r="CK82" t="str">
        <f t="shared" si="115"/>
        <v/>
      </c>
      <c r="CL82" t="str">
        <f t="shared" si="116"/>
        <v/>
      </c>
      <c r="CM82" t="str">
        <f t="shared" si="117"/>
        <v/>
      </c>
      <c r="CN82" t="str">
        <f t="shared" si="118"/>
        <v/>
      </c>
      <c r="CO82" t="str">
        <f t="shared" si="119"/>
        <v/>
      </c>
      <c r="CP82" t="str">
        <f t="shared" si="120"/>
        <v/>
      </c>
      <c r="CQ82" t="str">
        <f t="shared" si="121"/>
        <v/>
      </c>
      <c r="CR82" t="str">
        <f t="shared" si="122"/>
        <v/>
      </c>
      <c r="CS82" t="str">
        <f t="shared" si="123"/>
        <v/>
      </c>
      <c r="CT82" t="str">
        <f t="shared" si="124"/>
        <v/>
      </c>
      <c r="CU82" t="str">
        <f t="shared" si="125"/>
        <v/>
      </c>
      <c r="CV82" t="str">
        <f t="shared" si="126"/>
        <v/>
      </c>
      <c r="CW82" t="str">
        <f t="shared" si="127"/>
        <v/>
      </c>
      <c r="CX82" t="str">
        <f t="shared" si="128"/>
        <v/>
      </c>
      <c r="CY82" t="str">
        <f t="shared" si="129"/>
        <v/>
      </c>
      <c r="CZ82" t="str">
        <f t="shared" si="130"/>
        <v/>
      </c>
      <c r="DA82" t="str">
        <f t="shared" si="131"/>
        <v/>
      </c>
      <c r="DB82" t="str">
        <f t="shared" si="132"/>
        <v/>
      </c>
      <c r="DC82" t="str">
        <f t="shared" si="133"/>
        <v/>
      </c>
      <c r="DD82" t="str">
        <f t="shared" si="134"/>
        <v/>
      </c>
      <c r="DE82" t="str">
        <f t="shared" si="135"/>
        <v/>
      </c>
      <c r="DF82" t="str">
        <f t="shared" si="136"/>
        <v/>
      </c>
      <c r="DG82" t="str">
        <f t="shared" si="137"/>
        <v/>
      </c>
      <c r="DH82" t="str">
        <f t="shared" si="138"/>
        <v/>
      </c>
      <c r="DI82" t="str">
        <f t="shared" si="139"/>
        <v/>
      </c>
      <c r="DJ82" t="str">
        <f t="shared" si="140"/>
        <v/>
      </c>
      <c r="DK82" t="str">
        <f t="shared" si="141"/>
        <v/>
      </c>
      <c r="DL82" t="str">
        <f t="shared" si="142"/>
        <v/>
      </c>
      <c r="DM82" t="str">
        <f t="shared" si="143"/>
        <v/>
      </c>
      <c r="DN82" t="str">
        <f t="shared" si="144"/>
        <v/>
      </c>
      <c r="DO82" t="str">
        <f t="shared" si="145"/>
        <v/>
      </c>
      <c r="DP82" t="str">
        <f t="shared" si="146"/>
        <v/>
      </c>
      <c r="DQ82" t="str">
        <f t="shared" si="147"/>
        <v/>
      </c>
      <c r="DR82" t="str">
        <f t="shared" si="148"/>
        <v/>
      </c>
      <c r="DS82" t="str">
        <f t="shared" si="149"/>
        <v/>
      </c>
      <c r="DT82" t="str">
        <f t="shared" si="150"/>
        <v/>
      </c>
      <c r="DU82" t="str">
        <f t="shared" si="151"/>
        <v/>
      </c>
      <c r="DV82" t="str">
        <f t="shared" si="152"/>
        <v/>
      </c>
      <c r="DW82" t="str">
        <f t="shared" si="153"/>
        <v/>
      </c>
      <c r="DX82" t="str">
        <f t="shared" si="154"/>
        <v/>
      </c>
      <c r="DY82" t="str">
        <f t="shared" si="155"/>
        <v/>
      </c>
      <c r="DZ82" t="str">
        <f t="shared" si="156"/>
        <v/>
      </c>
      <c r="EA82" t="str">
        <f t="shared" si="157"/>
        <v/>
      </c>
      <c r="EB82" t="str">
        <f t="shared" si="158"/>
        <v/>
      </c>
      <c r="EC82" t="str">
        <f t="shared" si="159"/>
        <v/>
      </c>
      <c r="ED82" t="str">
        <f t="shared" si="160"/>
        <v/>
      </c>
      <c r="EE82" t="str">
        <f t="shared" si="161"/>
        <v/>
      </c>
      <c r="EF82" t="str">
        <f t="shared" si="162"/>
        <v/>
      </c>
      <c r="EG82" t="str">
        <f t="shared" si="163"/>
        <v/>
      </c>
      <c r="EH82" t="str">
        <f t="shared" si="164"/>
        <v/>
      </c>
      <c r="EI82" t="str">
        <f t="shared" si="165"/>
        <v/>
      </c>
      <c r="EJ82" t="str">
        <f t="shared" si="166"/>
        <v/>
      </c>
      <c r="EK82" s="28" t="str">
        <f t="shared" si="167"/>
        <v/>
      </c>
    </row>
    <row r="83" spans="1:141">
      <c r="A83" s="6">
        <v>99357</v>
      </c>
      <c r="B83" s="6" t="s">
        <v>97</v>
      </c>
      <c r="C83" s="6"/>
      <c r="D83" s="10">
        <v>177</v>
      </c>
      <c r="E83" s="37">
        <f t="shared" si="113"/>
        <v>9.6818129605014851E-4</v>
      </c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>
        <v>1</v>
      </c>
      <c r="U83" s="31">
        <v>0</v>
      </c>
      <c r="V83" s="31">
        <v>0</v>
      </c>
      <c r="W83" s="31">
        <v>1</v>
      </c>
      <c r="X83" s="31"/>
      <c r="Y83" s="31"/>
      <c r="Z83" s="31"/>
      <c r="AA83" s="31"/>
      <c r="AB83" s="31"/>
      <c r="AC83" s="31"/>
      <c r="AD83" s="44"/>
      <c r="AE83" s="31"/>
      <c r="AF83" s="31"/>
      <c r="AG83" s="46"/>
      <c r="AH83" s="31"/>
      <c r="AI83" s="31"/>
      <c r="AJ83" s="31"/>
      <c r="AK83" s="31"/>
      <c r="AL83" s="31"/>
      <c r="AM83" s="31"/>
      <c r="AN83" s="31"/>
      <c r="AO83" s="31"/>
      <c r="AQ83" s="31"/>
      <c r="AR83" s="31"/>
      <c r="AT83" s="31"/>
      <c r="AU83" s="31"/>
      <c r="AV83" s="31"/>
      <c r="AW83" s="31"/>
      <c r="AX83" s="31"/>
      <c r="AY83" s="31"/>
      <c r="BA83" s="31"/>
      <c r="BB83" s="31"/>
      <c r="BC83" s="31"/>
      <c r="BD83" s="31"/>
      <c r="BE83" s="31"/>
      <c r="BG83" s="31"/>
      <c r="BH83" s="31"/>
      <c r="BJ83" s="31"/>
      <c r="BK83" s="31"/>
      <c r="BL83" s="31"/>
      <c r="BM83" s="31"/>
      <c r="BN83" s="31"/>
      <c r="BO83" s="31"/>
      <c r="BQ83" s="31"/>
      <c r="BR83" s="31"/>
      <c r="BS83" s="31"/>
      <c r="BT83" s="31"/>
      <c r="BU83" s="31"/>
      <c r="BW83" s="31"/>
      <c r="BX83" s="31"/>
      <c r="BZ83" s="31"/>
      <c r="CA83" s="31"/>
      <c r="CB83" s="31"/>
      <c r="CC83" s="31"/>
      <c r="CD83" s="31"/>
      <c r="CE83" s="31"/>
      <c r="CG83" s="31"/>
      <c r="CH83" s="31"/>
      <c r="CI83" s="31"/>
      <c r="CJ83" t="str">
        <f t="shared" si="114"/>
        <v/>
      </c>
      <c r="CK83" t="str">
        <f t="shared" si="115"/>
        <v/>
      </c>
      <c r="CL83" t="str">
        <f t="shared" si="116"/>
        <v/>
      </c>
      <c r="CM83" t="str">
        <f t="shared" si="117"/>
        <v/>
      </c>
      <c r="CN83" t="str">
        <f t="shared" si="118"/>
        <v/>
      </c>
      <c r="CO83" t="str">
        <f t="shared" si="119"/>
        <v/>
      </c>
      <c r="CP83" t="str">
        <f t="shared" si="120"/>
        <v/>
      </c>
      <c r="CQ83" t="str">
        <f t="shared" si="121"/>
        <v/>
      </c>
      <c r="CR83" t="str">
        <f t="shared" si="122"/>
        <v/>
      </c>
      <c r="CS83" t="str">
        <f t="shared" si="123"/>
        <v/>
      </c>
      <c r="CT83" t="str">
        <f t="shared" si="124"/>
        <v/>
      </c>
      <c r="CU83" t="str">
        <f t="shared" si="125"/>
        <v/>
      </c>
      <c r="CV83" t="str">
        <f t="shared" si="126"/>
        <v/>
      </c>
      <c r="CW83" t="str">
        <f t="shared" si="127"/>
        <v/>
      </c>
      <c r="CX83" t="str">
        <f t="shared" si="128"/>
        <v/>
      </c>
      <c r="CY83" t="str">
        <f t="shared" si="129"/>
        <v/>
      </c>
      <c r="CZ83" t="str">
        <f t="shared" si="130"/>
        <v/>
      </c>
      <c r="DA83" t="str">
        <f t="shared" si="131"/>
        <v/>
      </c>
      <c r="DB83" t="str">
        <f t="shared" si="132"/>
        <v/>
      </c>
      <c r="DC83" t="str">
        <f t="shared" si="133"/>
        <v/>
      </c>
      <c r="DD83" t="str">
        <f t="shared" si="134"/>
        <v/>
      </c>
      <c r="DE83" t="str">
        <f t="shared" si="135"/>
        <v/>
      </c>
      <c r="DF83" t="str">
        <f t="shared" si="136"/>
        <v/>
      </c>
      <c r="DG83" t="str">
        <f t="shared" si="137"/>
        <v/>
      </c>
      <c r="DH83" t="str">
        <f t="shared" si="138"/>
        <v/>
      </c>
      <c r="DI83" t="str">
        <f t="shared" si="139"/>
        <v/>
      </c>
      <c r="DJ83" t="str">
        <f t="shared" si="140"/>
        <v/>
      </c>
      <c r="DK83" t="str">
        <f t="shared" si="141"/>
        <v/>
      </c>
      <c r="DL83" t="str">
        <f t="shared" si="142"/>
        <v/>
      </c>
      <c r="DM83" t="str">
        <f t="shared" si="143"/>
        <v/>
      </c>
      <c r="DN83" t="str">
        <f t="shared" si="144"/>
        <v/>
      </c>
      <c r="DO83" t="str">
        <f t="shared" si="145"/>
        <v/>
      </c>
      <c r="DP83" t="str">
        <f t="shared" si="146"/>
        <v/>
      </c>
      <c r="DQ83" t="str">
        <f t="shared" si="147"/>
        <v/>
      </c>
      <c r="DR83" t="str">
        <f t="shared" si="148"/>
        <v/>
      </c>
      <c r="DS83" t="str">
        <f t="shared" si="149"/>
        <v/>
      </c>
      <c r="DT83" t="str">
        <f t="shared" si="150"/>
        <v/>
      </c>
      <c r="DU83" t="str">
        <f t="shared" si="151"/>
        <v/>
      </c>
      <c r="DV83" t="str">
        <f t="shared" si="152"/>
        <v/>
      </c>
      <c r="DW83" t="str">
        <f t="shared" si="153"/>
        <v/>
      </c>
      <c r="DX83" t="str">
        <f t="shared" si="154"/>
        <v/>
      </c>
      <c r="DY83" t="str">
        <f t="shared" si="155"/>
        <v/>
      </c>
      <c r="DZ83" t="str">
        <f t="shared" si="156"/>
        <v/>
      </c>
      <c r="EA83" t="str">
        <f t="shared" si="157"/>
        <v/>
      </c>
      <c r="EB83" t="str">
        <f t="shared" si="158"/>
        <v/>
      </c>
      <c r="EC83" t="str">
        <f t="shared" si="159"/>
        <v/>
      </c>
      <c r="ED83" t="str">
        <f t="shared" si="160"/>
        <v/>
      </c>
      <c r="EE83" t="str">
        <f t="shared" si="161"/>
        <v/>
      </c>
      <c r="EF83" t="str">
        <f t="shared" si="162"/>
        <v/>
      </c>
      <c r="EG83" t="str">
        <f t="shared" si="163"/>
        <v/>
      </c>
      <c r="EH83" t="str">
        <f t="shared" si="164"/>
        <v/>
      </c>
      <c r="EI83" t="str">
        <f t="shared" si="165"/>
        <v/>
      </c>
      <c r="EJ83" t="str">
        <f t="shared" si="166"/>
        <v/>
      </c>
      <c r="EK83" s="28" t="str">
        <f t="shared" si="167"/>
        <v/>
      </c>
    </row>
    <row r="84" spans="1:141">
      <c r="A84" s="7">
        <v>99691</v>
      </c>
      <c r="B84" s="7" t="s">
        <v>98</v>
      </c>
      <c r="C84" s="7"/>
      <c r="D84" s="11">
        <v>176</v>
      </c>
      <c r="E84" s="38">
        <f t="shared" si="113"/>
        <v>9.6271134522500645E-4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>
        <v>1</v>
      </c>
      <c r="U84" s="31">
        <v>0</v>
      </c>
      <c r="V84" s="31">
        <v>0</v>
      </c>
      <c r="W84" s="31">
        <v>1</v>
      </c>
      <c r="X84" s="31"/>
      <c r="Y84" s="31"/>
      <c r="Z84" s="31"/>
      <c r="AA84" s="31"/>
      <c r="AB84" s="31"/>
      <c r="AC84" s="31"/>
      <c r="AD84" s="44"/>
      <c r="AE84" s="31"/>
      <c r="AF84" s="31"/>
      <c r="AG84" s="46"/>
      <c r="AH84" s="31"/>
      <c r="AI84" s="31"/>
      <c r="AJ84" s="31"/>
      <c r="AK84" s="31"/>
      <c r="AL84" s="31"/>
      <c r="AM84" s="31"/>
      <c r="AN84" s="31"/>
      <c r="AO84" s="31"/>
      <c r="AQ84" s="31"/>
      <c r="AR84" s="31"/>
      <c r="AT84" s="31"/>
      <c r="AU84" s="31"/>
      <c r="AV84" s="31"/>
      <c r="AW84" s="31"/>
      <c r="AX84" s="31"/>
      <c r="AY84" s="31"/>
      <c r="BA84" s="31"/>
      <c r="BB84" s="31"/>
      <c r="BC84" s="31"/>
      <c r="BD84" s="31"/>
      <c r="BE84" s="31"/>
      <c r="BG84" s="31"/>
      <c r="BH84" s="31"/>
      <c r="BJ84" s="31"/>
      <c r="BK84" s="31"/>
      <c r="BL84" s="31"/>
      <c r="BM84" s="31"/>
      <c r="BN84" s="31"/>
      <c r="BO84" s="31"/>
      <c r="BQ84" s="31"/>
      <c r="BR84" s="31"/>
      <c r="BS84" s="31"/>
      <c r="BT84" s="31"/>
      <c r="BU84" s="31"/>
      <c r="BW84" s="31"/>
      <c r="BX84" s="31"/>
      <c r="BZ84" s="31"/>
      <c r="CA84" s="31"/>
      <c r="CB84" s="31"/>
      <c r="CC84" s="31"/>
      <c r="CD84" s="31"/>
      <c r="CE84" s="31"/>
      <c r="CG84" s="31"/>
      <c r="CH84" s="31"/>
      <c r="CI84" s="31"/>
      <c r="CJ84" t="str">
        <f t="shared" si="114"/>
        <v/>
      </c>
      <c r="CK84" t="str">
        <f t="shared" si="115"/>
        <v/>
      </c>
      <c r="CL84" t="str">
        <f t="shared" si="116"/>
        <v/>
      </c>
      <c r="CM84" t="str">
        <f t="shared" si="117"/>
        <v/>
      </c>
      <c r="CN84" t="str">
        <f t="shared" si="118"/>
        <v/>
      </c>
      <c r="CO84" t="str">
        <f t="shared" si="119"/>
        <v/>
      </c>
      <c r="CP84" t="str">
        <f t="shared" si="120"/>
        <v/>
      </c>
      <c r="CQ84" t="str">
        <f t="shared" si="121"/>
        <v/>
      </c>
      <c r="CR84" t="str">
        <f t="shared" si="122"/>
        <v/>
      </c>
      <c r="CS84" t="str">
        <f t="shared" si="123"/>
        <v/>
      </c>
      <c r="CT84" t="str">
        <f t="shared" si="124"/>
        <v/>
      </c>
      <c r="CU84" t="str">
        <f t="shared" si="125"/>
        <v/>
      </c>
      <c r="CV84" t="str">
        <f t="shared" si="126"/>
        <v/>
      </c>
      <c r="CW84" t="str">
        <f t="shared" si="127"/>
        <v/>
      </c>
      <c r="CX84" t="str">
        <f t="shared" si="128"/>
        <v/>
      </c>
      <c r="CY84" t="str">
        <f t="shared" si="129"/>
        <v/>
      </c>
      <c r="CZ84" t="str">
        <f t="shared" si="130"/>
        <v/>
      </c>
      <c r="DA84" t="str">
        <f t="shared" si="131"/>
        <v/>
      </c>
      <c r="DB84" t="str">
        <f t="shared" si="132"/>
        <v/>
      </c>
      <c r="DC84" t="str">
        <f t="shared" si="133"/>
        <v/>
      </c>
      <c r="DD84" t="str">
        <f t="shared" si="134"/>
        <v/>
      </c>
      <c r="DE84" t="str">
        <f t="shared" si="135"/>
        <v/>
      </c>
      <c r="DF84" t="str">
        <f t="shared" si="136"/>
        <v/>
      </c>
      <c r="DG84" t="str">
        <f t="shared" si="137"/>
        <v/>
      </c>
      <c r="DH84" t="str">
        <f t="shared" si="138"/>
        <v/>
      </c>
      <c r="DI84" t="str">
        <f t="shared" si="139"/>
        <v/>
      </c>
      <c r="DJ84" t="str">
        <f t="shared" si="140"/>
        <v/>
      </c>
      <c r="DK84" t="str">
        <f t="shared" si="141"/>
        <v/>
      </c>
      <c r="DL84" t="str">
        <f t="shared" si="142"/>
        <v/>
      </c>
      <c r="DM84" t="str">
        <f t="shared" si="143"/>
        <v/>
      </c>
      <c r="DN84" t="str">
        <f t="shared" si="144"/>
        <v/>
      </c>
      <c r="DO84" t="str">
        <f t="shared" si="145"/>
        <v/>
      </c>
      <c r="DP84" t="str">
        <f t="shared" si="146"/>
        <v/>
      </c>
      <c r="DQ84" t="str">
        <f t="shared" si="147"/>
        <v/>
      </c>
      <c r="DR84" t="str">
        <f t="shared" si="148"/>
        <v/>
      </c>
      <c r="DS84" t="str">
        <f t="shared" si="149"/>
        <v/>
      </c>
      <c r="DT84" t="str">
        <f t="shared" si="150"/>
        <v/>
      </c>
      <c r="DU84" t="str">
        <f t="shared" si="151"/>
        <v/>
      </c>
      <c r="DV84" t="str">
        <f t="shared" si="152"/>
        <v/>
      </c>
      <c r="DW84" t="str">
        <f t="shared" si="153"/>
        <v/>
      </c>
      <c r="DX84" t="str">
        <f t="shared" si="154"/>
        <v/>
      </c>
      <c r="DY84" t="str">
        <f t="shared" si="155"/>
        <v/>
      </c>
      <c r="DZ84" t="str">
        <f t="shared" si="156"/>
        <v/>
      </c>
      <c r="EA84" t="str">
        <f t="shared" si="157"/>
        <v/>
      </c>
      <c r="EB84" t="str">
        <f t="shared" si="158"/>
        <v/>
      </c>
      <c r="EC84" t="str">
        <f t="shared" si="159"/>
        <v/>
      </c>
      <c r="ED84" t="str">
        <f t="shared" si="160"/>
        <v/>
      </c>
      <c r="EE84" t="str">
        <f t="shared" si="161"/>
        <v/>
      </c>
      <c r="EF84" t="str">
        <f t="shared" si="162"/>
        <v/>
      </c>
      <c r="EG84" t="str">
        <f t="shared" si="163"/>
        <v/>
      </c>
      <c r="EH84" t="str">
        <f t="shared" si="164"/>
        <v/>
      </c>
      <c r="EI84" t="str">
        <f t="shared" si="165"/>
        <v/>
      </c>
      <c r="EJ84" t="str">
        <f t="shared" si="166"/>
        <v/>
      </c>
      <c r="EK84" s="28" t="str">
        <f t="shared" si="167"/>
        <v/>
      </c>
    </row>
    <row r="85" spans="1:141">
      <c r="A85" s="6">
        <v>199356</v>
      </c>
      <c r="B85" s="6" t="s">
        <v>99</v>
      </c>
      <c r="C85" s="6"/>
      <c r="D85" s="10">
        <v>174</v>
      </c>
      <c r="E85" s="37">
        <f t="shared" si="113"/>
        <v>9.5177144357472222E-4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>
        <v>1</v>
      </c>
      <c r="U85" s="31">
        <v>0</v>
      </c>
      <c r="V85" s="31">
        <v>0</v>
      </c>
      <c r="W85" s="31">
        <v>1</v>
      </c>
      <c r="X85" s="31"/>
      <c r="Y85" s="31"/>
      <c r="Z85" s="31"/>
      <c r="AA85" s="31"/>
      <c r="AB85" s="31"/>
      <c r="AC85" s="31"/>
      <c r="AD85" s="44"/>
      <c r="AE85" s="31"/>
      <c r="AF85" s="31"/>
      <c r="AG85" s="46"/>
      <c r="AH85" s="31"/>
      <c r="AI85" s="31"/>
      <c r="AJ85" s="31"/>
      <c r="AK85" s="31"/>
      <c r="AL85" s="31"/>
      <c r="AM85" s="31"/>
      <c r="AN85" s="31"/>
      <c r="AO85" s="31"/>
      <c r="AQ85" s="31"/>
      <c r="AR85" s="31"/>
      <c r="AT85" s="31"/>
      <c r="AU85" s="31"/>
      <c r="AV85" s="31"/>
      <c r="AW85" s="31"/>
      <c r="AX85" s="31"/>
      <c r="AY85" s="31"/>
      <c r="BA85" s="31"/>
      <c r="BB85" s="31"/>
      <c r="BC85" s="31"/>
      <c r="BD85" s="31"/>
      <c r="BE85" s="31"/>
      <c r="BG85" s="31"/>
      <c r="BH85" s="31"/>
      <c r="BJ85" s="31"/>
      <c r="BK85" s="31"/>
      <c r="BL85" s="31"/>
      <c r="BM85" s="31"/>
      <c r="BN85" s="31"/>
      <c r="BO85" s="31"/>
      <c r="BQ85" s="31"/>
      <c r="BR85" s="31"/>
      <c r="BS85" s="31"/>
      <c r="BT85" s="31"/>
      <c r="BU85" s="31"/>
      <c r="BW85" s="31"/>
      <c r="BX85" s="31"/>
      <c r="BZ85" s="31"/>
      <c r="CA85" s="31"/>
      <c r="CB85" s="31"/>
      <c r="CC85" s="31"/>
      <c r="CD85" s="31"/>
      <c r="CE85" s="31"/>
      <c r="CG85" s="31"/>
      <c r="CH85" s="31"/>
      <c r="CI85" s="31"/>
      <c r="CJ85" t="str">
        <f t="shared" si="114"/>
        <v/>
      </c>
      <c r="CK85" t="str">
        <f t="shared" si="115"/>
        <v/>
      </c>
      <c r="CL85" t="str">
        <f t="shared" si="116"/>
        <v/>
      </c>
      <c r="CM85" t="str">
        <f t="shared" si="117"/>
        <v/>
      </c>
      <c r="CN85" t="str">
        <f t="shared" si="118"/>
        <v/>
      </c>
      <c r="CO85" t="str">
        <f t="shared" si="119"/>
        <v/>
      </c>
      <c r="CP85" t="str">
        <f t="shared" si="120"/>
        <v/>
      </c>
      <c r="CQ85" t="str">
        <f t="shared" si="121"/>
        <v/>
      </c>
      <c r="CR85" t="str">
        <f t="shared" si="122"/>
        <v/>
      </c>
      <c r="CS85" t="str">
        <f t="shared" si="123"/>
        <v/>
      </c>
      <c r="CT85" t="str">
        <f t="shared" si="124"/>
        <v/>
      </c>
      <c r="CU85" t="str">
        <f t="shared" si="125"/>
        <v/>
      </c>
      <c r="CV85" t="str">
        <f t="shared" si="126"/>
        <v/>
      </c>
      <c r="CW85" t="str">
        <f t="shared" si="127"/>
        <v/>
      </c>
      <c r="CX85" t="str">
        <f t="shared" si="128"/>
        <v/>
      </c>
      <c r="CY85" t="str">
        <f t="shared" si="129"/>
        <v/>
      </c>
      <c r="CZ85" t="str">
        <f t="shared" si="130"/>
        <v/>
      </c>
      <c r="DA85" t="str">
        <f t="shared" si="131"/>
        <v/>
      </c>
      <c r="DB85" t="str">
        <f t="shared" si="132"/>
        <v/>
      </c>
      <c r="DC85" t="str">
        <f t="shared" si="133"/>
        <v/>
      </c>
      <c r="DD85" t="str">
        <f t="shared" si="134"/>
        <v/>
      </c>
      <c r="DE85" t="str">
        <f t="shared" si="135"/>
        <v/>
      </c>
      <c r="DF85" t="str">
        <f t="shared" si="136"/>
        <v/>
      </c>
      <c r="DG85" t="str">
        <f t="shared" si="137"/>
        <v/>
      </c>
      <c r="DH85" t="str">
        <f t="shared" si="138"/>
        <v/>
      </c>
      <c r="DI85" t="str">
        <f t="shared" si="139"/>
        <v/>
      </c>
      <c r="DJ85" t="str">
        <f t="shared" si="140"/>
        <v/>
      </c>
      <c r="DK85" t="str">
        <f t="shared" si="141"/>
        <v/>
      </c>
      <c r="DL85" t="str">
        <f t="shared" si="142"/>
        <v/>
      </c>
      <c r="DM85" t="str">
        <f t="shared" si="143"/>
        <v/>
      </c>
      <c r="DN85" t="str">
        <f t="shared" si="144"/>
        <v/>
      </c>
      <c r="DO85" t="str">
        <f t="shared" si="145"/>
        <v/>
      </c>
      <c r="DP85" t="str">
        <f t="shared" si="146"/>
        <v/>
      </c>
      <c r="DQ85" t="str">
        <f t="shared" si="147"/>
        <v/>
      </c>
      <c r="DR85" t="str">
        <f t="shared" si="148"/>
        <v/>
      </c>
      <c r="DS85" t="str">
        <f t="shared" si="149"/>
        <v/>
      </c>
      <c r="DT85" t="str">
        <f t="shared" si="150"/>
        <v/>
      </c>
      <c r="DU85" t="str">
        <f t="shared" si="151"/>
        <v/>
      </c>
      <c r="DV85" t="str">
        <f t="shared" si="152"/>
        <v/>
      </c>
      <c r="DW85" t="str">
        <f t="shared" si="153"/>
        <v/>
      </c>
      <c r="DX85" t="str">
        <f t="shared" si="154"/>
        <v/>
      </c>
      <c r="DY85" t="str">
        <f t="shared" si="155"/>
        <v/>
      </c>
      <c r="DZ85" t="str">
        <f t="shared" si="156"/>
        <v/>
      </c>
      <c r="EA85" t="str">
        <f t="shared" si="157"/>
        <v/>
      </c>
      <c r="EB85" t="str">
        <f t="shared" si="158"/>
        <v/>
      </c>
      <c r="EC85" t="str">
        <f t="shared" si="159"/>
        <v/>
      </c>
      <c r="ED85" t="str">
        <f t="shared" si="160"/>
        <v/>
      </c>
      <c r="EE85" t="str">
        <f t="shared" si="161"/>
        <v/>
      </c>
      <c r="EF85" t="str">
        <f t="shared" si="162"/>
        <v/>
      </c>
      <c r="EG85" t="str">
        <f t="shared" si="163"/>
        <v/>
      </c>
      <c r="EH85" t="str">
        <f t="shared" si="164"/>
        <v/>
      </c>
      <c r="EI85" t="str">
        <f t="shared" si="165"/>
        <v/>
      </c>
      <c r="EJ85" t="str">
        <f t="shared" si="166"/>
        <v/>
      </c>
      <c r="EK85" s="28" t="str">
        <f t="shared" si="167"/>
        <v/>
      </c>
    </row>
    <row r="86" spans="1:141">
      <c r="A86" s="7">
        <v>192860</v>
      </c>
      <c r="B86" s="7" t="s">
        <v>100</v>
      </c>
      <c r="C86" s="7"/>
      <c r="D86" s="11">
        <v>170</v>
      </c>
      <c r="E86" s="38">
        <f t="shared" si="113"/>
        <v>9.2989164027415397E-4</v>
      </c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>
        <v>1</v>
      </c>
      <c r="U86" s="31">
        <v>0</v>
      </c>
      <c r="V86" s="31">
        <v>0</v>
      </c>
      <c r="W86" s="31">
        <v>1</v>
      </c>
      <c r="X86" s="31"/>
      <c r="Y86" s="31"/>
      <c r="Z86" s="31"/>
      <c r="AA86" s="31"/>
      <c r="AB86" s="31"/>
      <c r="AC86" s="31"/>
      <c r="AD86" s="44"/>
      <c r="AE86" s="31"/>
      <c r="AF86" s="31"/>
      <c r="AG86" s="46"/>
      <c r="AH86" s="31"/>
      <c r="AI86" s="31"/>
      <c r="AJ86" s="31"/>
      <c r="AK86" s="31"/>
      <c r="AL86" s="31"/>
      <c r="AM86" s="31"/>
      <c r="AN86" s="31"/>
      <c r="AO86" s="31"/>
      <c r="AQ86" s="31"/>
      <c r="AR86" s="31"/>
      <c r="AT86" s="31"/>
      <c r="AU86" s="31"/>
      <c r="AV86" s="31"/>
      <c r="AW86" s="31"/>
      <c r="AX86" s="31"/>
      <c r="AY86" s="31"/>
      <c r="BA86" s="31"/>
      <c r="BB86" s="31"/>
      <c r="BC86" s="31"/>
      <c r="BD86" s="31"/>
      <c r="BE86" s="31"/>
      <c r="BG86" s="31"/>
      <c r="BH86" s="31"/>
      <c r="BJ86" s="31"/>
      <c r="BK86" s="31"/>
      <c r="BL86" s="31"/>
      <c r="BM86" s="31"/>
      <c r="BN86" s="31"/>
      <c r="BO86" s="31"/>
      <c r="BQ86" s="31"/>
      <c r="BR86" s="31"/>
      <c r="BS86" s="31"/>
      <c r="BT86" s="31"/>
      <c r="BU86" s="31"/>
      <c r="BW86" s="31"/>
      <c r="BX86" s="31"/>
      <c r="BZ86" s="31"/>
      <c r="CA86" s="31"/>
      <c r="CB86" s="31"/>
      <c r="CC86" s="31"/>
      <c r="CD86" s="31"/>
      <c r="CE86" s="31"/>
      <c r="CG86" s="31"/>
      <c r="CH86" s="31"/>
      <c r="CI86" s="31"/>
      <c r="CJ86" t="str">
        <f t="shared" si="114"/>
        <v/>
      </c>
      <c r="CK86" t="str">
        <f t="shared" si="115"/>
        <v/>
      </c>
      <c r="CL86" t="str">
        <f t="shared" si="116"/>
        <v/>
      </c>
      <c r="CM86" t="str">
        <f t="shared" si="117"/>
        <v/>
      </c>
      <c r="CN86" t="str">
        <f t="shared" si="118"/>
        <v/>
      </c>
      <c r="CO86" t="str">
        <f t="shared" si="119"/>
        <v/>
      </c>
      <c r="CP86" t="str">
        <f t="shared" si="120"/>
        <v/>
      </c>
      <c r="CQ86" t="str">
        <f t="shared" si="121"/>
        <v/>
      </c>
      <c r="CR86" t="str">
        <f t="shared" si="122"/>
        <v/>
      </c>
      <c r="CS86" t="str">
        <f t="shared" si="123"/>
        <v/>
      </c>
      <c r="CT86" t="str">
        <f t="shared" si="124"/>
        <v/>
      </c>
      <c r="CU86" t="str">
        <f t="shared" si="125"/>
        <v/>
      </c>
      <c r="CV86" t="str">
        <f t="shared" si="126"/>
        <v/>
      </c>
      <c r="CW86" t="str">
        <f t="shared" si="127"/>
        <v/>
      </c>
      <c r="CX86" t="str">
        <f t="shared" si="128"/>
        <v/>
      </c>
      <c r="CY86" t="str">
        <f t="shared" si="129"/>
        <v/>
      </c>
      <c r="CZ86" t="str">
        <f t="shared" si="130"/>
        <v/>
      </c>
      <c r="DA86" t="str">
        <f t="shared" si="131"/>
        <v/>
      </c>
      <c r="DB86" t="str">
        <f t="shared" si="132"/>
        <v/>
      </c>
      <c r="DC86" t="str">
        <f t="shared" si="133"/>
        <v/>
      </c>
      <c r="DD86" t="str">
        <f t="shared" si="134"/>
        <v/>
      </c>
      <c r="DE86" t="str">
        <f t="shared" si="135"/>
        <v/>
      </c>
      <c r="DF86" t="str">
        <f t="shared" si="136"/>
        <v/>
      </c>
      <c r="DG86" t="str">
        <f t="shared" si="137"/>
        <v/>
      </c>
      <c r="DH86" t="str">
        <f t="shared" si="138"/>
        <v/>
      </c>
      <c r="DI86" t="str">
        <f t="shared" si="139"/>
        <v/>
      </c>
      <c r="DJ86" t="str">
        <f t="shared" si="140"/>
        <v/>
      </c>
      <c r="DK86" t="str">
        <f t="shared" si="141"/>
        <v/>
      </c>
      <c r="DL86" t="str">
        <f t="shared" si="142"/>
        <v/>
      </c>
      <c r="DM86" t="str">
        <f t="shared" si="143"/>
        <v/>
      </c>
      <c r="DN86" t="str">
        <f t="shared" si="144"/>
        <v/>
      </c>
      <c r="DO86" t="str">
        <f t="shared" si="145"/>
        <v/>
      </c>
      <c r="DP86" t="str">
        <f t="shared" si="146"/>
        <v/>
      </c>
      <c r="DQ86" t="str">
        <f t="shared" si="147"/>
        <v/>
      </c>
      <c r="DR86" t="str">
        <f t="shared" si="148"/>
        <v/>
      </c>
      <c r="DS86" t="str">
        <f t="shared" si="149"/>
        <v/>
      </c>
      <c r="DT86" t="str">
        <f t="shared" si="150"/>
        <v/>
      </c>
      <c r="DU86" t="str">
        <f t="shared" si="151"/>
        <v/>
      </c>
      <c r="DV86" t="str">
        <f t="shared" si="152"/>
        <v/>
      </c>
      <c r="DW86" t="str">
        <f t="shared" si="153"/>
        <v/>
      </c>
      <c r="DX86" t="str">
        <f t="shared" si="154"/>
        <v/>
      </c>
      <c r="DY86" t="str">
        <f t="shared" si="155"/>
        <v/>
      </c>
      <c r="DZ86" t="str">
        <f t="shared" si="156"/>
        <v/>
      </c>
      <c r="EA86" t="str">
        <f t="shared" si="157"/>
        <v/>
      </c>
      <c r="EB86" t="str">
        <f t="shared" si="158"/>
        <v/>
      </c>
      <c r="EC86" t="str">
        <f t="shared" si="159"/>
        <v/>
      </c>
      <c r="ED86" t="str">
        <f t="shared" si="160"/>
        <v/>
      </c>
      <c r="EE86" t="str">
        <f t="shared" si="161"/>
        <v/>
      </c>
      <c r="EF86" t="str">
        <f t="shared" si="162"/>
        <v/>
      </c>
      <c r="EG86" t="str">
        <f t="shared" si="163"/>
        <v/>
      </c>
      <c r="EH86" t="str">
        <f t="shared" si="164"/>
        <v/>
      </c>
      <c r="EI86" t="str">
        <f t="shared" si="165"/>
        <v/>
      </c>
      <c r="EJ86" t="str">
        <f t="shared" si="166"/>
        <v/>
      </c>
      <c r="EK86" s="28" t="str">
        <f t="shared" si="167"/>
        <v/>
      </c>
    </row>
    <row r="87" spans="1:141">
      <c r="A87" s="6">
        <v>199660</v>
      </c>
      <c r="B87" s="6" t="s">
        <v>101</v>
      </c>
      <c r="C87" s="6"/>
      <c r="D87" s="10">
        <v>169</v>
      </c>
      <c r="E87" s="37">
        <f t="shared" si="113"/>
        <v>9.244216894490118E-4</v>
      </c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>
        <v>1</v>
      </c>
      <c r="U87" s="31">
        <v>0</v>
      </c>
      <c r="V87" s="31">
        <v>0</v>
      </c>
      <c r="W87" s="31">
        <v>1</v>
      </c>
      <c r="X87" s="31"/>
      <c r="Y87" s="31"/>
      <c r="Z87" s="31"/>
      <c r="AA87" s="31"/>
      <c r="AB87" s="31"/>
      <c r="AC87" s="31"/>
      <c r="AD87" s="44"/>
      <c r="AE87" s="31"/>
      <c r="AF87" s="31"/>
      <c r="AG87" s="46"/>
      <c r="AH87" s="31"/>
      <c r="AI87" s="31"/>
      <c r="AJ87" s="31"/>
      <c r="AK87" s="31"/>
      <c r="AL87" s="31"/>
      <c r="AM87" s="31"/>
      <c r="AN87" s="31"/>
      <c r="AO87" s="31"/>
      <c r="AQ87" s="31"/>
      <c r="AR87" s="31"/>
      <c r="AT87" s="31"/>
      <c r="AU87" s="31"/>
      <c r="AV87" s="31"/>
      <c r="AW87" s="31"/>
      <c r="AX87" s="31"/>
      <c r="AY87" s="31"/>
      <c r="BA87" s="31"/>
      <c r="BB87" s="31"/>
      <c r="BC87" s="31"/>
      <c r="BD87" s="31"/>
      <c r="BE87" s="31"/>
      <c r="BG87" s="31"/>
      <c r="BH87" s="31"/>
      <c r="BJ87" s="31"/>
      <c r="BK87" s="31"/>
      <c r="BL87" s="31"/>
      <c r="BM87" s="31"/>
      <c r="BN87" s="31"/>
      <c r="BO87" s="31"/>
      <c r="BQ87" s="31"/>
      <c r="BR87" s="31"/>
      <c r="BS87" s="31"/>
      <c r="BT87" s="31"/>
      <c r="BU87" s="31"/>
      <c r="BW87" s="31"/>
      <c r="BX87" s="31"/>
      <c r="BZ87" s="31"/>
      <c r="CA87" s="31"/>
      <c r="CB87" s="31"/>
      <c r="CC87" s="31"/>
      <c r="CD87" s="31"/>
      <c r="CE87" s="31"/>
      <c r="CG87" s="31"/>
      <c r="CH87" s="31"/>
      <c r="CI87" s="31"/>
      <c r="CJ87" t="str">
        <f t="shared" si="114"/>
        <v/>
      </c>
      <c r="CK87" t="str">
        <f t="shared" si="115"/>
        <v/>
      </c>
      <c r="CL87" t="str">
        <f t="shared" si="116"/>
        <v/>
      </c>
      <c r="CM87" t="str">
        <f t="shared" si="117"/>
        <v/>
      </c>
      <c r="CN87" t="str">
        <f t="shared" si="118"/>
        <v/>
      </c>
      <c r="CO87" t="str">
        <f t="shared" si="119"/>
        <v/>
      </c>
      <c r="CP87" t="str">
        <f t="shared" si="120"/>
        <v/>
      </c>
      <c r="CQ87" t="str">
        <f t="shared" si="121"/>
        <v/>
      </c>
      <c r="CR87" t="str">
        <f t="shared" si="122"/>
        <v/>
      </c>
      <c r="CS87" t="str">
        <f t="shared" si="123"/>
        <v/>
      </c>
      <c r="CT87" t="str">
        <f t="shared" si="124"/>
        <v/>
      </c>
      <c r="CU87" t="str">
        <f t="shared" si="125"/>
        <v/>
      </c>
      <c r="CV87" t="str">
        <f t="shared" si="126"/>
        <v/>
      </c>
      <c r="CW87" t="str">
        <f t="shared" si="127"/>
        <v/>
      </c>
      <c r="CX87" t="str">
        <f t="shared" si="128"/>
        <v/>
      </c>
      <c r="CY87" t="str">
        <f t="shared" si="129"/>
        <v/>
      </c>
      <c r="CZ87" t="str">
        <f t="shared" si="130"/>
        <v/>
      </c>
      <c r="DA87" t="str">
        <f t="shared" si="131"/>
        <v/>
      </c>
      <c r="DB87" t="str">
        <f t="shared" si="132"/>
        <v/>
      </c>
      <c r="DC87" t="str">
        <f t="shared" si="133"/>
        <v/>
      </c>
      <c r="DD87" t="str">
        <f t="shared" si="134"/>
        <v/>
      </c>
      <c r="DE87" t="str">
        <f t="shared" si="135"/>
        <v/>
      </c>
      <c r="DF87" t="str">
        <f t="shared" si="136"/>
        <v/>
      </c>
      <c r="DG87" t="str">
        <f t="shared" si="137"/>
        <v/>
      </c>
      <c r="DH87" t="str">
        <f t="shared" si="138"/>
        <v/>
      </c>
      <c r="DI87" t="str">
        <f t="shared" si="139"/>
        <v/>
      </c>
      <c r="DJ87" t="str">
        <f t="shared" si="140"/>
        <v/>
      </c>
      <c r="DK87" t="str">
        <f t="shared" si="141"/>
        <v/>
      </c>
      <c r="DL87" t="str">
        <f t="shared" si="142"/>
        <v/>
      </c>
      <c r="DM87" t="str">
        <f t="shared" si="143"/>
        <v/>
      </c>
      <c r="DN87" t="str">
        <f t="shared" si="144"/>
        <v/>
      </c>
      <c r="DO87" t="str">
        <f t="shared" si="145"/>
        <v/>
      </c>
      <c r="DP87" t="str">
        <f t="shared" si="146"/>
        <v/>
      </c>
      <c r="DQ87" t="str">
        <f t="shared" si="147"/>
        <v/>
      </c>
      <c r="DR87" t="str">
        <f t="shared" si="148"/>
        <v/>
      </c>
      <c r="DS87" t="str">
        <f t="shared" si="149"/>
        <v/>
      </c>
      <c r="DT87" t="str">
        <f t="shared" si="150"/>
        <v/>
      </c>
      <c r="DU87" t="str">
        <f t="shared" si="151"/>
        <v/>
      </c>
      <c r="DV87" t="str">
        <f t="shared" si="152"/>
        <v/>
      </c>
      <c r="DW87" t="str">
        <f t="shared" si="153"/>
        <v/>
      </c>
      <c r="DX87" t="str">
        <f t="shared" si="154"/>
        <v/>
      </c>
      <c r="DY87" t="str">
        <f t="shared" si="155"/>
        <v/>
      </c>
      <c r="DZ87" t="str">
        <f t="shared" si="156"/>
        <v/>
      </c>
      <c r="EA87" t="str">
        <f t="shared" si="157"/>
        <v/>
      </c>
      <c r="EB87" t="str">
        <f t="shared" si="158"/>
        <v/>
      </c>
      <c r="EC87" t="str">
        <f t="shared" si="159"/>
        <v/>
      </c>
      <c r="ED87" t="str">
        <f t="shared" si="160"/>
        <v/>
      </c>
      <c r="EE87" t="str">
        <f t="shared" si="161"/>
        <v/>
      </c>
      <c r="EF87" t="str">
        <f t="shared" si="162"/>
        <v/>
      </c>
      <c r="EG87" t="str">
        <f t="shared" si="163"/>
        <v/>
      </c>
      <c r="EH87" t="str">
        <f t="shared" si="164"/>
        <v/>
      </c>
      <c r="EI87" t="str">
        <f t="shared" si="165"/>
        <v/>
      </c>
      <c r="EJ87" t="str">
        <f t="shared" si="166"/>
        <v/>
      </c>
      <c r="EK87" s="28" t="str">
        <f t="shared" si="167"/>
        <v/>
      </c>
    </row>
    <row r="88" spans="1:141">
      <c r="A88" s="7">
        <v>199591</v>
      </c>
      <c r="B88" s="7" t="s">
        <v>102</v>
      </c>
      <c r="C88" s="7"/>
      <c r="D88" s="11">
        <v>145</v>
      </c>
      <c r="E88" s="38">
        <f t="shared" si="113"/>
        <v>7.9314286964560189E-4</v>
      </c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>
        <v>1</v>
      </c>
      <c r="U88" s="31">
        <v>0</v>
      </c>
      <c r="V88" s="31">
        <v>0</v>
      </c>
      <c r="W88" s="31">
        <v>1</v>
      </c>
      <c r="X88" s="31"/>
      <c r="Y88" s="31"/>
      <c r="Z88" s="31"/>
      <c r="AA88" s="31"/>
      <c r="AB88" s="31"/>
      <c r="AC88" s="31"/>
      <c r="AD88" s="44"/>
      <c r="AE88" s="31"/>
      <c r="AF88" s="31"/>
      <c r="AG88" s="46"/>
      <c r="AH88" s="31"/>
      <c r="AI88" s="31"/>
      <c r="AJ88" s="31"/>
      <c r="AK88" s="31"/>
      <c r="AL88" s="31"/>
      <c r="AM88" s="31"/>
      <c r="AN88" s="31"/>
      <c r="AO88" s="31"/>
      <c r="AQ88" s="31"/>
      <c r="AR88" s="31"/>
      <c r="AT88" s="31"/>
      <c r="AU88" s="31"/>
      <c r="AV88" s="31"/>
      <c r="AW88" s="31"/>
      <c r="AX88" s="31"/>
      <c r="AY88" s="31"/>
      <c r="BA88" s="31"/>
      <c r="BB88" s="31"/>
      <c r="BC88" s="31"/>
      <c r="BD88" s="31"/>
      <c r="BE88" s="31"/>
      <c r="BG88" s="31"/>
      <c r="BH88" s="31"/>
      <c r="BJ88" s="31"/>
      <c r="BK88" s="31"/>
      <c r="BL88" s="31"/>
      <c r="BM88" s="31"/>
      <c r="BN88" s="31"/>
      <c r="BO88" s="31"/>
      <c r="BQ88" s="31"/>
      <c r="BR88" s="31"/>
      <c r="BS88" s="31"/>
      <c r="BT88" s="31"/>
      <c r="BU88" s="31"/>
      <c r="BW88" s="31"/>
      <c r="BX88" s="31"/>
      <c r="BZ88" s="31"/>
      <c r="CA88" s="31"/>
      <c r="CB88" s="31"/>
      <c r="CC88" s="31"/>
      <c r="CD88" s="31"/>
      <c r="CE88" s="31"/>
      <c r="CG88" s="31"/>
      <c r="CH88" s="31"/>
      <c r="CI88" s="31"/>
      <c r="CJ88" t="str">
        <f t="shared" si="114"/>
        <v/>
      </c>
      <c r="CK88" t="str">
        <f t="shared" si="115"/>
        <v/>
      </c>
      <c r="CL88" t="str">
        <f t="shared" si="116"/>
        <v/>
      </c>
      <c r="CM88" t="str">
        <f t="shared" si="117"/>
        <v/>
      </c>
      <c r="CN88" t="str">
        <f t="shared" si="118"/>
        <v/>
      </c>
      <c r="CO88" t="str">
        <f t="shared" si="119"/>
        <v/>
      </c>
      <c r="CP88" t="str">
        <f t="shared" si="120"/>
        <v/>
      </c>
      <c r="CQ88" t="str">
        <f t="shared" si="121"/>
        <v/>
      </c>
      <c r="CR88" t="str">
        <f t="shared" si="122"/>
        <v/>
      </c>
      <c r="CS88" t="str">
        <f t="shared" si="123"/>
        <v/>
      </c>
      <c r="CT88" t="str">
        <f t="shared" si="124"/>
        <v/>
      </c>
      <c r="CU88" t="str">
        <f t="shared" si="125"/>
        <v/>
      </c>
      <c r="CV88" t="str">
        <f t="shared" si="126"/>
        <v/>
      </c>
      <c r="CW88" t="str">
        <f t="shared" si="127"/>
        <v/>
      </c>
      <c r="CX88" t="str">
        <f t="shared" si="128"/>
        <v/>
      </c>
      <c r="CY88" t="str">
        <f t="shared" si="129"/>
        <v/>
      </c>
      <c r="CZ88" t="str">
        <f t="shared" si="130"/>
        <v/>
      </c>
      <c r="DA88" t="str">
        <f t="shared" si="131"/>
        <v/>
      </c>
      <c r="DB88" t="str">
        <f t="shared" si="132"/>
        <v/>
      </c>
      <c r="DC88" t="str">
        <f t="shared" si="133"/>
        <v/>
      </c>
      <c r="DD88" t="str">
        <f t="shared" si="134"/>
        <v/>
      </c>
      <c r="DE88" t="str">
        <f t="shared" si="135"/>
        <v/>
      </c>
      <c r="DF88" t="str">
        <f t="shared" si="136"/>
        <v/>
      </c>
      <c r="DG88" t="str">
        <f t="shared" si="137"/>
        <v/>
      </c>
      <c r="DH88" t="str">
        <f t="shared" si="138"/>
        <v/>
      </c>
      <c r="DI88" t="str">
        <f t="shared" si="139"/>
        <v/>
      </c>
      <c r="DJ88" t="str">
        <f t="shared" si="140"/>
        <v/>
      </c>
      <c r="DK88" t="str">
        <f t="shared" si="141"/>
        <v/>
      </c>
      <c r="DL88" t="str">
        <f t="shared" si="142"/>
        <v/>
      </c>
      <c r="DM88" t="str">
        <f t="shared" si="143"/>
        <v/>
      </c>
      <c r="DN88" t="str">
        <f t="shared" si="144"/>
        <v/>
      </c>
      <c r="DO88" t="str">
        <f t="shared" si="145"/>
        <v/>
      </c>
      <c r="DP88" t="str">
        <f t="shared" si="146"/>
        <v/>
      </c>
      <c r="DQ88" t="str">
        <f t="shared" si="147"/>
        <v/>
      </c>
      <c r="DR88" t="str">
        <f t="shared" si="148"/>
        <v/>
      </c>
      <c r="DS88" t="str">
        <f t="shared" si="149"/>
        <v/>
      </c>
      <c r="DT88" t="str">
        <f t="shared" si="150"/>
        <v/>
      </c>
      <c r="DU88" t="str">
        <f t="shared" si="151"/>
        <v/>
      </c>
      <c r="DV88" t="str">
        <f t="shared" si="152"/>
        <v/>
      </c>
      <c r="DW88" t="str">
        <f t="shared" si="153"/>
        <v/>
      </c>
      <c r="DX88" t="str">
        <f t="shared" si="154"/>
        <v/>
      </c>
      <c r="DY88" t="str">
        <f t="shared" si="155"/>
        <v/>
      </c>
      <c r="DZ88" t="str">
        <f t="shared" si="156"/>
        <v/>
      </c>
      <c r="EA88" t="str">
        <f t="shared" si="157"/>
        <v/>
      </c>
      <c r="EB88" t="str">
        <f t="shared" si="158"/>
        <v/>
      </c>
      <c r="EC88" t="str">
        <f t="shared" si="159"/>
        <v/>
      </c>
      <c r="ED88" t="str">
        <f t="shared" si="160"/>
        <v/>
      </c>
      <c r="EE88" t="str">
        <f t="shared" si="161"/>
        <v/>
      </c>
      <c r="EF88" t="str">
        <f t="shared" si="162"/>
        <v/>
      </c>
      <c r="EG88" t="str">
        <f t="shared" si="163"/>
        <v/>
      </c>
      <c r="EH88" t="str">
        <f t="shared" si="164"/>
        <v/>
      </c>
      <c r="EI88" t="str">
        <f t="shared" si="165"/>
        <v/>
      </c>
      <c r="EJ88" t="str">
        <f t="shared" si="166"/>
        <v/>
      </c>
      <c r="EK88" s="28" t="str">
        <f t="shared" si="167"/>
        <v/>
      </c>
    </row>
    <row r="89" spans="1:141">
      <c r="A89" s="6">
        <v>198114</v>
      </c>
      <c r="B89" s="6" t="s">
        <v>103</v>
      </c>
      <c r="C89" s="6"/>
      <c r="D89" s="10">
        <v>135</v>
      </c>
      <c r="E89" s="37">
        <f t="shared" si="113"/>
        <v>7.3844336139418105E-4</v>
      </c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>
        <v>1</v>
      </c>
      <c r="U89" s="31">
        <v>0</v>
      </c>
      <c r="V89" s="31">
        <v>0</v>
      </c>
      <c r="W89" s="31">
        <v>1</v>
      </c>
      <c r="X89" s="31"/>
      <c r="Y89" s="31"/>
      <c r="Z89" s="31"/>
      <c r="AA89" s="31"/>
      <c r="AB89" s="31"/>
      <c r="AC89" s="31"/>
      <c r="AD89" s="44"/>
      <c r="AE89" s="31"/>
      <c r="AF89" s="31"/>
      <c r="AG89" s="46"/>
      <c r="AH89" s="31"/>
      <c r="AI89" s="31"/>
      <c r="AJ89" s="31"/>
      <c r="AK89" s="31"/>
      <c r="AL89" s="31"/>
      <c r="AM89" s="31"/>
      <c r="AN89" s="31"/>
      <c r="AO89" s="31"/>
      <c r="AQ89" s="31"/>
      <c r="AR89" s="31"/>
      <c r="AT89" s="31"/>
      <c r="AU89" s="31"/>
      <c r="AV89" s="31"/>
      <c r="AW89" s="31"/>
      <c r="AX89" s="31"/>
      <c r="AY89" s="31"/>
      <c r="BA89" s="31"/>
      <c r="BB89" s="31"/>
      <c r="BC89" s="31"/>
      <c r="BD89" s="31"/>
      <c r="BE89" s="31"/>
      <c r="BG89" s="31"/>
      <c r="BH89" s="31"/>
      <c r="BJ89" s="31"/>
      <c r="BK89" s="31"/>
      <c r="BL89" s="31"/>
      <c r="BM89" s="31"/>
      <c r="BN89" s="31"/>
      <c r="BO89" s="31"/>
      <c r="BQ89" s="31"/>
      <c r="BR89" s="31"/>
      <c r="BS89" s="31"/>
      <c r="BT89" s="31"/>
      <c r="BU89" s="31"/>
      <c r="BW89" s="31"/>
      <c r="BX89" s="31"/>
      <c r="BZ89" s="31"/>
      <c r="CA89" s="31"/>
      <c r="CB89" s="31"/>
      <c r="CC89" s="31"/>
      <c r="CD89" s="31"/>
      <c r="CE89" s="31"/>
      <c r="CG89" s="31"/>
      <c r="CH89" s="31"/>
      <c r="CI89" s="31"/>
      <c r="CJ89" t="str">
        <f t="shared" si="114"/>
        <v/>
      </c>
      <c r="CK89" t="str">
        <f t="shared" si="115"/>
        <v/>
      </c>
      <c r="CL89" t="str">
        <f t="shared" si="116"/>
        <v/>
      </c>
      <c r="CM89" t="str">
        <f t="shared" si="117"/>
        <v/>
      </c>
      <c r="CN89" t="str">
        <f t="shared" si="118"/>
        <v/>
      </c>
      <c r="CO89" t="str">
        <f t="shared" si="119"/>
        <v/>
      </c>
      <c r="CP89" t="str">
        <f t="shared" si="120"/>
        <v/>
      </c>
      <c r="CQ89" t="str">
        <f t="shared" si="121"/>
        <v/>
      </c>
      <c r="CR89" t="str">
        <f t="shared" si="122"/>
        <v/>
      </c>
      <c r="CS89" t="str">
        <f t="shared" si="123"/>
        <v/>
      </c>
      <c r="CT89" t="str">
        <f t="shared" si="124"/>
        <v/>
      </c>
      <c r="CU89" t="str">
        <f t="shared" si="125"/>
        <v/>
      </c>
      <c r="CV89" t="str">
        <f t="shared" si="126"/>
        <v/>
      </c>
      <c r="CW89" t="str">
        <f t="shared" si="127"/>
        <v/>
      </c>
      <c r="CX89" t="str">
        <f t="shared" si="128"/>
        <v/>
      </c>
      <c r="CY89" t="str">
        <f t="shared" si="129"/>
        <v/>
      </c>
      <c r="CZ89" t="str">
        <f t="shared" si="130"/>
        <v/>
      </c>
      <c r="DA89" t="str">
        <f t="shared" si="131"/>
        <v/>
      </c>
      <c r="DB89" t="str">
        <f t="shared" si="132"/>
        <v/>
      </c>
      <c r="DC89" t="str">
        <f t="shared" si="133"/>
        <v/>
      </c>
      <c r="DD89" t="str">
        <f t="shared" si="134"/>
        <v/>
      </c>
      <c r="DE89" t="str">
        <f t="shared" si="135"/>
        <v/>
      </c>
      <c r="DF89" t="str">
        <f t="shared" si="136"/>
        <v/>
      </c>
      <c r="DG89" t="str">
        <f t="shared" si="137"/>
        <v/>
      </c>
      <c r="DH89" t="str">
        <f t="shared" si="138"/>
        <v/>
      </c>
      <c r="DI89" t="str">
        <f t="shared" si="139"/>
        <v/>
      </c>
      <c r="DJ89" t="str">
        <f t="shared" si="140"/>
        <v/>
      </c>
      <c r="DK89" t="str">
        <f t="shared" si="141"/>
        <v/>
      </c>
      <c r="DL89" t="str">
        <f t="shared" si="142"/>
        <v/>
      </c>
      <c r="DM89" t="str">
        <f t="shared" si="143"/>
        <v/>
      </c>
      <c r="DN89" t="str">
        <f t="shared" si="144"/>
        <v/>
      </c>
      <c r="DO89" t="str">
        <f t="shared" si="145"/>
        <v/>
      </c>
      <c r="DP89" t="str">
        <f t="shared" si="146"/>
        <v/>
      </c>
      <c r="DQ89" t="str">
        <f t="shared" si="147"/>
        <v/>
      </c>
      <c r="DR89" t="str">
        <f t="shared" si="148"/>
        <v/>
      </c>
      <c r="DS89" t="str">
        <f t="shared" si="149"/>
        <v/>
      </c>
      <c r="DT89" t="str">
        <f t="shared" si="150"/>
        <v/>
      </c>
      <c r="DU89" t="str">
        <f t="shared" si="151"/>
        <v/>
      </c>
      <c r="DV89" t="str">
        <f t="shared" si="152"/>
        <v/>
      </c>
      <c r="DW89" t="str">
        <f t="shared" si="153"/>
        <v/>
      </c>
      <c r="DX89" t="str">
        <f t="shared" si="154"/>
        <v/>
      </c>
      <c r="DY89" t="str">
        <f t="shared" si="155"/>
        <v/>
      </c>
      <c r="DZ89" t="str">
        <f t="shared" si="156"/>
        <v/>
      </c>
      <c r="EA89" t="str">
        <f t="shared" si="157"/>
        <v/>
      </c>
      <c r="EB89" t="str">
        <f t="shared" si="158"/>
        <v/>
      </c>
      <c r="EC89" t="str">
        <f t="shared" si="159"/>
        <v/>
      </c>
      <c r="ED89" t="str">
        <f t="shared" si="160"/>
        <v/>
      </c>
      <c r="EE89" t="str">
        <f t="shared" si="161"/>
        <v/>
      </c>
      <c r="EF89" t="str">
        <f t="shared" si="162"/>
        <v/>
      </c>
      <c r="EG89" t="str">
        <f t="shared" si="163"/>
        <v/>
      </c>
      <c r="EH89" t="str">
        <f t="shared" si="164"/>
        <v/>
      </c>
      <c r="EI89" t="str">
        <f t="shared" si="165"/>
        <v/>
      </c>
      <c r="EJ89" t="str">
        <f t="shared" si="166"/>
        <v/>
      </c>
      <c r="EK89" s="28" t="str">
        <f t="shared" si="167"/>
        <v/>
      </c>
    </row>
    <row r="90" spans="1:141">
      <c r="A90" s="7">
        <v>199663</v>
      </c>
      <c r="B90" s="7" t="s">
        <v>104</v>
      </c>
      <c r="C90" s="7"/>
      <c r="D90" s="11">
        <v>135</v>
      </c>
      <c r="E90" s="38">
        <f t="shared" si="113"/>
        <v>7.3844336139418105E-4</v>
      </c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>
        <v>1</v>
      </c>
      <c r="U90" s="31">
        <v>0</v>
      </c>
      <c r="V90" s="31">
        <v>0</v>
      </c>
      <c r="W90" s="31">
        <v>1</v>
      </c>
      <c r="X90" s="31"/>
      <c r="Y90" s="31"/>
      <c r="Z90" s="31"/>
      <c r="AA90" s="31"/>
      <c r="AB90" s="31"/>
      <c r="AC90" s="31"/>
      <c r="AD90" s="44"/>
      <c r="AE90" s="31"/>
      <c r="AF90" s="31"/>
      <c r="AG90" s="46"/>
      <c r="AH90" s="31"/>
      <c r="AI90" s="31"/>
      <c r="AJ90" s="31"/>
      <c r="AK90" s="31"/>
      <c r="AL90" s="31"/>
      <c r="AM90" s="31"/>
      <c r="AN90" s="31"/>
      <c r="AO90" s="31"/>
      <c r="AQ90" s="31"/>
      <c r="AR90" s="31"/>
      <c r="AT90" s="31"/>
      <c r="AU90" s="31"/>
      <c r="AV90" s="31"/>
      <c r="AW90" s="31"/>
      <c r="AX90" s="31"/>
      <c r="AY90" s="31"/>
      <c r="BA90" s="31"/>
      <c r="BB90" s="31"/>
      <c r="BC90" s="31"/>
      <c r="BD90" s="31"/>
      <c r="BE90" s="31"/>
      <c r="BG90" s="31"/>
      <c r="BH90" s="31"/>
      <c r="BJ90" s="31"/>
      <c r="BK90" s="31"/>
      <c r="BL90" s="31"/>
      <c r="BM90" s="31"/>
      <c r="BN90" s="31"/>
      <c r="BO90" s="31"/>
      <c r="BQ90" s="31"/>
      <c r="BR90" s="31"/>
      <c r="BS90" s="31"/>
      <c r="BT90" s="31"/>
      <c r="BU90" s="31"/>
      <c r="BW90" s="31"/>
      <c r="BX90" s="31"/>
      <c r="BZ90" s="31"/>
      <c r="CA90" s="31"/>
      <c r="CB90" s="31"/>
      <c r="CC90" s="31"/>
      <c r="CD90" s="31"/>
      <c r="CE90" s="31"/>
      <c r="CG90" s="31"/>
      <c r="CH90" s="31"/>
      <c r="CI90" s="31"/>
      <c r="CJ90" t="str">
        <f t="shared" si="114"/>
        <v/>
      </c>
      <c r="CK90" t="str">
        <f t="shared" si="115"/>
        <v/>
      </c>
      <c r="CL90" t="str">
        <f t="shared" si="116"/>
        <v/>
      </c>
      <c r="CM90" t="str">
        <f t="shared" si="117"/>
        <v/>
      </c>
      <c r="CN90" t="str">
        <f t="shared" si="118"/>
        <v/>
      </c>
      <c r="CO90" t="str">
        <f t="shared" si="119"/>
        <v/>
      </c>
      <c r="CP90" t="str">
        <f t="shared" si="120"/>
        <v/>
      </c>
      <c r="CQ90" t="str">
        <f t="shared" si="121"/>
        <v/>
      </c>
      <c r="CR90" t="str">
        <f t="shared" si="122"/>
        <v/>
      </c>
      <c r="CS90" t="str">
        <f t="shared" si="123"/>
        <v/>
      </c>
      <c r="CT90" t="str">
        <f t="shared" si="124"/>
        <v/>
      </c>
      <c r="CU90" t="str">
        <f t="shared" si="125"/>
        <v/>
      </c>
      <c r="CV90" t="str">
        <f t="shared" si="126"/>
        <v/>
      </c>
      <c r="CW90" t="str">
        <f t="shared" si="127"/>
        <v/>
      </c>
      <c r="CX90" t="str">
        <f t="shared" si="128"/>
        <v/>
      </c>
      <c r="CY90" t="str">
        <f t="shared" si="129"/>
        <v/>
      </c>
      <c r="CZ90" t="str">
        <f t="shared" si="130"/>
        <v/>
      </c>
      <c r="DA90" t="str">
        <f t="shared" si="131"/>
        <v/>
      </c>
      <c r="DB90" t="str">
        <f t="shared" si="132"/>
        <v/>
      </c>
      <c r="DC90" t="str">
        <f t="shared" si="133"/>
        <v/>
      </c>
      <c r="DD90" t="str">
        <f t="shared" si="134"/>
        <v/>
      </c>
      <c r="DE90" t="str">
        <f t="shared" si="135"/>
        <v/>
      </c>
      <c r="DF90" t="str">
        <f t="shared" si="136"/>
        <v/>
      </c>
      <c r="DG90" t="str">
        <f t="shared" si="137"/>
        <v/>
      </c>
      <c r="DH90" t="str">
        <f t="shared" si="138"/>
        <v/>
      </c>
      <c r="DI90" t="str">
        <f t="shared" si="139"/>
        <v/>
      </c>
      <c r="DJ90" t="str">
        <f t="shared" si="140"/>
        <v/>
      </c>
      <c r="DK90" t="str">
        <f t="shared" si="141"/>
        <v/>
      </c>
      <c r="DL90" t="str">
        <f t="shared" si="142"/>
        <v/>
      </c>
      <c r="DM90" t="str">
        <f t="shared" si="143"/>
        <v/>
      </c>
      <c r="DN90" t="str">
        <f t="shared" si="144"/>
        <v/>
      </c>
      <c r="DO90" t="str">
        <f t="shared" si="145"/>
        <v/>
      </c>
      <c r="DP90" t="str">
        <f t="shared" si="146"/>
        <v/>
      </c>
      <c r="DQ90" t="str">
        <f t="shared" si="147"/>
        <v/>
      </c>
      <c r="DR90" t="str">
        <f t="shared" si="148"/>
        <v/>
      </c>
      <c r="DS90" t="str">
        <f t="shared" si="149"/>
        <v/>
      </c>
      <c r="DT90" t="str">
        <f t="shared" si="150"/>
        <v/>
      </c>
      <c r="DU90" t="str">
        <f t="shared" si="151"/>
        <v/>
      </c>
      <c r="DV90" t="str">
        <f t="shared" si="152"/>
        <v/>
      </c>
      <c r="DW90" t="str">
        <f t="shared" si="153"/>
        <v/>
      </c>
      <c r="DX90" t="str">
        <f t="shared" si="154"/>
        <v/>
      </c>
      <c r="DY90" t="str">
        <f t="shared" si="155"/>
        <v/>
      </c>
      <c r="DZ90" t="str">
        <f t="shared" si="156"/>
        <v/>
      </c>
      <c r="EA90" t="str">
        <f t="shared" si="157"/>
        <v/>
      </c>
      <c r="EB90" t="str">
        <f t="shared" si="158"/>
        <v/>
      </c>
      <c r="EC90" t="str">
        <f t="shared" si="159"/>
        <v/>
      </c>
      <c r="ED90" t="str">
        <f t="shared" si="160"/>
        <v/>
      </c>
      <c r="EE90" t="str">
        <f t="shared" si="161"/>
        <v/>
      </c>
      <c r="EF90" t="str">
        <f t="shared" si="162"/>
        <v/>
      </c>
      <c r="EG90" t="str">
        <f t="shared" si="163"/>
        <v/>
      </c>
      <c r="EH90" t="str">
        <f t="shared" si="164"/>
        <v/>
      </c>
      <c r="EI90" t="str">
        <f t="shared" si="165"/>
        <v/>
      </c>
      <c r="EJ90" t="str">
        <f t="shared" si="166"/>
        <v/>
      </c>
      <c r="EK90" s="28" t="str">
        <f t="shared" si="167"/>
        <v/>
      </c>
    </row>
    <row r="91" spans="1:141">
      <c r="A91" s="6">
        <v>99633</v>
      </c>
      <c r="B91" s="6" t="s">
        <v>105</v>
      </c>
      <c r="C91" s="6"/>
      <c r="D91" s="10">
        <v>130</v>
      </c>
      <c r="E91" s="37">
        <f t="shared" si="113"/>
        <v>7.1109360726847063E-4</v>
      </c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>
        <v>1</v>
      </c>
      <c r="U91" s="31">
        <v>0</v>
      </c>
      <c r="V91" s="31">
        <v>0</v>
      </c>
      <c r="W91" s="31">
        <v>1</v>
      </c>
      <c r="X91" s="31"/>
      <c r="Y91" s="31"/>
      <c r="Z91" s="31"/>
      <c r="AA91" s="31"/>
      <c r="AB91" s="31"/>
      <c r="AC91" s="31"/>
      <c r="AD91" s="44"/>
      <c r="AE91" s="31"/>
      <c r="AF91" s="31"/>
      <c r="AG91" s="46"/>
      <c r="AH91" s="31"/>
      <c r="AI91" s="31"/>
      <c r="AJ91" s="31"/>
      <c r="AK91" s="31"/>
      <c r="AL91" s="31"/>
      <c r="AM91" s="31"/>
      <c r="AN91" s="31"/>
      <c r="AO91" s="31"/>
      <c r="AQ91" s="31"/>
      <c r="AR91" s="31"/>
      <c r="AT91" s="31"/>
      <c r="AU91" s="31"/>
      <c r="AV91" s="31"/>
      <c r="AW91" s="31"/>
      <c r="AX91" s="31"/>
      <c r="AY91" s="31"/>
      <c r="BA91" s="31"/>
      <c r="BB91" s="31"/>
      <c r="BC91" s="31"/>
      <c r="BD91" s="31"/>
      <c r="BE91" s="31"/>
      <c r="BG91" s="31"/>
      <c r="BH91" s="31"/>
      <c r="BJ91" s="31"/>
      <c r="BK91" s="31"/>
      <c r="BL91" s="31"/>
      <c r="BM91" s="31"/>
      <c r="BN91" s="31"/>
      <c r="BO91" s="31"/>
      <c r="BQ91" s="31"/>
      <c r="BR91" s="31"/>
      <c r="BS91" s="31"/>
      <c r="BT91" s="31"/>
      <c r="BU91" s="31"/>
      <c r="BW91" s="31"/>
      <c r="BX91" s="31"/>
      <c r="BZ91" s="31"/>
      <c r="CA91" s="31"/>
      <c r="CB91" s="31"/>
      <c r="CC91" s="31"/>
      <c r="CD91" s="31"/>
      <c r="CE91" s="31"/>
      <c r="CG91" s="31"/>
      <c r="CH91" s="31"/>
      <c r="CI91" s="31"/>
      <c r="CJ91" t="str">
        <f t="shared" si="114"/>
        <v/>
      </c>
      <c r="CK91" t="str">
        <f t="shared" si="115"/>
        <v/>
      </c>
      <c r="CL91" t="str">
        <f t="shared" si="116"/>
        <v/>
      </c>
      <c r="CM91" t="str">
        <f t="shared" si="117"/>
        <v/>
      </c>
      <c r="CN91" t="str">
        <f t="shared" si="118"/>
        <v/>
      </c>
      <c r="CO91" t="str">
        <f t="shared" si="119"/>
        <v/>
      </c>
      <c r="CP91" t="str">
        <f t="shared" si="120"/>
        <v/>
      </c>
      <c r="CQ91" t="str">
        <f t="shared" si="121"/>
        <v/>
      </c>
      <c r="CR91" t="str">
        <f t="shared" si="122"/>
        <v/>
      </c>
      <c r="CS91" t="str">
        <f t="shared" si="123"/>
        <v/>
      </c>
      <c r="CT91" t="str">
        <f t="shared" si="124"/>
        <v/>
      </c>
      <c r="CU91" t="str">
        <f t="shared" si="125"/>
        <v/>
      </c>
      <c r="CV91" t="str">
        <f t="shared" si="126"/>
        <v/>
      </c>
      <c r="CW91" t="str">
        <f t="shared" si="127"/>
        <v/>
      </c>
      <c r="CX91" t="str">
        <f t="shared" si="128"/>
        <v/>
      </c>
      <c r="CY91" t="str">
        <f t="shared" si="129"/>
        <v/>
      </c>
      <c r="CZ91" t="str">
        <f t="shared" si="130"/>
        <v/>
      </c>
      <c r="DA91" t="str">
        <f t="shared" si="131"/>
        <v/>
      </c>
      <c r="DB91" t="str">
        <f t="shared" si="132"/>
        <v/>
      </c>
      <c r="DC91" t="str">
        <f t="shared" si="133"/>
        <v/>
      </c>
      <c r="DD91" t="str">
        <f t="shared" si="134"/>
        <v/>
      </c>
      <c r="DE91" t="str">
        <f t="shared" si="135"/>
        <v/>
      </c>
      <c r="DF91" t="str">
        <f t="shared" si="136"/>
        <v/>
      </c>
      <c r="DG91" t="str">
        <f t="shared" si="137"/>
        <v/>
      </c>
      <c r="DH91" t="str">
        <f t="shared" si="138"/>
        <v/>
      </c>
      <c r="DI91" t="str">
        <f t="shared" si="139"/>
        <v/>
      </c>
      <c r="DJ91" t="str">
        <f t="shared" si="140"/>
        <v/>
      </c>
      <c r="DK91" t="str">
        <f t="shared" si="141"/>
        <v/>
      </c>
      <c r="DL91" t="str">
        <f t="shared" si="142"/>
        <v/>
      </c>
      <c r="DM91" t="str">
        <f t="shared" si="143"/>
        <v/>
      </c>
      <c r="DN91" t="str">
        <f t="shared" si="144"/>
        <v/>
      </c>
      <c r="DO91" t="str">
        <f t="shared" si="145"/>
        <v/>
      </c>
      <c r="DP91" t="str">
        <f t="shared" si="146"/>
        <v/>
      </c>
      <c r="DQ91" t="str">
        <f t="shared" si="147"/>
        <v/>
      </c>
      <c r="DR91" t="str">
        <f t="shared" si="148"/>
        <v/>
      </c>
      <c r="DS91" t="str">
        <f t="shared" si="149"/>
        <v/>
      </c>
      <c r="DT91" t="str">
        <f t="shared" si="150"/>
        <v/>
      </c>
      <c r="DU91" t="str">
        <f t="shared" si="151"/>
        <v/>
      </c>
      <c r="DV91" t="str">
        <f t="shared" si="152"/>
        <v/>
      </c>
      <c r="DW91" t="str">
        <f t="shared" si="153"/>
        <v/>
      </c>
      <c r="DX91" t="str">
        <f t="shared" si="154"/>
        <v/>
      </c>
      <c r="DY91" t="str">
        <f t="shared" si="155"/>
        <v/>
      </c>
      <c r="DZ91" t="str">
        <f t="shared" si="156"/>
        <v/>
      </c>
      <c r="EA91" t="str">
        <f t="shared" si="157"/>
        <v/>
      </c>
      <c r="EB91" t="str">
        <f t="shared" si="158"/>
        <v/>
      </c>
      <c r="EC91" t="str">
        <f t="shared" si="159"/>
        <v/>
      </c>
      <c r="ED91" t="str">
        <f t="shared" si="160"/>
        <v/>
      </c>
      <c r="EE91" t="str">
        <f t="shared" si="161"/>
        <v/>
      </c>
      <c r="EF91" t="str">
        <f t="shared" si="162"/>
        <v/>
      </c>
      <c r="EG91" t="str">
        <f t="shared" si="163"/>
        <v/>
      </c>
      <c r="EH91" t="str">
        <f t="shared" si="164"/>
        <v/>
      </c>
      <c r="EI91" t="str">
        <f t="shared" si="165"/>
        <v/>
      </c>
      <c r="EJ91" t="str">
        <f t="shared" si="166"/>
        <v/>
      </c>
      <c r="EK91" s="28" t="str">
        <f t="shared" si="167"/>
        <v/>
      </c>
    </row>
    <row r="92" spans="1:141">
      <c r="A92" s="7">
        <v>199413</v>
      </c>
      <c r="B92" s="7" t="s">
        <v>106</v>
      </c>
      <c r="C92" s="7"/>
      <c r="D92" s="11">
        <v>126</v>
      </c>
      <c r="E92" s="38">
        <f t="shared" si="113"/>
        <v>6.8921380396790228E-4</v>
      </c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>
        <v>1</v>
      </c>
      <c r="U92" s="31">
        <v>0</v>
      </c>
      <c r="V92" s="31">
        <v>0</v>
      </c>
      <c r="W92" s="31">
        <v>1</v>
      </c>
      <c r="X92" s="31"/>
      <c r="Y92" s="31"/>
      <c r="Z92" s="31"/>
      <c r="AA92" s="31"/>
      <c r="AB92" s="31"/>
      <c r="AC92" s="31"/>
      <c r="AD92" s="44"/>
      <c r="AE92" s="31"/>
      <c r="AF92" s="31"/>
      <c r="AG92" s="46"/>
      <c r="AH92" s="31"/>
      <c r="AI92" s="31"/>
      <c r="AJ92" s="31"/>
      <c r="AK92" s="31"/>
      <c r="AL92" s="31"/>
      <c r="AM92" s="31"/>
      <c r="AN92" s="31"/>
      <c r="AO92" s="31"/>
      <c r="AQ92" s="31"/>
      <c r="AR92" s="31"/>
      <c r="AT92" s="31"/>
      <c r="AU92" s="31"/>
      <c r="AV92" s="31"/>
      <c r="AW92" s="31"/>
      <c r="AX92" s="31"/>
      <c r="AY92" s="31"/>
      <c r="BA92" s="31"/>
      <c r="BB92" s="31"/>
      <c r="BC92" s="31"/>
      <c r="BD92" s="31"/>
      <c r="BE92" s="31"/>
      <c r="BG92" s="31"/>
      <c r="BH92" s="31"/>
      <c r="BJ92" s="31"/>
      <c r="BK92" s="31"/>
      <c r="BL92" s="31"/>
      <c r="BM92" s="31"/>
      <c r="BN92" s="31"/>
      <c r="BO92" s="31"/>
      <c r="BQ92" s="31"/>
      <c r="BR92" s="31"/>
      <c r="BS92" s="31"/>
      <c r="BT92" s="31"/>
      <c r="BU92" s="31"/>
      <c r="BW92" s="31"/>
      <c r="BX92" s="31"/>
      <c r="BZ92" s="31"/>
      <c r="CA92" s="31"/>
      <c r="CB92" s="31"/>
      <c r="CC92" s="31"/>
      <c r="CD92" s="31"/>
      <c r="CE92" s="31"/>
      <c r="CG92" s="31"/>
      <c r="CH92" s="31"/>
      <c r="CI92" s="31"/>
      <c r="CJ92" t="str">
        <f t="shared" si="114"/>
        <v/>
      </c>
      <c r="CK92" t="str">
        <f t="shared" si="115"/>
        <v/>
      </c>
      <c r="CL92" t="str">
        <f t="shared" si="116"/>
        <v/>
      </c>
      <c r="CM92" t="str">
        <f t="shared" si="117"/>
        <v/>
      </c>
      <c r="CN92" t="str">
        <f t="shared" si="118"/>
        <v/>
      </c>
      <c r="CO92" t="str">
        <f t="shared" si="119"/>
        <v/>
      </c>
      <c r="CP92" t="str">
        <f t="shared" si="120"/>
        <v/>
      </c>
      <c r="CQ92" t="str">
        <f t="shared" si="121"/>
        <v/>
      </c>
      <c r="CR92" t="str">
        <f t="shared" si="122"/>
        <v/>
      </c>
      <c r="CS92" t="str">
        <f t="shared" si="123"/>
        <v/>
      </c>
      <c r="CT92" t="str">
        <f t="shared" si="124"/>
        <v/>
      </c>
      <c r="CU92" t="str">
        <f t="shared" si="125"/>
        <v/>
      </c>
      <c r="CV92" t="str">
        <f t="shared" si="126"/>
        <v/>
      </c>
      <c r="CW92" t="str">
        <f t="shared" si="127"/>
        <v/>
      </c>
      <c r="CX92" t="str">
        <f t="shared" si="128"/>
        <v/>
      </c>
      <c r="CY92" t="str">
        <f t="shared" si="129"/>
        <v/>
      </c>
      <c r="CZ92" t="str">
        <f t="shared" si="130"/>
        <v/>
      </c>
      <c r="DA92" t="str">
        <f t="shared" si="131"/>
        <v/>
      </c>
      <c r="DB92" t="str">
        <f t="shared" si="132"/>
        <v/>
      </c>
      <c r="DC92" t="str">
        <f t="shared" si="133"/>
        <v/>
      </c>
      <c r="DD92" t="str">
        <f t="shared" si="134"/>
        <v/>
      </c>
      <c r="DE92" t="str">
        <f t="shared" si="135"/>
        <v/>
      </c>
      <c r="DF92" t="str">
        <f t="shared" si="136"/>
        <v/>
      </c>
      <c r="DG92" t="str">
        <f t="shared" si="137"/>
        <v/>
      </c>
      <c r="DH92" t="str">
        <f t="shared" si="138"/>
        <v/>
      </c>
      <c r="DI92" t="str">
        <f t="shared" si="139"/>
        <v/>
      </c>
      <c r="DJ92" t="str">
        <f t="shared" si="140"/>
        <v/>
      </c>
      <c r="DK92" t="str">
        <f t="shared" si="141"/>
        <v/>
      </c>
      <c r="DL92" t="str">
        <f t="shared" si="142"/>
        <v/>
      </c>
      <c r="DM92" t="str">
        <f t="shared" si="143"/>
        <v/>
      </c>
      <c r="DN92" t="str">
        <f t="shared" si="144"/>
        <v/>
      </c>
      <c r="DO92" t="str">
        <f t="shared" si="145"/>
        <v/>
      </c>
      <c r="DP92" t="str">
        <f t="shared" si="146"/>
        <v/>
      </c>
      <c r="DQ92" t="str">
        <f t="shared" si="147"/>
        <v/>
      </c>
      <c r="DR92" t="str">
        <f t="shared" si="148"/>
        <v/>
      </c>
      <c r="DS92" t="str">
        <f t="shared" si="149"/>
        <v/>
      </c>
      <c r="DT92" t="str">
        <f t="shared" si="150"/>
        <v/>
      </c>
      <c r="DU92" t="str">
        <f t="shared" si="151"/>
        <v/>
      </c>
      <c r="DV92" t="str">
        <f t="shared" si="152"/>
        <v/>
      </c>
      <c r="DW92" t="str">
        <f t="shared" si="153"/>
        <v/>
      </c>
      <c r="DX92" t="str">
        <f t="shared" si="154"/>
        <v/>
      </c>
      <c r="DY92" t="str">
        <f t="shared" si="155"/>
        <v/>
      </c>
      <c r="DZ92" t="str">
        <f t="shared" si="156"/>
        <v/>
      </c>
      <c r="EA92" t="str">
        <f t="shared" si="157"/>
        <v/>
      </c>
      <c r="EB92" t="str">
        <f t="shared" si="158"/>
        <v/>
      </c>
      <c r="EC92" t="str">
        <f t="shared" si="159"/>
        <v/>
      </c>
      <c r="ED92" t="str">
        <f t="shared" si="160"/>
        <v/>
      </c>
      <c r="EE92" t="str">
        <f t="shared" si="161"/>
        <v/>
      </c>
      <c r="EF92" t="str">
        <f t="shared" si="162"/>
        <v/>
      </c>
      <c r="EG92" t="str">
        <f t="shared" si="163"/>
        <v/>
      </c>
      <c r="EH92" t="str">
        <f t="shared" si="164"/>
        <v/>
      </c>
      <c r="EI92" t="str">
        <f t="shared" si="165"/>
        <v/>
      </c>
      <c r="EJ92" t="str">
        <f t="shared" si="166"/>
        <v/>
      </c>
      <c r="EK92" s="28" t="str">
        <f t="shared" si="167"/>
        <v/>
      </c>
    </row>
    <row r="93" spans="1:141">
      <c r="A93" s="6">
        <v>98964</v>
      </c>
      <c r="B93" s="6" t="s">
        <v>107</v>
      </c>
      <c r="C93" s="6"/>
      <c r="D93" s="10">
        <v>113</v>
      </c>
      <c r="E93" s="37">
        <f t="shared" si="113"/>
        <v>6.1810444324105526E-4</v>
      </c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>
        <v>1</v>
      </c>
      <c r="U93" s="31">
        <v>0</v>
      </c>
      <c r="V93" s="31">
        <v>0</v>
      </c>
      <c r="W93" s="31">
        <v>1</v>
      </c>
      <c r="X93" s="31"/>
      <c r="Y93" s="31"/>
      <c r="Z93" s="31"/>
      <c r="AA93" s="31"/>
      <c r="AB93" s="31"/>
      <c r="AC93" s="31"/>
      <c r="AD93" s="44"/>
      <c r="AE93" s="31"/>
      <c r="AF93" s="31"/>
      <c r="AG93" s="46"/>
      <c r="AH93" s="31"/>
      <c r="AI93" s="31"/>
      <c r="AJ93" s="31"/>
      <c r="AK93" s="31"/>
      <c r="AL93" s="31"/>
      <c r="AM93" s="31"/>
      <c r="AN93" s="31"/>
      <c r="AO93" s="31"/>
      <c r="AQ93" s="31"/>
      <c r="AR93" s="31"/>
      <c r="AT93" s="31"/>
      <c r="AU93" s="31"/>
      <c r="AV93" s="31"/>
      <c r="AW93" s="31"/>
      <c r="AX93" s="31"/>
      <c r="AY93" s="31"/>
      <c r="BA93" s="31"/>
      <c r="BB93" s="31"/>
      <c r="BC93" s="31"/>
      <c r="BD93" s="31"/>
      <c r="BE93" s="31"/>
      <c r="BG93" s="31"/>
      <c r="BH93" s="31"/>
      <c r="BJ93" s="31"/>
      <c r="BK93" s="31"/>
      <c r="BL93" s="31"/>
      <c r="BM93" s="31"/>
      <c r="BN93" s="31"/>
      <c r="BO93" s="31"/>
      <c r="BQ93" s="31"/>
      <c r="BR93" s="31"/>
      <c r="BS93" s="31"/>
      <c r="BT93" s="31"/>
      <c r="BU93" s="31"/>
      <c r="BW93" s="31"/>
      <c r="BX93" s="31"/>
      <c r="BZ93" s="31"/>
      <c r="CA93" s="31"/>
      <c r="CB93" s="31"/>
      <c r="CC93" s="31"/>
      <c r="CD93" s="31"/>
      <c r="CE93" s="31"/>
      <c r="CG93" s="31"/>
      <c r="CH93" s="31"/>
      <c r="CI93" s="31"/>
      <c r="CJ93" t="str">
        <f t="shared" si="114"/>
        <v/>
      </c>
      <c r="CK93" t="str">
        <f t="shared" si="115"/>
        <v/>
      </c>
      <c r="CL93" t="str">
        <f t="shared" si="116"/>
        <v/>
      </c>
      <c r="CM93" t="str">
        <f t="shared" si="117"/>
        <v/>
      </c>
      <c r="CN93" t="str">
        <f t="shared" si="118"/>
        <v/>
      </c>
      <c r="CO93" t="str">
        <f t="shared" si="119"/>
        <v/>
      </c>
      <c r="CP93" t="str">
        <f t="shared" si="120"/>
        <v/>
      </c>
      <c r="CQ93" t="str">
        <f t="shared" si="121"/>
        <v/>
      </c>
      <c r="CR93" t="str">
        <f t="shared" si="122"/>
        <v/>
      </c>
      <c r="CS93" t="str">
        <f t="shared" si="123"/>
        <v/>
      </c>
      <c r="CT93" t="str">
        <f t="shared" si="124"/>
        <v/>
      </c>
      <c r="CU93" t="str">
        <f t="shared" si="125"/>
        <v/>
      </c>
      <c r="CV93" t="str">
        <f t="shared" si="126"/>
        <v/>
      </c>
      <c r="CW93" t="str">
        <f t="shared" si="127"/>
        <v/>
      </c>
      <c r="CX93" t="str">
        <f t="shared" si="128"/>
        <v/>
      </c>
      <c r="CY93" t="str">
        <f t="shared" si="129"/>
        <v/>
      </c>
      <c r="CZ93" t="str">
        <f t="shared" si="130"/>
        <v/>
      </c>
      <c r="DA93" t="str">
        <f t="shared" si="131"/>
        <v/>
      </c>
      <c r="DB93" t="str">
        <f t="shared" si="132"/>
        <v/>
      </c>
      <c r="DC93" t="str">
        <f t="shared" si="133"/>
        <v/>
      </c>
      <c r="DD93" t="str">
        <f t="shared" si="134"/>
        <v/>
      </c>
      <c r="DE93" t="str">
        <f t="shared" si="135"/>
        <v/>
      </c>
      <c r="DF93" t="str">
        <f t="shared" si="136"/>
        <v/>
      </c>
      <c r="DG93" t="str">
        <f t="shared" si="137"/>
        <v/>
      </c>
      <c r="DH93" t="str">
        <f t="shared" si="138"/>
        <v/>
      </c>
      <c r="DI93" t="str">
        <f t="shared" si="139"/>
        <v/>
      </c>
      <c r="DJ93" t="str">
        <f t="shared" si="140"/>
        <v/>
      </c>
      <c r="DK93" t="str">
        <f t="shared" si="141"/>
        <v/>
      </c>
      <c r="DL93" t="str">
        <f t="shared" si="142"/>
        <v/>
      </c>
      <c r="DM93" t="str">
        <f t="shared" si="143"/>
        <v/>
      </c>
      <c r="DN93" t="str">
        <f t="shared" si="144"/>
        <v/>
      </c>
      <c r="DO93" t="str">
        <f t="shared" si="145"/>
        <v/>
      </c>
      <c r="DP93" t="str">
        <f t="shared" si="146"/>
        <v/>
      </c>
      <c r="DQ93" t="str">
        <f t="shared" si="147"/>
        <v/>
      </c>
      <c r="DR93" t="str">
        <f t="shared" si="148"/>
        <v/>
      </c>
      <c r="DS93" t="str">
        <f t="shared" si="149"/>
        <v/>
      </c>
      <c r="DT93" t="str">
        <f t="shared" si="150"/>
        <v/>
      </c>
      <c r="DU93" t="str">
        <f t="shared" si="151"/>
        <v/>
      </c>
      <c r="DV93" t="str">
        <f t="shared" si="152"/>
        <v/>
      </c>
      <c r="DW93" t="str">
        <f t="shared" si="153"/>
        <v/>
      </c>
      <c r="DX93" t="str">
        <f t="shared" si="154"/>
        <v/>
      </c>
      <c r="DY93" t="str">
        <f t="shared" si="155"/>
        <v/>
      </c>
      <c r="DZ93" t="str">
        <f t="shared" si="156"/>
        <v/>
      </c>
      <c r="EA93" t="str">
        <f t="shared" si="157"/>
        <v/>
      </c>
      <c r="EB93" t="str">
        <f t="shared" si="158"/>
        <v/>
      </c>
      <c r="EC93" t="str">
        <f t="shared" si="159"/>
        <v/>
      </c>
      <c r="ED93" t="str">
        <f t="shared" si="160"/>
        <v/>
      </c>
      <c r="EE93" t="str">
        <f t="shared" si="161"/>
        <v/>
      </c>
      <c r="EF93" t="str">
        <f t="shared" si="162"/>
        <v/>
      </c>
      <c r="EG93" t="str">
        <f t="shared" si="163"/>
        <v/>
      </c>
      <c r="EH93" t="str">
        <f t="shared" si="164"/>
        <v/>
      </c>
      <c r="EI93" t="str">
        <f t="shared" si="165"/>
        <v/>
      </c>
      <c r="EJ93" t="str">
        <f t="shared" si="166"/>
        <v/>
      </c>
      <c r="EK93" s="28" t="str">
        <f t="shared" si="167"/>
        <v/>
      </c>
    </row>
    <row r="94" spans="1:141">
      <c r="A94" s="7">
        <v>198926</v>
      </c>
      <c r="B94" s="7" t="s">
        <v>108</v>
      </c>
      <c r="C94" s="7"/>
      <c r="D94" s="11">
        <v>109</v>
      </c>
      <c r="E94" s="38">
        <f t="shared" si="113"/>
        <v>5.962246399404869E-4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>
        <v>1</v>
      </c>
      <c r="U94" s="31">
        <v>0</v>
      </c>
      <c r="V94" s="31">
        <v>0</v>
      </c>
      <c r="W94" s="31">
        <v>1</v>
      </c>
      <c r="X94" s="31"/>
      <c r="Y94" s="31"/>
      <c r="Z94" s="31"/>
      <c r="AA94" s="31"/>
      <c r="AB94" s="31"/>
      <c r="AC94" s="31"/>
      <c r="AD94" s="44"/>
      <c r="AE94" s="31"/>
      <c r="AF94" s="31"/>
      <c r="AG94" s="46"/>
      <c r="AH94" s="31"/>
      <c r="AI94" s="31"/>
      <c r="AJ94" s="31"/>
      <c r="AK94" s="31"/>
      <c r="AL94" s="31"/>
      <c r="AM94" s="31"/>
      <c r="AN94" s="31"/>
      <c r="AO94" s="31"/>
      <c r="AQ94" s="31"/>
      <c r="AR94" s="31"/>
      <c r="AT94" s="31"/>
      <c r="AU94" s="31"/>
      <c r="AV94" s="31"/>
      <c r="AW94" s="31"/>
      <c r="AX94" s="31"/>
      <c r="AY94" s="31"/>
      <c r="BA94" s="31"/>
      <c r="BB94" s="31"/>
      <c r="BC94" s="31"/>
      <c r="BD94" s="31"/>
      <c r="BE94" s="31"/>
      <c r="BG94" s="31"/>
      <c r="BH94" s="31"/>
      <c r="BJ94" s="31"/>
      <c r="BK94" s="31"/>
      <c r="BL94" s="31"/>
      <c r="BM94" s="31"/>
      <c r="BN94" s="31"/>
      <c r="BO94" s="31"/>
      <c r="BQ94" s="31"/>
      <c r="BR94" s="31"/>
      <c r="BS94" s="31"/>
      <c r="BT94" s="31"/>
      <c r="BU94" s="31"/>
      <c r="BW94" s="31"/>
      <c r="BX94" s="31"/>
      <c r="BZ94" s="31"/>
      <c r="CA94" s="31"/>
      <c r="CB94" s="31"/>
      <c r="CC94" s="31"/>
      <c r="CD94" s="31"/>
      <c r="CE94" s="31"/>
      <c r="CG94" s="31"/>
      <c r="CH94" s="31"/>
      <c r="CI94" s="31"/>
      <c r="CJ94" t="str">
        <f t="shared" si="114"/>
        <v/>
      </c>
      <c r="CK94" t="str">
        <f t="shared" si="115"/>
        <v/>
      </c>
      <c r="CL94" t="str">
        <f t="shared" si="116"/>
        <v/>
      </c>
      <c r="CM94" t="str">
        <f t="shared" si="117"/>
        <v/>
      </c>
      <c r="CN94" t="str">
        <f t="shared" si="118"/>
        <v/>
      </c>
      <c r="CO94" t="str">
        <f t="shared" si="119"/>
        <v/>
      </c>
      <c r="CP94" t="str">
        <f t="shared" si="120"/>
        <v/>
      </c>
      <c r="CQ94" t="str">
        <f t="shared" si="121"/>
        <v/>
      </c>
      <c r="CR94" t="str">
        <f t="shared" si="122"/>
        <v/>
      </c>
      <c r="CS94" t="str">
        <f t="shared" si="123"/>
        <v/>
      </c>
      <c r="CT94" t="str">
        <f t="shared" si="124"/>
        <v/>
      </c>
      <c r="CU94" t="str">
        <f t="shared" si="125"/>
        <v/>
      </c>
      <c r="CV94" t="str">
        <f t="shared" si="126"/>
        <v/>
      </c>
      <c r="CW94" t="str">
        <f t="shared" si="127"/>
        <v/>
      </c>
      <c r="CX94" t="str">
        <f t="shared" si="128"/>
        <v/>
      </c>
      <c r="CY94" t="str">
        <f t="shared" si="129"/>
        <v/>
      </c>
      <c r="CZ94" t="str">
        <f t="shared" si="130"/>
        <v/>
      </c>
      <c r="DA94" t="str">
        <f t="shared" si="131"/>
        <v/>
      </c>
      <c r="DB94" t="str">
        <f t="shared" si="132"/>
        <v/>
      </c>
      <c r="DC94" t="str">
        <f t="shared" si="133"/>
        <v/>
      </c>
      <c r="DD94" t="str">
        <f t="shared" si="134"/>
        <v/>
      </c>
      <c r="DE94" t="str">
        <f t="shared" si="135"/>
        <v/>
      </c>
      <c r="DF94" t="str">
        <f t="shared" si="136"/>
        <v/>
      </c>
      <c r="DG94" t="str">
        <f t="shared" si="137"/>
        <v/>
      </c>
      <c r="DH94" t="str">
        <f t="shared" si="138"/>
        <v/>
      </c>
      <c r="DI94" t="str">
        <f t="shared" si="139"/>
        <v/>
      </c>
      <c r="DJ94" t="str">
        <f t="shared" si="140"/>
        <v/>
      </c>
      <c r="DK94" t="str">
        <f t="shared" si="141"/>
        <v/>
      </c>
      <c r="DL94" t="str">
        <f t="shared" si="142"/>
        <v/>
      </c>
      <c r="DM94" t="str">
        <f t="shared" si="143"/>
        <v/>
      </c>
      <c r="DN94" t="str">
        <f t="shared" si="144"/>
        <v/>
      </c>
      <c r="DO94" t="str">
        <f t="shared" si="145"/>
        <v/>
      </c>
      <c r="DP94" t="str">
        <f t="shared" si="146"/>
        <v/>
      </c>
      <c r="DQ94" t="str">
        <f t="shared" si="147"/>
        <v/>
      </c>
      <c r="DR94" t="str">
        <f t="shared" si="148"/>
        <v/>
      </c>
      <c r="DS94" t="str">
        <f t="shared" si="149"/>
        <v/>
      </c>
      <c r="DT94" t="str">
        <f t="shared" si="150"/>
        <v/>
      </c>
      <c r="DU94" t="str">
        <f t="shared" si="151"/>
        <v/>
      </c>
      <c r="DV94" t="str">
        <f t="shared" si="152"/>
        <v/>
      </c>
      <c r="DW94" t="str">
        <f t="shared" si="153"/>
        <v/>
      </c>
      <c r="DX94" t="str">
        <f t="shared" si="154"/>
        <v/>
      </c>
      <c r="DY94" t="str">
        <f t="shared" si="155"/>
        <v/>
      </c>
      <c r="DZ94" t="str">
        <f t="shared" si="156"/>
        <v/>
      </c>
      <c r="EA94" t="str">
        <f t="shared" si="157"/>
        <v/>
      </c>
      <c r="EB94" t="str">
        <f t="shared" si="158"/>
        <v/>
      </c>
      <c r="EC94" t="str">
        <f t="shared" si="159"/>
        <v/>
      </c>
      <c r="ED94" t="str">
        <f t="shared" si="160"/>
        <v/>
      </c>
      <c r="EE94" t="str">
        <f t="shared" si="161"/>
        <v/>
      </c>
      <c r="EF94" t="str">
        <f t="shared" si="162"/>
        <v/>
      </c>
      <c r="EG94" t="str">
        <f t="shared" si="163"/>
        <v/>
      </c>
      <c r="EH94" t="str">
        <f t="shared" si="164"/>
        <v/>
      </c>
      <c r="EI94" t="str">
        <f t="shared" si="165"/>
        <v/>
      </c>
      <c r="EJ94" t="str">
        <f t="shared" si="166"/>
        <v/>
      </c>
      <c r="EK94" s="28" t="str">
        <f t="shared" si="167"/>
        <v/>
      </c>
    </row>
    <row r="95" spans="1:141">
      <c r="A95" s="6">
        <v>99660</v>
      </c>
      <c r="B95" s="6" t="s">
        <v>109</v>
      </c>
      <c r="C95" s="6"/>
      <c r="D95" s="10">
        <v>97</v>
      </c>
      <c r="E95" s="37">
        <f t="shared" si="113"/>
        <v>5.3058523003878194E-4</v>
      </c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>
        <v>1</v>
      </c>
      <c r="U95" s="31">
        <v>0</v>
      </c>
      <c r="V95" s="31">
        <v>0</v>
      </c>
      <c r="W95" s="31">
        <v>1</v>
      </c>
      <c r="X95" s="31"/>
      <c r="Y95" s="31"/>
      <c r="Z95" s="31"/>
      <c r="AA95" s="31"/>
      <c r="AB95" s="31"/>
      <c r="AC95" s="31"/>
      <c r="AD95" s="44"/>
      <c r="AE95" s="31"/>
      <c r="AF95" s="31"/>
      <c r="AG95" s="46"/>
      <c r="AH95" s="31"/>
      <c r="AI95" s="31"/>
      <c r="AJ95" s="31"/>
      <c r="AK95" s="31"/>
      <c r="AL95" s="31"/>
      <c r="AM95" s="31"/>
      <c r="AN95" s="31"/>
      <c r="AO95" s="31"/>
      <c r="AQ95" s="31"/>
      <c r="AR95" s="31"/>
      <c r="AT95" s="31"/>
      <c r="AU95" s="31"/>
      <c r="AV95" s="31"/>
      <c r="AW95" s="31"/>
      <c r="AX95" s="31"/>
      <c r="AY95" s="31"/>
      <c r="BA95" s="31"/>
      <c r="BB95" s="31"/>
      <c r="BC95" s="31"/>
      <c r="BD95" s="31"/>
      <c r="BE95" s="31"/>
      <c r="BG95" s="31"/>
      <c r="BH95" s="31"/>
      <c r="BJ95" s="31"/>
      <c r="BK95" s="31"/>
      <c r="BL95" s="31"/>
      <c r="BM95" s="31"/>
      <c r="BN95" s="31"/>
      <c r="BO95" s="31"/>
      <c r="BQ95" s="31"/>
      <c r="BR95" s="31"/>
      <c r="BS95" s="31"/>
      <c r="BT95" s="31"/>
      <c r="BU95" s="31"/>
      <c r="BW95" s="31"/>
      <c r="BX95" s="31"/>
      <c r="BZ95" s="31"/>
      <c r="CA95" s="31"/>
      <c r="CB95" s="31"/>
      <c r="CC95" s="31"/>
      <c r="CD95" s="31"/>
      <c r="CE95" s="31"/>
      <c r="CG95" s="31"/>
      <c r="CH95" s="31"/>
      <c r="CI95" s="31"/>
      <c r="CJ95" t="str">
        <f t="shared" si="114"/>
        <v/>
      </c>
      <c r="CK95" t="str">
        <f t="shared" si="115"/>
        <v/>
      </c>
      <c r="CL95" t="str">
        <f t="shared" si="116"/>
        <v/>
      </c>
      <c r="CM95" t="str">
        <f t="shared" si="117"/>
        <v/>
      </c>
      <c r="CN95" t="str">
        <f t="shared" si="118"/>
        <v/>
      </c>
      <c r="CO95" t="str">
        <f t="shared" si="119"/>
        <v/>
      </c>
      <c r="CP95" t="str">
        <f t="shared" si="120"/>
        <v/>
      </c>
      <c r="CQ95" t="str">
        <f t="shared" si="121"/>
        <v/>
      </c>
      <c r="CR95" t="str">
        <f t="shared" si="122"/>
        <v/>
      </c>
      <c r="CS95" t="str">
        <f t="shared" si="123"/>
        <v/>
      </c>
      <c r="CT95" t="str">
        <f t="shared" si="124"/>
        <v/>
      </c>
      <c r="CU95" t="str">
        <f t="shared" si="125"/>
        <v/>
      </c>
      <c r="CV95" t="str">
        <f t="shared" si="126"/>
        <v/>
      </c>
      <c r="CW95" t="str">
        <f t="shared" si="127"/>
        <v/>
      </c>
      <c r="CX95" t="str">
        <f t="shared" si="128"/>
        <v/>
      </c>
      <c r="CY95" t="str">
        <f t="shared" si="129"/>
        <v/>
      </c>
      <c r="CZ95" t="str">
        <f t="shared" si="130"/>
        <v/>
      </c>
      <c r="DA95" t="str">
        <f t="shared" si="131"/>
        <v/>
      </c>
      <c r="DB95" t="str">
        <f t="shared" si="132"/>
        <v/>
      </c>
      <c r="DC95" t="str">
        <f t="shared" si="133"/>
        <v/>
      </c>
      <c r="DD95" t="str">
        <f t="shared" si="134"/>
        <v/>
      </c>
      <c r="DE95" t="str">
        <f t="shared" si="135"/>
        <v/>
      </c>
      <c r="DF95" t="str">
        <f t="shared" si="136"/>
        <v/>
      </c>
      <c r="DG95" t="str">
        <f t="shared" si="137"/>
        <v/>
      </c>
      <c r="DH95" t="str">
        <f t="shared" si="138"/>
        <v/>
      </c>
      <c r="DI95" t="str">
        <f t="shared" si="139"/>
        <v/>
      </c>
      <c r="DJ95" t="str">
        <f t="shared" si="140"/>
        <v/>
      </c>
      <c r="DK95" t="str">
        <f t="shared" si="141"/>
        <v/>
      </c>
      <c r="DL95" t="str">
        <f t="shared" si="142"/>
        <v/>
      </c>
      <c r="DM95" t="str">
        <f t="shared" si="143"/>
        <v/>
      </c>
      <c r="DN95" t="str">
        <f t="shared" si="144"/>
        <v/>
      </c>
      <c r="DO95" t="str">
        <f t="shared" si="145"/>
        <v/>
      </c>
      <c r="DP95" t="str">
        <f t="shared" si="146"/>
        <v/>
      </c>
      <c r="DQ95" t="str">
        <f t="shared" si="147"/>
        <v/>
      </c>
      <c r="DR95" t="str">
        <f t="shared" si="148"/>
        <v/>
      </c>
      <c r="DS95" t="str">
        <f t="shared" si="149"/>
        <v/>
      </c>
      <c r="DT95" t="str">
        <f t="shared" si="150"/>
        <v/>
      </c>
      <c r="DU95" t="str">
        <f t="shared" si="151"/>
        <v/>
      </c>
      <c r="DV95" t="str">
        <f t="shared" si="152"/>
        <v/>
      </c>
      <c r="DW95" t="str">
        <f t="shared" si="153"/>
        <v/>
      </c>
      <c r="DX95" t="str">
        <f t="shared" si="154"/>
        <v/>
      </c>
      <c r="DY95" t="str">
        <f t="shared" si="155"/>
        <v/>
      </c>
      <c r="DZ95" t="str">
        <f t="shared" si="156"/>
        <v/>
      </c>
      <c r="EA95" t="str">
        <f t="shared" si="157"/>
        <v/>
      </c>
      <c r="EB95" t="str">
        <f t="shared" si="158"/>
        <v/>
      </c>
      <c r="EC95" t="str">
        <f t="shared" si="159"/>
        <v/>
      </c>
      <c r="ED95" t="str">
        <f t="shared" si="160"/>
        <v/>
      </c>
      <c r="EE95" t="str">
        <f t="shared" si="161"/>
        <v/>
      </c>
      <c r="EF95" t="str">
        <f t="shared" si="162"/>
        <v/>
      </c>
      <c r="EG95" t="str">
        <f t="shared" si="163"/>
        <v/>
      </c>
      <c r="EH95" t="str">
        <f t="shared" si="164"/>
        <v/>
      </c>
      <c r="EI95" t="str">
        <f t="shared" si="165"/>
        <v/>
      </c>
      <c r="EJ95" t="str">
        <f t="shared" si="166"/>
        <v/>
      </c>
      <c r="EK95" s="28" t="str">
        <f t="shared" si="167"/>
        <v/>
      </c>
    </row>
    <row r="96" spans="1:141">
      <c r="A96" s="7">
        <v>198111</v>
      </c>
      <c r="B96" s="7" t="s">
        <v>110</v>
      </c>
      <c r="C96" s="7"/>
      <c r="D96" s="11">
        <v>83</v>
      </c>
      <c r="E96" s="38">
        <f t="shared" si="113"/>
        <v>4.5400591848679281E-4</v>
      </c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>
        <v>1</v>
      </c>
      <c r="U96" s="31">
        <v>0</v>
      </c>
      <c r="V96" s="31">
        <v>0</v>
      </c>
      <c r="W96" s="31">
        <v>1</v>
      </c>
      <c r="X96" s="31"/>
      <c r="Y96" s="31"/>
      <c r="Z96" s="31"/>
      <c r="AA96" s="31"/>
      <c r="AB96" s="31"/>
      <c r="AC96" s="31"/>
      <c r="AD96" s="44"/>
      <c r="AE96" s="31"/>
      <c r="AF96" s="31"/>
      <c r="AG96" s="46"/>
      <c r="AH96" s="31"/>
      <c r="AI96" s="31"/>
      <c r="AJ96" s="31"/>
      <c r="AK96" s="31"/>
      <c r="AL96" s="31"/>
      <c r="AM96" s="31"/>
      <c r="AN96" s="31"/>
      <c r="AO96" s="31"/>
      <c r="AQ96" s="31"/>
      <c r="AR96" s="31"/>
      <c r="AT96" s="31"/>
      <c r="AU96" s="31"/>
      <c r="AV96" s="31"/>
      <c r="AW96" s="31"/>
      <c r="AX96" s="31"/>
      <c r="AY96" s="31"/>
      <c r="BA96" s="31"/>
      <c r="BB96" s="31"/>
      <c r="BC96" s="31"/>
      <c r="BD96" s="31"/>
      <c r="BE96" s="31"/>
      <c r="BG96" s="31"/>
      <c r="BH96" s="31"/>
      <c r="BJ96" s="31"/>
      <c r="BK96" s="31"/>
      <c r="BL96" s="31"/>
      <c r="BM96" s="31"/>
      <c r="BN96" s="31"/>
      <c r="BO96" s="31"/>
      <c r="BQ96" s="31"/>
      <c r="BR96" s="31"/>
      <c r="BS96" s="31"/>
      <c r="BT96" s="31"/>
      <c r="BU96" s="31"/>
      <c r="BW96" s="31"/>
      <c r="BX96" s="31"/>
      <c r="BZ96" s="31"/>
      <c r="CA96" s="31"/>
      <c r="CB96" s="31"/>
      <c r="CC96" s="31"/>
      <c r="CD96" s="31"/>
      <c r="CE96" s="31"/>
      <c r="CG96" s="31"/>
      <c r="CH96" s="31"/>
      <c r="CI96" s="31"/>
      <c r="CJ96" t="str">
        <f t="shared" si="114"/>
        <v/>
      </c>
      <c r="CK96" t="str">
        <f t="shared" si="115"/>
        <v/>
      </c>
      <c r="CL96" t="str">
        <f t="shared" si="116"/>
        <v/>
      </c>
      <c r="CM96" t="str">
        <f t="shared" si="117"/>
        <v/>
      </c>
      <c r="CN96" t="str">
        <f t="shared" si="118"/>
        <v/>
      </c>
      <c r="CO96" t="str">
        <f t="shared" si="119"/>
        <v/>
      </c>
      <c r="CP96" t="str">
        <f t="shared" si="120"/>
        <v/>
      </c>
      <c r="CQ96" t="str">
        <f t="shared" si="121"/>
        <v/>
      </c>
      <c r="CR96" t="str">
        <f t="shared" si="122"/>
        <v/>
      </c>
      <c r="CS96" t="str">
        <f t="shared" si="123"/>
        <v/>
      </c>
      <c r="CT96" t="str">
        <f t="shared" si="124"/>
        <v/>
      </c>
      <c r="CU96" t="str">
        <f t="shared" si="125"/>
        <v/>
      </c>
      <c r="CV96" t="str">
        <f t="shared" si="126"/>
        <v/>
      </c>
      <c r="CW96" t="str">
        <f t="shared" si="127"/>
        <v/>
      </c>
      <c r="CX96" t="str">
        <f t="shared" si="128"/>
        <v/>
      </c>
      <c r="CY96" t="str">
        <f t="shared" si="129"/>
        <v/>
      </c>
      <c r="CZ96" t="str">
        <f t="shared" si="130"/>
        <v/>
      </c>
      <c r="DA96" t="str">
        <f t="shared" si="131"/>
        <v/>
      </c>
      <c r="DB96" t="str">
        <f t="shared" si="132"/>
        <v/>
      </c>
      <c r="DC96" t="str">
        <f t="shared" si="133"/>
        <v/>
      </c>
      <c r="DD96" t="str">
        <f t="shared" si="134"/>
        <v/>
      </c>
      <c r="DE96" t="str">
        <f t="shared" si="135"/>
        <v/>
      </c>
      <c r="DF96" t="str">
        <f t="shared" si="136"/>
        <v/>
      </c>
      <c r="DG96" t="str">
        <f t="shared" si="137"/>
        <v/>
      </c>
      <c r="DH96" t="str">
        <f t="shared" si="138"/>
        <v/>
      </c>
      <c r="DI96" t="str">
        <f t="shared" si="139"/>
        <v/>
      </c>
      <c r="DJ96" t="str">
        <f t="shared" si="140"/>
        <v/>
      </c>
      <c r="DK96" t="str">
        <f t="shared" si="141"/>
        <v/>
      </c>
      <c r="DL96" t="str">
        <f t="shared" si="142"/>
        <v/>
      </c>
      <c r="DM96" t="str">
        <f t="shared" si="143"/>
        <v/>
      </c>
      <c r="DN96" t="str">
        <f t="shared" si="144"/>
        <v/>
      </c>
      <c r="DO96" t="str">
        <f t="shared" si="145"/>
        <v/>
      </c>
      <c r="DP96" t="str">
        <f t="shared" si="146"/>
        <v/>
      </c>
      <c r="DQ96" t="str">
        <f t="shared" si="147"/>
        <v/>
      </c>
      <c r="DR96" t="str">
        <f t="shared" si="148"/>
        <v/>
      </c>
      <c r="DS96" t="str">
        <f t="shared" si="149"/>
        <v/>
      </c>
      <c r="DT96" t="str">
        <f t="shared" si="150"/>
        <v/>
      </c>
      <c r="DU96" t="str">
        <f t="shared" si="151"/>
        <v/>
      </c>
      <c r="DV96" t="str">
        <f t="shared" si="152"/>
        <v/>
      </c>
      <c r="DW96" t="str">
        <f t="shared" si="153"/>
        <v/>
      </c>
      <c r="DX96" t="str">
        <f t="shared" si="154"/>
        <v/>
      </c>
      <c r="DY96" t="str">
        <f t="shared" si="155"/>
        <v/>
      </c>
      <c r="DZ96" t="str">
        <f t="shared" si="156"/>
        <v/>
      </c>
      <c r="EA96" t="str">
        <f t="shared" si="157"/>
        <v/>
      </c>
      <c r="EB96" t="str">
        <f t="shared" si="158"/>
        <v/>
      </c>
      <c r="EC96" t="str">
        <f t="shared" si="159"/>
        <v/>
      </c>
      <c r="ED96" t="str">
        <f t="shared" si="160"/>
        <v/>
      </c>
      <c r="EE96" t="str">
        <f t="shared" si="161"/>
        <v/>
      </c>
      <c r="EF96" t="str">
        <f t="shared" si="162"/>
        <v/>
      </c>
      <c r="EG96" t="str">
        <f t="shared" si="163"/>
        <v/>
      </c>
      <c r="EH96" t="str">
        <f t="shared" si="164"/>
        <v/>
      </c>
      <c r="EI96" t="str">
        <f t="shared" si="165"/>
        <v/>
      </c>
      <c r="EJ96" t="str">
        <f t="shared" si="166"/>
        <v/>
      </c>
      <c r="EK96" s="28" t="str">
        <f t="shared" si="167"/>
        <v/>
      </c>
    </row>
    <row r="97" spans="1:141">
      <c r="A97" s="6">
        <v>199357</v>
      </c>
      <c r="B97" s="6" t="s">
        <v>111</v>
      </c>
      <c r="C97" s="6"/>
      <c r="D97" s="10">
        <v>48</v>
      </c>
      <c r="E97" s="37">
        <f t="shared" si="113"/>
        <v>2.6255763960681994E-4</v>
      </c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>
        <v>1</v>
      </c>
      <c r="U97" s="31">
        <v>0</v>
      </c>
      <c r="V97" s="31">
        <v>0</v>
      </c>
      <c r="W97" s="31">
        <v>1</v>
      </c>
      <c r="X97" s="31"/>
      <c r="Y97" s="31"/>
      <c r="Z97" s="31"/>
      <c r="AA97" s="31"/>
      <c r="AB97" s="31"/>
      <c r="AC97" s="31"/>
      <c r="AD97" s="44"/>
      <c r="AE97" s="31"/>
      <c r="AF97" s="31"/>
      <c r="AG97" s="46"/>
      <c r="AH97" s="31"/>
      <c r="AI97" s="31"/>
      <c r="AJ97" s="31"/>
      <c r="AK97" s="31"/>
      <c r="AL97" s="31"/>
      <c r="AM97" s="31"/>
      <c r="AN97" s="31"/>
      <c r="AO97" s="31"/>
      <c r="AQ97" s="31"/>
      <c r="AR97" s="31"/>
      <c r="AT97" s="31"/>
      <c r="AU97" s="31"/>
      <c r="AV97" s="31"/>
      <c r="AW97" s="31"/>
      <c r="AX97" s="31"/>
      <c r="AY97" s="31"/>
      <c r="BA97" s="31"/>
      <c r="BB97" s="31"/>
      <c r="BC97" s="31"/>
      <c r="BD97" s="31"/>
      <c r="BE97" s="31"/>
      <c r="BG97" s="31"/>
      <c r="BH97" s="31"/>
      <c r="BJ97" s="31"/>
      <c r="BK97" s="31"/>
      <c r="BL97" s="31"/>
      <c r="BM97" s="31"/>
      <c r="BN97" s="31"/>
      <c r="BO97" s="31"/>
      <c r="BQ97" s="31"/>
      <c r="BR97" s="31"/>
      <c r="BS97" s="31"/>
      <c r="BT97" s="31"/>
      <c r="BU97" s="31"/>
      <c r="BW97" s="31"/>
      <c r="BX97" s="31"/>
      <c r="BZ97" s="31"/>
      <c r="CA97" s="31"/>
      <c r="CB97" s="31"/>
      <c r="CC97" s="31"/>
      <c r="CD97" s="31"/>
      <c r="CE97" s="31"/>
      <c r="CG97" s="31"/>
      <c r="CH97" s="31"/>
      <c r="CI97" s="31"/>
      <c r="CJ97" t="str">
        <f t="shared" si="114"/>
        <v/>
      </c>
      <c r="CK97" t="str">
        <f t="shared" si="115"/>
        <v/>
      </c>
      <c r="CL97" t="str">
        <f t="shared" si="116"/>
        <v/>
      </c>
      <c r="CM97" t="str">
        <f t="shared" si="117"/>
        <v/>
      </c>
      <c r="CN97" t="str">
        <f t="shared" si="118"/>
        <v/>
      </c>
      <c r="CO97" t="str">
        <f t="shared" si="119"/>
        <v/>
      </c>
      <c r="CP97" t="str">
        <f t="shared" si="120"/>
        <v/>
      </c>
      <c r="CQ97" t="str">
        <f t="shared" si="121"/>
        <v/>
      </c>
      <c r="CR97" t="str">
        <f t="shared" si="122"/>
        <v/>
      </c>
      <c r="CS97" t="str">
        <f t="shared" si="123"/>
        <v/>
      </c>
      <c r="CT97" t="str">
        <f t="shared" si="124"/>
        <v/>
      </c>
      <c r="CU97" t="str">
        <f t="shared" si="125"/>
        <v/>
      </c>
      <c r="CV97" t="str">
        <f t="shared" si="126"/>
        <v/>
      </c>
      <c r="CW97" t="str">
        <f t="shared" si="127"/>
        <v/>
      </c>
      <c r="CX97" t="str">
        <f t="shared" si="128"/>
        <v/>
      </c>
      <c r="CY97" t="str">
        <f t="shared" si="129"/>
        <v/>
      </c>
      <c r="CZ97" t="str">
        <f t="shared" si="130"/>
        <v/>
      </c>
      <c r="DA97" t="str">
        <f t="shared" si="131"/>
        <v/>
      </c>
      <c r="DB97" t="str">
        <f t="shared" si="132"/>
        <v/>
      </c>
      <c r="DC97" t="str">
        <f t="shared" si="133"/>
        <v/>
      </c>
      <c r="DD97" t="str">
        <f t="shared" si="134"/>
        <v/>
      </c>
      <c r="DE97" t="str">
        <f t="shared" si="135"/>
        <v/>
      </c>
      <c r="DF97" t="str">
        <f t="shared" si="136"/>
        <v/>
      </c>
      <c r="DG97" t="str">
        <f t="shared" si="137"/>
        <v/>
      </c>
      <c r="DH97" t="str">
        <f t="shared" si="138"/>
        <v/>
      </c>
      <c r="DI97" t="str">
        <f t="shared" si="139"/>
        <v/>
      </c>
      <c r="DJ97" t="str">
        <f t="shared" si="140"/>
        <v/>
      </c>
      <c r="DK97" t="str">
        <f t="shared" si="141"/>
        <v/>
      </c>
      <c r="DL97" t="str">
        <f t="shared" si="142"/>
        <v/>
      </c>
      <c r="DM97" t="str">
        <f t="shared" si="143"/>
        <v/>
      </c>
      <c r="DN97" t="str">
        <f t="shared" si="144"/>
        <v/>
      </c>
      <c r="DO97" t="str">
        <f t="shared" si="145"/>
        <v/>
      </c>
      <c r="DP97" t="str">
        <f t="shared" si="146"/>
        <v/>
      </c>
      <c r="DQ97" t="str">
        <f t="shared" si="147"/>
        <v/>
      </c>
      <c r="DR97" t="str">
        <f t="shared" si="148"/>
        <v/>
      </c>
      <c r="DS97" t="str">
        <f t="shared" si="149"/>
        <v/>
      </c>
      <c r="DT97" t="str">
        <f t="shared" si="150"/>
        <v/>
      </c>
      <c r="DU97" t="str">
        <f t="shared" si="151"/>
        <v/>
      </c>
      <c r="DV97" t="str">
        <f t="shared" si="152"/>
        <v/>
      </c>
      <c r="DW97" t="str">
        <f t="shared" si="153"/>
        <v/>
      </c>
      <c r="DX97" t="str">
        <f t="shared" si="154"/>
        <v/>
      </c>
      <c r="DY97" t="str">
        <f t="shared" si="155"/>
        <v/>
      </c>
      <c r="DZ97" t="str">
        <f t="shared" si="156"/>
        <v/>
      </c>
      <c r="EA97" t="str">
        <f t="shared" si="157"/>
        <v/>
      </c>
      <c r="EB97" t="str">
        <f t="shared" si="158"/>
        <v/>
      </c>
      <c r="EC97" t="str">
        <f t="shared" si="159"/>
        <v/>
      </c>
      <c r="ED97" t="str">
        <f t="shared" si="160"/>
        <v/>
      </c>
      <c r="EE97" t="str">
        <f t="shared" si="161"/>
        <v/>
      </c>
      <c r="EF97" t="str">
        <f t="shared" si="162"/>
        <v/>
      </c>
      <c r="EG97" t="str">
        <f t="shared" si="163"/>
        <v/>
      </c>
      <c r="EH97" t="str">
        <f t="shared" si="164"/>
        <v/>
      </c>
      <c r="EI97" t="str">
        <f t="shared" si="165"/>
        <v/>
      </c>
      <c r="EJ97" t="str">
        <f t="shared" si="166"/>
        <v/>
      </c>
      <c r="EK97" s="28" t="str">
        <f t="shared" si="167"/>
        <v/>
      </c>
    </row>
    <row r="98" spans="1:141">
      <c r="A98" s="7">
        <v>199411</v>
      </c>
      <c r="B98" s="7" t="s">
        <v>112</v>
      </c>
      <c r="C98" s="7"/>
      <c r="D98" s="11">
        <v>43</v>
      </c>
      <c r="E98" s="38">
        <f t="shared" si="113"/>
        <v>2.3520788548110952E-4</v>
      </c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>
        <v>1</v>
      </c>
      <c r="U98" s="31">
        <v>0</v>
      </c>
      <c r="V98" s="31">
        <v>0</v>
      </c>
      <c r="W98" s="31">
        <v>1</v>
      </c>
      <c r="X98" s="31"/>
      <c r="Y98" s="31"/>
      <c r="Z98" s="31"/>
      <c r="AA98" s="31"/>
      <c r="AB98" s="31"/>
      <c r="AC98" s="31"/>
      <c r="AD98" s="44"/>
      <c r="AE98" s="31"/>
      <c r="AF98" s="31"/>
      <c r="AG98" s="46"/>
      <c r="AH98" s="31"/>
      <c r="AI98" s="31"/>
      <c r="AJ98" s="31"/>
      <c r="AK98" s="31"/>
      <c r="AL98" s="31"/>
      <c r="AM98" s="31"/>
      <c r="AN98" s="31"/>
      <c r="AO98" s="31"/>
      <c r="AQ98" s="31"/>
      <c r="AR98" s="31"/>
      <c r="AT98" s="31"/>
      <c r="AU98" s="31"/>
      <c r="AV98" s="31"/>
      <c r="AW98" s="31"/>
      <c r="AX98" s="31"/>
      <c r="AY98" s="31"/>
      <c r="BA98" s="31"/>
      <c r="BB98" s="31"/>
      <c r="BC98" s="31"/>
      <c r="BD98" s="31"/>
      <c r="BE98" s="31"/>
      <c r="BG98" s="31"/>
      <c r="BH98" s="31"/>
      <c r="BJ98" s="31"/>
      <c r="BK98" s="31"/>
      <c r="BL98" s="31"/>
      <c r="BM98" s="31"/>
      <c r="BN98" s="31"/>
      <c r="BO98" s="31"/>
      <c r="BQ98" s="31"/>
      <c r="BR98" s="31"/>
      <c r="BS98" s="31"/>
      <c r="BT98" s="31"/>
      <c r="BU98" s="31"/>
      <c r="BW98" s="31"/>
      <c r="BX98" s="31"/>
      <c r="BZ98" s="31"/>
      <c r="CA98" s="31"/>
      <c r="CB98" s="31"/>
      <c r="CC98" s="31"/>
      <c r="CD98" s="31"/>
      <c r="CE98" s="31"/>
      <c r="CG98" s="31"/>
      <c r="CH98" s="31"/>
      <c r="CI98" s="31"/>
      <c r="CJ98" t="str">
        <f t="shared" si="114"/>
        <v/>
      </c>
      <c r="CK98" t="str">
        <f t="shared" si="115"/>
        <v/>
      </c>
      <c r="CL98" t="str">
        <f t="shared" si="116"/>
        <v/>
      </c>
      <c r="CM98" t="str">
        <f t="shared" si="117"/>
        <v/>
      </c>
      <c r="CN98" t="str">
        <f t="shared" si="118"/>
        <v/>
      </c>
      <c r="CO98" t="str">
        <f t="shared" si="119"/>
        <v/>
      </c>
      <c r="CP98" t="str">
        <f t="shared" si="120"/>
        <v/>
      </c>
      <c r="CQ98" t="str">
        <f t="shared" si="121"/>
        <v/>
      </c>
      <c r="CR98" t="str">
        <f t="shared" si="122"/>
        <v/>
      </c>
      <c r="CS98" t="str">
        <f t="shared" si="123"/>
        <v/>
      </c>
      <c r="CT98" t="str">
        <f t="shared" si="124"/>
        <v/>
      </c>
      <c r="CU98" t="str">
        <f t="shared" si="125"/>
        <v/>
      </c>
      <c r="CV98" t="str">
        <f t="shared" si="126"/>
        <v/>
      </c>
      <c r="CW98" t="str">
        <f t="shared" si="127"/>
        <v/>
      </c>
      <c r="CX98" t="str">
        <f t="shared" si="128"/>
        <v/>
      </c>
      <c r="CY98" t="str">
        <f t="shared" si="129"/>
        <v/>
      </c>
      <c r="CZ98" t="str">
        <f t="shared" si="130"/>
        <v/>
      </c>
      <c r="DA98" t="str">
        <f t="shared" si="131"/>
        <v/>
      </c>
      <c r="DB98" t="str">
        <f t="shared" si="132"/>
        <v/>
      </c>
      <c r="DC98" t="str">
        <f t="shared" si="133"/>
        <v/>
      </c>
      <c r="DD98" t="str">
        <f t="shared" si="134"/>
        <v/>
      </c>
      <c r="DE98" t="str">
        <f t="shared" si="135"/>
        <v/>
      </c>
      <c r="DF98" t="str">
        <f t="shared" si="136"/>
        <v/>
      </c>
      <c r="DG98" t="str">
        <f t="shared" si="137"/>
        <v/>
      </c>
      <c r="DH98" t="str">
        <f t="shared" si="138"/>
        <v/>
      </c>
      <c r="DI98" t="str">
        <f t="shared" si="139"/>
        <v/>
      </c>
      <c r="DJ98" t="str">
        <f t="shared" si="140"/>
        <v/>
      </c>
      <c r="DK98" t="str">
        <f t="shared" si="141"/>
        <v/>
      </c>
      <c r="DL98" t="str">
        <f t="shared" si="142"/>
        <v/>
      </c>
      <c r="DM98" t="str">
        <f t="shared" si="143"/>
        <v/>
      </c>
      <c r="DN98" t="str">
        <f t="shared" si="144"/>
        <v/>
      </c>
      <c r="DO98" t="str">
        <f t="shared" si="145"/>
        <v/>
      </c>
      <c r="DP98" t="str">
        <f t="shared" si="146"/>
        <v/>
      </c>
      <c r="DQ98" t="str">
        <f t="shared" si="147"/>
        <v/>
      </c>
      <c r="DR98" t="str">
        <f t="shared" si="148"/>
        <v/>
      </c>
      <c r="DS98" t="str">
        <f t="shared" si="149"/>
        <v/>
      </c>
      <c r="DT98" t="str">
        <f t="shared" si="150"/>
        <v/>
      </c>
      <c r="DU98" t="str">
        <f t="shared" si="151"/>
        <v/>
      </c>
      <c r="DV98" t="str">
        <f t="shared" si="152"/>
        <v/>
      </c>
      <c r="DW98" t="str">
        <f t="shared" si="153"/>
        <v/>
      </c>
      <c r="DX98" t="str">
        <f t="shared" si="154"/>
        <v/>
      </c>
      <c r="DY98" t="str">
        <f t="shared" si="155"/>
        <v/>
      </c>
      <c r="DZ98" t="str">
        <f t="shared" si="156"/>
        <v/>
      </c>
      <c r="EA98" t="str">
        <f t="shared" si="157"/>
        <v/>
      </c>
      <c r="EB98" t="str">
        <f t="shared" si="158"/>
        <v/>
      </c>
      <c r="EC98" t="str">
        <f t="shared" si="159"/>
        <v/>
      </c>
      <c r="ED98" t="str">
        <f t="shared" si="160"/>
        <v/>
      </c>
      <c r="EE98" t="str">
        <f t="shared" si="161"/>
        <v/>
      </c>
      <c r="EF98" t="str">
        <f t="shared" si="162"/>
        <v/>
      </c>
      <c r="EG98" t="str">
        <f t="shared" si="163"/>
        <v/>
      </c>
      <c r="EH98" t="str">
        <f t="shared" si="164"/>
        <v/>
      </c>
      <c r="EI98" t="str">
        <f t="shared" si="165"/>
        <v/>
      </c>
      <c r="EJ98" t="str">
        <f t="shared" si="166"/>
        <v/>
      </c>
      <c r="EK98" s="28" t="str">
        <f t="shared" si="167"/>
        <v/>
      </c>
    </row>
    <row r="99" spans="1:141">
      <c r="A99" s="6">
        <v>199412</v>
      </c>
      <c r="B99" s="6" t="s">
        <v>113</v>
      </c>
      <c r="C99" s="6"/>
      <c r="D99" s="10">
        <v>27</v>
      </c>
      <c r="E99" s="37">
        <f t="shared" si="113"/>
        <v>1.4768867227883621E-4</v>
      </c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>
        <v>1</v>
      </c>
      <c r="U99" s="31">
        <v>0</v>
      </c>
      <c r="V99" s="31">
        <v>0</v>
      </c>
      <c r="W99" s="31">
        <v>1</v>
      </c>
      <c r="X99" s="31"/>
      <c r="Y99" s="31"/>
      <c r="Z99" s="31"/>
      <c r="AA99" s="31"/>
      <c r="AB99" s="31"/>
      <c r="AC99" s="31"/>
      <c r="AD99" s="44"/>
      <c r="AE99" s="31"/>
      <c r="AF99" s="31"/>
      <c r="AG99" s="46"/>
      <c r="AH99" s="31"/>
      <c r="AI99" s="31"/>
      <c r="AJ99" s="31"/>
      <c r="AK99" s="31"/>
      <c r="AL99" s="31"/>
      <c r="AM99" s="31"/>
      <c r="AN99" s="31"/>
      <c r="AO99" s="31"/>
      <c r="AQ99" s="31"/>
      <c r="AR99" s="31"/>
      <c r="AT99" s="31"/>
      <c r="AU99" s="31"/>
      <c r="AV99" s="31"/>
      <c r="AW99" s="31"/>
      <c r="AX99" s="31"/>
      <c r="AY99" s="31"/>
      <c r="BA99" s="31"/>
      <c r="BB99" s="31"/>
      <c r="BC99" s="31"/>
      <c r="BD99" s="31"/>
      <c r="BE99" s="31"/>
      <c r="BG99" s="31"/>
      <c r="BH99" s="31"/>
      <c r="BJ99" s="31"/>
      <c r="BK99" s="31"/>
      <c r="BL99" s="31"/>
      <c r="BM99" s="31"/>
      <c r="BN99" s="31"/>
      <c r="BO99" s="31"/>
      <c r="BQ99" s="31"/>
      <c r="BR99" s="31"/>
      <c r="BS99" s="31"/>
      <c r="BT99" s="31"/>
      <c r="BU99" s="31"/>
      <c r="BW99" s="31"/>
      <c r="BX99" s="31"/>
      <c r="BZ99" s="31"/>
      <c r="CA99" s="31"/>
      <c r="CB99" s="31"/>
      <c r="CC99" s="31"/>
      <c r="CD99" s="31"/>
      <c r="CE99" s="31"/>
      <c r="CG99" s="31"/>
      <c r="CH99" s="31"/>
      <c r="CI99" s="31"/>
      <c r="CJ99" t="str">
        <f t="shared" si="114"/>
        <v/>
      </c>
      <c r="CK99" t="str">
        <f t="shared" si="115"/>
        <v/>
      </c>
      <c r="CL99" t="str">
        <f t="shared" si="116"/>
        <v/>
      </c>
      <c r="CM99" t="str">
        <f t="shared" si="117"/>
        <v/>
      </c>
      <c r="CN99" t="str">
        <f t="shared" si="118"/>
        <v/>
      </c>
      <c r="CO99" t="str">
        <f t="shared" si="119"/>
        <v/>
      </c>
      <c r="CP99" t="str">
        <f t="shared" si="120"/>
        <v/>
      </c>
      <c r="CQ99" t="str">
        <f t="shared" si="121"/>
        <v/>
      </c>
      <c r="CR99" t="str">
        <f t="shared" si="122"/>
        <v/>
      </c>
      <c r="CS99" t="str">
        <f t="shared" si="123"/>
        <v/>
      </c>
      <c r="CT99" t="str">
        <f t="shared" si="124"/>
        <v/>
      </c>
      <c r="CU99" t="str">
        <f t="shared" si="125"/>
        <v/>
      </c>
      <c r="CV99" t="str">
        <f t="shared" si="126"/>
        <v/>
      </c>
      <c r="CW99" t="str">
        <f t="shared" si="127"/>
        <v/>
      </c>
      <c r="CX99" t="str">
        <f t="shared" si="128"/>
        <v/>
      </c>
      <c r="CY99" t="str">
        <f t="shared" si="129"/>
        <v/>
      </c>
      <c r="CZ99" t="str">
        <f t="shared" si="130"/>
        <v/>
      </c>
      <c r="DA99" t="str">
        <f t="shared" si="131"/>
        <v/>
      </c>
      <c r="DB99" t="str">
        <f t="shared" si="132"/>
        <v/>
      </c>
      <c r="DC99" t="str">
        <f t="shared" si="133"/>
        <v/>
      </c>
      <c r="DD99" t="str">
        <f t="shared" si="134"/>
        <v/>
      </c>
      <c r="DE99" t="str">
        <f t="shared" si="135"/>
        <v/>
      </c>
      <c r="DF99" t="str">
        <f t="shared" si="136"/>
        <v/>
      </c>
      <c r="DG99" t="str">
        <f t="shared" si="137"/>
        <v/>
      </c>
      <c r="DH99" t="str">
        <f t="shared" si="138"/>
        <v/>
      </c>
      <c r="DI99" t="str">
        <f t="shared" si="139"/>
        <v/>
      </c>
      <c r="DJ99" t="str">
        <f t="shared" si="140"/>
        <v/>
      </c>
      <c r="DK99" t="str">
        <f t="shared" si="141"/>
        <v/>
      </c>
      <c r="DL99" t="str">
        <f t="shared" si="142"/>
        <v/>
      </c>
      <c r="DM99" t="str">
        <f t="shared" si="143"/>
        <v/>
      </c>
      <c r="DN99" t="str">
        <f t="shared" si="144"/>
        <v/>
      </c>
      <c r="DO99" t="str">
        <f t="shared" si="145"/>
        <v/>
      </c>
      <c r="DP99" t="str">
        <f t="shared" si="146"/>
        <v/>
      </c>
      <c r="DQ99" t="str">
        <f t="shared" si="147"/>
        <v/>
      </c>
      <c r="DR99" t="str">
        <f t="shared" si="148"/>
        <v/>
      </c>
      <c r="DS99" t="str">
        <f t="shared" si="149"/>
        <v/>
      </c>
      <c r="DT99" t="str">
        <f t="shared" si="150"/>
        <v/>
      </c>
      <c r="DU99" t="str">
        <f t="shared" si="151"/>
        <v/>
      </c>
      <c r="DV99" t="str">
        <f t="shared" si="152"/>
        <v/>
      </c>
      <c r="DW99" t="str">
        <f t="shared" si="153"/>
        <v/>
      </c>
      <c r="DX99" t="str">
        <f t="shared" si="154"/>
        <v/>
      </c>
      <c r="DY99" t="str">
        <f t="shared" si="155"/>
        <v/>
      </c>
      <c r="DZ99" t="str">
        <f t="shared" si="156"/>
        <v/>
      </c>
      <c r="EA99" t="str">
        <f t="shared" si="157"/>
        <v/>
      </c>
      <c r="EB99" t="str">
        <f t="shared" si="158"/>
        <v/>
      </c>
      <c r="EC99" t="str">
        <f t="shared" si="159"/>
        <v/>
      </c>
      <c r="ED99" t="str">
        <f t="shared" si="160"/>
        <v/>
      </c>
      <c r="EE99" t="str">
        <f t="shared" si="161"/>
        <v/>
      </c>
      <c r="EF99" t="str">
        <f t="shared" si="162"/>
        <v/>
      </c>
      <c r="EG99" t="str">
        <f t="shared" si="163"/>
        <v/>
      </c>
      <c r="EH99" t="str">
        <f t="shared" si="164"/>
        <v/>
      </c>
      <c r="EI99" t="str">
        <f t="shared" si="165"/>
        <v/>
      </c>
      <c r="EJ99" t="str">
        <f t="shared" si="166"/>
        <v/>
      </c>
      <c r="EK99" s="28" t="str">
        <f t="shared" si="167"/>
        <v/>
      </c>
    </row>
    <row r="100" spans="1:141">
      <c r="A100" s="7">
        <v>99711</v>
      </c>
      <c r="B100" s="7" t="s">
        <v>114</v>
      </c>
      <c r="C100" s="7"/>
      <c r="D100" s="11">
        <v>25</v>
      </c>
      <c r="E100" s="38">
        <f t="shared" si="113"/>
        <v>1.3674877062855206E-4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>
        <v>1</v>
      </c>
      <c r="U100" s="31">
        <v>0</v>
      </c>
      <c r="V100" s="31">
        <v>0</v>
      </c>
      <c r="W100" s="31">
        <v>1</v>
      </c>
      <c r="X100" s="31"/>
      <c r="Y100" s="31"/>
      <c r="Z100" s="31"/>
      <c r="AA100" s="31"/>
      <c r="AB100" s="31"/>
      <c r="AC100" s="31"/>
      <c r="AD100" s="44"/>
      <c r="AE100" s="31"/>
      <c r="AF100" s="31"/>
      <c r="AG100" s="46"/>
      <c r="AH100" s="31"/>
      <c r="AI100" s="31"/>
      <c r="AJ100" s="31"/>
      <c r="AK100" s="31"/>
      <c r="AL100" s="31"/>
      <c r="AM100" s="31"/>
      <c r="AN100" s="31"/>
      <c r="AO100" s="31"/>
      <c r="AQ100" s="31"/>
      <c r="AR100" s="31"/>
      <c r="AT100" s="31"/>
      <c r="AU100" s="31"/>
      <c r="AV100" s="31"/>
      <c r="AW100" s="31"/>
      <c r="AX100" s="31"/>
      <c r="AY100" s="31"/>
      <c r="BA100" s="31"/>
      <c r="BB100" s="31"/>
      <c r="BC100" s="31"/>
      <c r="BD100" s="31"/>
      <c r="BE100" s="31"/>
      <c r="BG100" s="31"/>
      <c r="BH100" s="31"/>
      <c r="BJ100" s="31"/>
      <c r="BK100" s="31"/>
      <c r="BL100" s="31"/>
      <c r="BM100" s="31"/>
      <c r="BN100" s="31"/>
      <c r="BO100" s="31"/>
      <c r="BQ100" s="31"/>
      <c r="BR100" s="31"/>
      <c r="BS100" s="31"/>
      <c r="BT100" s="31"/>
      <c r="BU100" s="31"/>
      <c r="BW100" s="31"/>
      <c r="BX100" s="31"/>
      <c r="BZ100" s="31"/>
      <c r="CA100" s="31"/>
      <c r="CB100" s="31"/>
      <c r="CC100" s="31"/>
      <c r="CD100" s="31"/>
      <c r="CE100" s="31"/>
      <c r="CG100" s="31"/>
      <c r="CH100" s="31"/>
      <c r="CI100" s="31"/>
      <c r="CJ100" t="str">
        <f t="shared" si="114"/>
        <v/>
      </c>
      <c r="CK100" t="str">
        <f t="shared" si="115"/>
        <v/>
      </c>
      <c r="CL100" t="str">
        <f t="shared" si="116"/>
        <v/>
      </c>
      <c r="CM100" t="str">
        <f t="shared" si="117"/>
        <v/>
      </c>
      <c r="CN100" t="str">
        <f t="shared" si="118"/>
        <v/>
      </c>
      <c r="CO100" t="str">
        <f t="shared" si="119"/>
        <v/>
      </c>
      <c r="CP100" t="str">
        <f t="shared" si="120"/>
        <v/>
      </c>
      <c r="CQ100" t="str">
        <f t="shared" si="121"/>
        <v/>
      </c>
      <c r="CR100" t="str">
        <f t="shared" si="122"/>
        <v/>
      </c>
      <c r="CS100" t="str">
        <f t="shared" si="123"/>
        <v/>
      </c>
      <c r="CT100" t="str">
        <f t="shared" si="124"/>
        <v/>
      </c>
      <c r="CU100" t="str">
        <f t="shared" si="125"/>
        <v/>
      </c>
      <c r="CV100" t="str">
        <f t="shared" si="126"/>
        <v/>
      </c>
      <c r="CW100" t="str">
        <f t="shared" si="127"/>
        <v/>
      </c>
      <c r="CX100" t="str">
        <f t="shared" si="128"/>
        <v/>
      </c>
      <c r="CY100" t="str">
        <f t="shared" si="129"/>
        <v/>
      </c>
      <c r="CZ100" t="str">
        <f t="shared" si="130"/>
        <v/>
      </c>
      <c r="DA100" t="str">
        <f t="shared" si="131"/>
        <v/>
      </c>
      <c r="DB100" t="str">
        <f t="shared" si="132"/>
        <v/>
      </c>
      <c r="DC100" t="str">
        <f t="shared" si="133"/>
        <v/>
      </c>
      <c r="DD100" t="str">
        <f t="shared" si="134"/>
        <v/>
      </c>
      <c r="DE100" t="str">
        <f t="shared" si="135"/>
        <v/>
      </c>
      <c r="DF100" t="str">
        <f t="shared" si="136"/>
        <v/>
      </c>
      <c r="DG100" t="str">
        <f t="shared" si="137"/>
        <v/>
      </c>
      <c r="DH100" t="str">
        <f t="shared" si="138"/>
        <v/>
      </c>
      <c r="DI100" t="str">
        <f t="shared" si="139"/>
        <v/>
      </c>
      <c r="DJ100" t="str">
        <f t="shared" si="140"/>
        <v/>
      </c>
      <c r="DK100" t="str">
        <f t="shared" si="141"/>
        <v/>
      </c>
      <c r="DL100" t="str">
        <f t="shared" si="142"/>
        <v/>
      </c>
      <c r="DM100" t="str">
        <f t="shared" si="143"/>
        <v/>
      </c>
      <c r="DN100" t="str">
        <f t="shared" si="144"/>
        <v/>
      </c>
      <c r="DO100" t="str">
        <f t="shared" si="145"/>
        <v/>
      </c>
      <c r="DP100" t="str">
        <f t="shared" si="146"/>
        <v/>
      </c>
      <c r="DQ100" t="str">
        <f t="shared" si="147"/>
        <v/>
      </c>
      <c r="DR100" t="str">
        <f t="shared" si="148"/>
        <v/>
      </c>
      <c r="DS100" t="str">
        <f t="shared" si="149"/>
        <v/>
      </c>
      <c r="DT100" t="str">
        <f t="shared" si="150"/>
        <v/>
      </c>
      <c r="DU100" t="str">
        <f t="shared" si="151"/>
        <v/>
      </c>
      <c r="DV100" t="str">
        <f t="shared" si="152"/>
        <v/>
      </c>
      <c r="DW100" t="str">
        <f t="shared" si="153"/>
        <v/>
      </c>
      <c r="DX100" t="str">
        <f t="shared" si="154"/>
        <v/>
      </c>
      <c r="DY100" t="str">
        <f t="shared" si="155"/>
        <v/>
      </c>
      <c r="DZ100" t="str">
        <f t="shared" si="156"/>
        <v/>
      </c>
      <c r="EA100" t="str">
        <f t="shared" si="157"/>
        <v/>
      </c>
      <c r="EB100" t="str">
        <f t="shared" si="158"/>
        <v/>
      </c>
      <c r="EC100" t="str">
        <f t="shared" si="159"/>
        <v/>
      </c>
      <c r="ED100" t="str">
        <f t="shared" si="160"/>
        <v/>
      </c>
      <c r="EE100" t="str">
        <f t="shared" si="161"/>
        <v/>
      </c>
      <c r="EF100" t="str">
        <f t="shared" si="162"/>
        <v/>
      </c>
      <c r="EG100" t="str">
        <f t="shared" si="163"/>
        <v/>
      </c>
      <c r="EH100" t="str">
        <f t="shared" si="164"/>
        <v/>
      </c>
      <c r="EI100" t="str">
        <f t="shared" si="165"/>
        <v/>
      </c>
      <c r="EJ100" t="str">
        <f t="shared" si="166"/>
        <v/>
      </c>
      <c r="EK100" s="28" t="str">
        <f t="shared" si="167"/>
        <v/>
      </c>
    </row>
    <row r="101" spans="1:141">
      <c r="A101" s="6">
        <v>99412</v>
      </c>
      <c r="B101" s="6" t="s">
        <v>115</v>
      </c>
      <c r="C101" s="6"/>
      <c r="D101" s="10">
        <v>23</v>
      </c>
      <c r="E101" s="37">
        <f t="shared" si="113"/>
        <v>1.2580886897826788E-4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>
        <v>1</v>
      </c>
      <c r="U101" s="31">
        <v>0</v>
      </c>
      <c r="V101" s="31">
        <v>0</v>
      </c>
      <c r="W101" s="31">
        <v>1</v>
      </c>
      <c r="X101" s="31"/>
      <c r="Y101" s="31"/>
      <c r="Z101" s="31"/>
      <c r="AA101" s="31"/>
      <c r="AB101" s="31"/>
      <c r="AC101" s="31"/>
      <c r="AD101" s="44"/>
      <c r="AE101" s="31"/>
      <c r="AF101" s="31"/>
      <c r="AG101" s="46"/>
      <c r="AH101" s="31"/>
      <c r="AI101" s="31"/>
      <c r="AJ101" s="31"/>
      <c r="AK101" s="31"/>
      <c r="AL101" s="31"/>
      <c r="AM101" s="31"/>
      <c r="AN101" s="31"/>
      <c r="AO101" s="31"/>
      <c r="AQ101" s="31"/>
      <c r="AR101" s="31"/>
      <c r="AT101" s="31"/>
      <c r="AU101" s="31"/>
      <c r="AV101" s="31"/>
      <c r="AW101" s="31"/>
      <c r="AX101" s="31"/>
      <c r="AY101" s="31"/>
      <c r="BA101" s="31"/>
      <c r="BB101" s="31"/>
      <c r="BC101" s="31"/>
      <c r="BD101" s="31"/>
      <c r="BE101" s="31"/>
      <c r="BG101" s="31"/>
      <c r="BH101" s="31"/>
      <c r="BJ101" s="31"/>
      <c r="BK101" s="31"/>
      <c r="BL101" s="31"/>
      <c r="BM101" s="31"/>
      <c r="BN101" s="31"/>
      <c r="BO101" s="31"/>
      <c r="BQ101" s="31"/>
      <c r="BR101" s="31"/>
      <c r="BS101" s="31"/>
      <c r="BT101" s="31"/>
      <c r="BU101" s="31"/>
      <c r="BW101" s="31"/>
      <c r="BX101" s="31"/>
      <c r="BZ101" s="31"/>
      <c r="CA101" s="31"/>
      <c r="CB101" s="31"/>
      <c r="CC101" s="31"/>
      <c r="CD101" s="31"/>
      <c r="CE101" s="31"/>
      <c r="CG101" s="31"/>
      <c r="CH101" s="31"/>
      <c r="CI101" s="31"/>
      <c r="CJ101" t="str">
        <f t="shared" si="114"/>
        <v/>
      </c>
      <c r="CK101" t="str">
        <f t="shared" si="115"/>
        <v/>
      </c>
      <c r="CL101" t="str">
        <f t="shared" si="116"/>
        <v/>
      </c>
      <c r="CM101" t="str">
        <f t="shared" si="117"/>
        <v/>
      </c>
      <c r="CN101" t="str">
        <f t="shared" si="118"/>
        <v/>
      </c>
      <c r="CO101" t="str">
        <f t="shared" si="119"/>
        <v/>
      </c>
      <c r="CP101" t="str">
        <f t="shared" si="120"/>
        <v/>
      </c>
      <c r="CQ101" t="str">
        <f t="shared" si="121"/>
        <v/>
      </c>
      <c r="CR101" t="str">
        <f t="shared" si="122"/>
        <v/>
      </c>
      <c r="CS101" t="str">
        <f t="shared" si="123"/>
        <v/>
      </c>
      <c r="CT101" t="str">
        <f t="shared" si="124"/>
        <v/>
      </c>
      <c r="CU101" t="str">
        <f t="shared" si="125"/>
        <v/>
      </c>
      <c r="CV101" t="str">
        <f t="shared" si="126"/>
        <v/>
      </c>
      <c r="CW101" t="str">
        <f t="shared" si="127"/>
        <v/>
      </c>
      <c r="CX101" t="str">
        <f t="shared" si="128"/>
        <v/>
      </c>
      <c r="CY101" t="str">
        <f t="shared" si="129"/>
        <v/>
      </c>
      <c r="CZ101" t="str">
        <f t="shared" si="130"/>
        <v/>
      </c>
      <c r="DA101" t="str">
        <f t="shared" si="131"/>
        <v/>
      </c>
      <c r="DB101" t="str">
        <f t="shared" si="132"/>
        <v/>
      </c>
      <c r="DC101" t="str">
        <f t="shared" si="133"/>
        <v/>
      </c>
      <c r="DD101" t="str">
        <f t="shared" si="134"/>
        <v/>
      </c>
      <c r="DE101" t="str">
        <f t="shared" si="135"/>
        <v/>
      </c>
      <c r="DF101" t="str">
        <f t="shared" si="136"/>
        <v/>
      </c>
      <c r="DG101" t="str">
        <f t="shared" si="137"/>
        <v/>
      </c>
      <c r="DH101" t="str">
        <f t="shared" si="138"/>
        <v/>
      </c>
      <c r="DI101" t="str">
        <f t="shared" si="139"/>
        <v/>
      </c>
      <c r="DJ101" t="str">
        <f t="shared" si="140"/>
        <v/>
      </c>
      <c r="DK101" t="str">
        <f t="shared" si="141"/>
        <v/>
      </c>
      <c r="DL101" t="str">
        <f t="shared" si="142"/>
        <v/>
      </c>
      <c r="DM101" t="str">
        <f t="shared" si="143"/>
        <v/>
      </c>
      <c r="DN101" t="str">
        <f t="shared" si="144"/>
        <v/>
      </c>
      <c r="DO101" t="str">
        <f t="shared" si="145"/>
        <v/>
      </c>
      <c r="DP101" t="str">
        <f t="shared" si="146"/>
        <v/>
      </c>
      <c r="DQ101" t="str">
        <f t="shared" si="147"/>
        <v/>
      </c>
      <c r="DR101" t="str">
        <f t="shared" si="148"/>
        <v/>
      </c>
      <c r="DS101" t="str">
        <f t="shared" si="149"/>
        <v/>
      </c>
      <c r="DT101" t="str">
        <f t="shared" si="150"/>
        <v/>
      </c>
      <c r="DU101" t="str">
        <f t="shared" si="151"/>
        <v/>
      </c>
      <c r="DV101" t="str">
        <f t="shared" si="152"/>
        <v/>
      </c>
      <c r="DW101" t="str">
        <f t="shared" si="153"/>
        <v/>
      </c>
      <c r="DX101" t="str">
        <f t="shared" si="154"/>
        <v/>
      </c>
      <c r="DY101" t="str">
        <f t="shared" si="155"/>
        <v/>
      </c>
      <c r="DZ101" t="str">
        <f t="shared" si="156"/>
        <v/>
      </c>
      <c r="EA101" t="str">
        <f t="shared" si="157"/>
        <v/>
      </c>
      <c r="EB101" t="str">
        <f t="shared" si="158"/>
        <v/>
      </c>
      <c r="EC101" t="str">
        <f t="shared" si="159"/>
        <v/>
      </c>
      <c r="ED101" t="str">
        <f t="shared" si="160"/>
        <v/>
      </c>
      <c r="EE101" t="str">
        <f t="shared" si="161"/>
        <v/>
      </c>
      <c r="EF101" t="str">
        <f t="shared" si="162"/>
        <v/>
      </c>
      <c r="EG101" t="str">
        <f t="shared" si="163"/>
        <v/>
      </c>
      <c r="EH101" t="str">
        <f t="shared" si="164"/>
        <v/>
      </c>
      <c r="EI101" t="str">
        <f t="shared" si="165"/>
        <v/>
      </c>
      <c r="EJ101" t="str">
        <f t="shared" si="166"/>
        <v/>
      </c>
      <c r="EK101" s="28" t="str">
        <f t="shared" si="167"/>
        <v/>
      </c>
    </row>
    <row r="102" spans="1:141">
      <c r="A102" s="7">
        <v>198964</v>
      </c>
      <c r="B102" s="7" t="s">
        <v>116</v>
      </c>
      <c r="C102" s="7"/>
      <c r="D102" s="11">
        <v>15</v>
      </c>
      <c r="E102" s="38">
        <f t="shared" si="113"/>
        <v>8.2049262377131225E-5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>
        <v>1</v>
      </c>
      <c r="U102" s="31">
        <v>0</v>
      </c>
      <c r="V102" s="31">
        <v>0</v>
      </c>
      <c r="W102" s="31">
        <v>1</v>
      </c>
      <c r="X102" s="31"/>
      <c r="Y102" s="31"/>
      <c r="Z102" s="31"/>
      <c r="AA102" s="31"/>
      <c r="AB102" s="31"/>
      <c r="AC102" s="31"/>
      <c r="AD102" s="44"/>
      <c r="AE102" s="31"/>
      <c r="AF102" s="31"/>
      <c r="AG102" s="46"/>
      <c r="AH102" s="31"/>
      <c r="AI102" s="31"/>
      <c r="AJ102" s="31"/>
      <c r="AK102" s="31"/>
      <c r="AL102" s="31"/>
      <c r="AM102" s="31"/>
      <c r="AN102" s="31"/>
      <c r="AO102" s="31"/>
      <c r="AQ102" s="31"/>
      <c r="AR102" s="31"/>
      <c r="AT102" s="31"/>
      <c r="AU102" s="31"/>
      <c r="AV102" s="31"/>
      <c r="AW102" s="31"/>
      <c r="AX102" s="31"/>
      <c r="AY102" s="31"/>
      <c r="BA102" s="31"/>
      <c r="BB102" s="31"/>
      <c r="BC102" s="31"/>
      <c r="BD102" s="31"/>
      <c r="BE102" s="31"/>
      <c r="BG102" s="31"/>
      <c r="BH102" s="31"/>
      <c r="BJ102" s="31"/>
      <c r="BK102" s="31"/>
      <c r="BL102" s="31"/>
      <c r="BM102" s="31"/>
      <c r="BN102" s="31"/>
      <c r="BO102" s="31"/>
      <c r="BQ102" s="31"/>
      <c r="BR102" s="31"/>
      <c r="BS102" s="31"/>
      <c r="BT102" s="31"/>
      <c r="BU102" s="31"/>
      <c r="BW102" s="31"/>
      <c r="BX102" s="31"/>
      <c r="BZ102" s="31"/>
      <c r="CA102" s="31"/>
      <c r="CB102" s="31"/>
      <c r="CC102" s="31"/>
      <c r="CD102" s="31"/>
      <c r="CE102" s="31"/>
      <c r="CG102" s="31"/>
      <c r="CH102" s="31"/>
      <c r="CI102" s="31"/>
      <c r="CJ102" t="str">
        <f t="shared" si="114"/>
        <v/>
      </c>
      <c r="CK102" t="str">
        <f t="shared" si="115"/>
        <v/>
      </c>
      <c r="CL102" t="str">
        <f t="shared" si="116"/>
        <v/>
      </c>
      <c r="CM102" t="str">
        <f t="shared" si="117"/>
        <v/>
      </c>
      <c r="CN102" t="str">
        <f t="shared" si="118"/>
        <v/>
      </c>
      <c r="CO102" t="str">
        <f t="shared" si="119"/>
        <v/>
      </c>
      <c r="CP102" t="str">
        <f t="shared" si="120"/>
        <v/>
      </c>
      <c r="CQ102" t="str">
        <f t="shared" si="121"/>
        <v/>
      </c>
      <c r="CR102" t="str">
        <f t="shared" si="122"/>
        <v/>
      </c>
      <c r="CS102" t="str">
        <f t="shared" si="123"/>
        <v/>
      </c>
      <c r="CT102" t="str">
        <f t="shared" si="124"/>
        <v/>
      </c>
      <c r="CU102" t="str">
        <f t="shared" si="125"/>
        <v/>
      </c>
      <c r="CV102" t="str">
        <f t="shared" si="126"/>
        <v/>
      </c>
      <c r="CW102" t="str">
        <f t="shared" si="127"/>
        <v/>
      </c>
      <c r="CX102" t="str">
        <f t="shared" si="128"/>
        <v/>
      </c>
      <c r="CY102" t="str">
        <f t="shared" si="129"/>
        <v/>
      </c>
      <c r="CZ102" t="str">
        <f t="shared" si="130"/>
        <v/>
      </c>
      <c r="DA102" t="str">
        <f t="shared" si="131"/>
        <v/>
      </c>
      <c r="DB102" t="str">
        <f t="shared" si="132"/>
        <v/>
      </c>
      <c r="DC102" t="str">
        <f t="shared" si="133"/>
        <v/>
      </c>
      <c r="DD102" t="str">
        <f t="shared" si="134"/>
        <v/>
      </c>
      <c r="DE102" t="str">
        <f t="shared" si="135"/>
        <v/>
      </c>
      <c r="DF102" t="str">
        <f t="shared" si="136"/>
        <v/>
      </c>
      <c r="DG102" t="str">
        <f t="shared" si="137"/>
        <v/>
      </c>
      <c r="DH102" t="str">
        <f t="shared" si="138"/>
        <v/>
      </c>
      <c r="DI102" t="str">
        <f t="shared" si="139"/>
        <v/>
      </c>
      <c r="DJ102" t="str">
        <f t="shared" si="140"/>
        <v/>
      </c>
      <c r="DK102" t="str">
        <f t="shared" si="141"/>
        <v/>
      </c>
      <c r="DL102" t="str">
        <f t="shared" si="142"/>
        <v/>
      </c>
      <c r="DM102" t="str">
        <f t="shared" si="143"/>
        <v/>
      </c>
      <c r="DN102" t="str">
        <f t="shared" si="144"/>
        <v/>
      </c>
      <c r="DO102" t="str">
        <f t="shared" si="145"/>
        <v/>
      </c>
      <c r="DP102" t="str">
        <f t="shared" si="146"/>
        <v/>
      </c>
      <c r="DQ102" t="str">
        <f t="shared" si="147"/>
        <v/>
      </c>
      <c r="DR102" t="str">
        <f t="shared" si="148"/>
        <v/>
      </c>
      <c r="DS102" t="str">
        <f t="shared" si="149"/>
        <v/>
      </c>
      <c r="DT102" t="str">
        <f t="shared" si="150"/>
        <v/>
      </c>
      <c r="DU102" t="str">
        <f t="shared" si="151"/>
        <v/>
      </c>
      <c r="DV102" t="str">
        <f t="shared" si="152"/>
        <v/>
      </c>
      <c r="DW102" t="str">
        <f t="shared" si="153"/>
        <v/>
      </c>
      <c r="DX102" t="str">
        <f t="shared" si="154"/>
        <v/>
      </c>
      <c r="DY102" t="str">
        <f t="shared" si="155"/>
        <v/>
      </c>
      <c r="DZ102" t="str">
        <f t="shared" si="156"/>
        <v/>
      </c>
      <c r="EA102" t="str">
        <f t="shared" si="157"/>
        <v/>
      </c>
      <c r="EB102" t="str">
        <f t="shared" si="158"/>
        <v/>
      </c>
      <c r="EC102" t="str">
        <f t="shared" si="159"/>
        <v/>
      </c>
      <c r="ED102" t="str">
        <f t="shared" si="160"/>
        <v/>
      </c>
      <c r="EE102" t="str">
        <f t="shared" si="161"/>
        <v/>
      </c>
      <c r="EF102" t="str">
        <f t="shared" si="162"/>
        <v/>
      </c>
      <c r="EG102" t="str">
        <f t="shared" si="163"/>
        <v/>
      </c>
      <c r="EH102" t="str">
        <f t="shared" si="164"/>
        <v/>
      </c>
      <c r="EI102" t="str">
        <f t="shared" si="165"/>
        <v/>
      </c>
      <c r="EJ102" t="str">
        <f t="shared" si="166"/>
        <v/>
      </c>
      <c r="EK102" s="28" t="str">
        <f t="shared" si="167"/>
        <v/>
      </c>
    </row>
    <row r="103" spans="1:141">
      <c r="A103" s="6">
        <v>199633</v>
      </c>
      <c r="B103" s="6" t="s">
        <v>117</v>
      </c>
      <c r="C103" s="6"/>
      <c r="D103" s="10">
        <v>11</v>
      </c>
      <c r="E103" s="37">
        <f t="shared" ref="E103:E134" si="168">D103/$D$4</f>
        <v>6.0169459076562903E-5</v>
      </c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>
        <v>1</v>
      </c>
      <c r="U103" s="31">
        <v>0</v>
      </c>
      <c r="V103" s="31">
        <v>0</v>
      </c>
      <c r="W103" s="31">
        <v>1</v>
      </c>
      <c r="X103" s="31"/>
      <c r="Y103" s="31"/>
      <c r="Z103" s="31"/>
      <c r="AA103" s="31"/>
      <c r="AB103" s="31"/>
      <c r="AC103" s="31"/>
      <c r="AD103" s="44"/>
      <c r="AE103" s="31"/>
      <c r="AF103" s="31"/>
      <c r="AG103" s="46"/>
      <c r="AH103" s="31"/>
      <c r="AI103" s="31"/>
      <c r="AJ103" s="31"/>
      <c r="AK103" s="31"/>
      <c r="AL103" s="31"/>
      <c r="AM103" s="31"/>
      <c r="AN103" s="31"/>
      <c r="AO103" s="31"/>
      <c r="AQ103" s="31"/>
      <c r="AR103" s="31"/>
      <c r="AT103" s="31"/>
      <c r="AU103" s="31"/>
      <c r="AV103" s="31"/>
      <c r="AW103" s="31"/>
      <c r="AX103" s="31"/>
      <c r="AY103" s="31"/>
      <c r="BA103" s="31"/>
      <c r="BB103" s="31"/>
      <c r="BC103" s="31"/>
      <c r="BD103" s="31"/>
      <c r="BE103" s="31"/>
      <c r="BG103" s="31"/>
      <c r="BH103" s="31"/>
      <c r="BJ103" s="31"/>
      <c r="BK103" s="31"/>
      <c r="BL103" s="31"/>
      <c r="BM103" s="31"/>
      <c r="BN103" s="31"/>
      <c r="BO103" s="31"/>
      <c r="BQ103" s="31"/>
      <c r="BR103" s="31"/>
      <c r="BS103" s="31"/>
      <c r="BT103" s="31"/>
      <c r="BU103" s="31"/>
      <c r="BW103" s="31"/>
      <c r="BX103" s="31"/>
      <c r="BZ103" s="31"/>
      <c r="CA103" s="31"/>
      <c r="CB103" s="31"/>
      <c r="CC103" s="31"/>
      <c r="CD103" s="31"/>
      <c r="CE103" s="31"/>
      <c r="CG103" s="31"/>
      <c r="CH103" s="31"/>
      <c r="CI103" s="31"/>
      <c r="CJ103" t="str">
        <f t="shared" si="114"/>
        <v/>
      </c>
      <c r="CK103" t="str">
        <f t="shared" si="115"/>
        <v/>
      </c>
      <c r="CL103" t="str">
        <f t="shared" si="116"/>
        <v/>
      </c>
      <c r="CM103" t="str">
        <f t="shared" si="117"/>
        <v/>
      </c>
      <c r="CN103" t="str">
        <f t="shared" si="118"/>
        <v/>
      </c>
      <c r="CO103" t="str">
        <f t="shared" si="119"/>
        <v/>
      </c>
      <c r="CP103" t="str">
        <f t="shared" si="120"/>
        <v/>
      </c>
      <c r="CQ103" t="str">
        <f t="shared" si="121"/>
        <v/>
      </c>
      <c r="CR103" t="str">
        <f t="shared" si="122"/>
        <v/>
      </c>
      <c r="CS103" t="str">
        <f t="shared" si="123"/>
        <v/>
      </c>
      <c r="CT103" t="str">
        <f t="shared" si="124"/>
        <v/>
      </c>
      <c r="CU103" t="str">
        <f t="shared" si="125"/>
        <v/>
      </c>
      <c r="CV103" t="str">
        <f t="shared" si="126"/>
        <v/>
      </c>
      <c r="CW103" t="str">
        <f t="shared" si="127"/>
        <v/>
      </c>
      <c r="CX103" t="str">
        <f t="shared" si="128"/>
        <v/>
      </c>
      <c r="CY103" t="str">
        <f t="shared" si="129"/>
        <v/>
      </c>
      <c r="CZ103" t="str">
        <f t="shared" si="130"/>
        <v/>
      </c>
      <c r="DA103" t="str">
        <f t="shared" si="131"/>
        <v/>
      </c>
      <c r="DB103" t="str">
        <f t="shared" si="132"/>
        <v/>
      </c>
      <c r="DC103" t="str">
        <f t="shared" si="133"/>
        <v/>
      </c>
      <c r="DD103" t="str">
        <f t="shared" si="134"/>
        <v/>
      </c>
      <c r="DE103" t="str">
        <f t="shared" si="135"/>
        <v/>
      </c>
      <c r="DF103" t="str">
        <f t="shared" si="136"/>
        <v/>
      </c>
      <c r="DG103" t="str">
        <f t="shared" si="137"/>
        <v/>
      </c>
      <c r="DH103" t="str">
        <f t="shared" si="138"/>
        <v/>
      </c>
      <c r="DI103" t="str">
        <f t="shared" si="139"/>
        <v/>
      </c>
      <c r="DJ103" t="str">
        <f t="shared" si="140"/>
        <v/>
      </c>
      <c r="DK103" t="str">
        <f t="shared" si="141"/>
        <v/>
      </c>
      <c r="DL103" t="str">
        <f t="shared" si="142"/>
        <v/>
      </c>
      <c r="DM103" t="str">
        <f t="shared" si="143"/>
        <v/>
      </c>
      <c r="DN103" t="str">
        <f t="shared" si="144"/>
        <v/>
      </c>
      <c r="DO103" t="str">
        <f t="shared" si="145"/>
        <v/>
      </c>
      <c r="DP103" t="str">
        <f t="shared" si="146"/>
        <v/>
      </c>
      <c r="DQ103" t="str">
        <f t="shared" si="147"/>
        <v/>
      </c>
      <c r="DR103" t="str">
        <f t="shared" si="148"/>
        <v/>
      </c>
      <c r="DS103" t="str">
        <f t="shared" si="149"/>
        <v/>
      </c>
      <c r="DT103" t="str">
        <f t="shared" si="150"/>
        <v/>
      </c>
      <c r="DU103" t="str">
        <f t="shared" si="151"/>
        <v/>
      </c>
      <c r="DV103" t="str">
        <f t="shared" si="152"/>
        <v/>
      </c>
      <c r="DW103" t="str">
        <f t="shared" si="153"/>
        <v/>
      </c>
      <c r="DX103" t="str">
        <f t="shared" si="154"/>
        <v/>
      </c>
      <c r="DY103" t="str">
        <f t="shared" si="155"/>
        <v/>
      </c>
      <c r="DZ103" t="str">
        <f t="shared" si="156"/>
        <v/>
      </c>
      <c r="EA103" t="str">
        <f t="shared" si="157"/>
        <v/>
      </c>
      <c r="EB103" t="str">
        <f t="shared" si="158"/>
        <v/>
      </c>
      <c r="EC103" t="str">
        <f t="shared" si="159"/>
        <v/>
      </c>
      <c r="ED103" t="str">
        <f t="shared" si="160"/>
        <v/>
      </c>
      <c r="EE103" t="str">
        <f t="shared" si="161"/>
        <v/>
      </c>
      <c r="EF103" t="str">
        <f t="shared" si="162"/>
        <v/>
      </c>
      <c r="EG103" t="str">
        <f t="shared" si="163"/>
        <v/>
      </c>
      <c r="EH103" t="str">
        <f t="shared" si="164"/>
        <v/>
      </c>
      <c r="EI103" t="str">
        <f t="shared" si="165"/>
        <v/>
      </c>
      <c r="EJ103" t="str">
        <f t="shared" ref="EJ103:EJ134" si="169">IF(SUM(CN103:EI103),SUM(CN103:EI103),"")</f>
        <v/>
      </c>
      <c r="EK103" s="28" t="str">
        <f t="shared" ref="EK103:EK134" si="170">IF(EJ103&lt;&gt;"",EJ103/$EK$4,"")</f>
        <v/>
      </c>
    </row>
    <row r="104" spans="1:141">
      <c r="A104" s="7">
        <v>99710</v>
      </c>
      <c r="B104" s="7" t="s">
        <v>118</v>
      </c>
      <c r="C104" s="7"/>
      <c r="D104" s="11">
        <v>4</v>
      </c>
      <c r="E104" s="38">
        <f t="shared" si="168"/>
        <v>2.1879803300568328E-5</v>
      </c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>
        <v>1</v>
      </c>
      <c r="U104" s="31">
        <v>0</v>
      </c>
      <c r="V104" s="31">
        <v>0</v>
      </c>
      <c r="W104" s="31">
        <v>1</v>
      </c>
      <c r="X104" s="31"/>
      <c r="Y104" s="31"/>
      <c r="Z104" s="31"/>
      <c r="AA104" s="31"/>
      <c r="AB104" s="31"/>
      <c r="AC104" s="31"/>
      <c r="AD104" s="44"/>
      <c r="AE104" s="31"/>
      <c r="AF104" s="31"/>
      <c r="AG104" s="46"/>
      <c r="AH104" s="31"/>
      <c r="AI104" s="31"/>
      <c r="AJ104" s="31"/>
      <c r="AK104" s="31"/>
      <c r="AL104" s="31"/>
      <c r="AM104" s="31"/>
      <c r="AN104" s="31"/>
      <c r="AO104" s="31"/>
      <c r="AQ104" s="31"/>
      <c r="AR104" s="31"/>
      <c r="AT104" s="31"/>
      <c r="AU104" s="31"/>
      <c r="AV104" s="31"/>
      <c r="AW104" s="31"/>
      <c r="AX104" s="31"/>
      <c r="AY104" s="31"/>
      <c r="BA104" s="31"/>
      <c r="BB104" s="31"/>
      <c r="BC104" s="31"/>
      <c r="BD104" s="31"/>
      <c r="BE104" s="31"/>
      <c r="BG104" s="31"/>
      <c r="BH104" s="31"/>
      <c r="BJ104" s="31"/>
      <c r="BK104" s="31"/>
      <c r="BL104" s="31"/>
      <c r="BM104" s="31"/>
      <c r="BN104" s="31"/>
      <c r="BO104" s="31"/>
      <c r="BQ104" s="31"/>
      <c r="BR104" s="31"/>
      <c r="BS104" s="31"/>
      <c r="BT104" s="31"/>
      <c r="BU104" s="31"/>
      <c r="BW104" s="31"/>
      <c r="BX104" s="31"/>
      <c r="BZ104" s="31"/>
      <c r="CA104" s="31"/>
      <c r="CB104" s="31"/>
      <c r="CC104" s="31"/>
      <c r="CD104" s="31"/>
      <c r="CE104" s="31"/>
      <c r="CG104" s="31"/>
      <c r="CH104" s="31"/>
      <c r="CI104" s="31"/>
      <c r="CJ104" t="str">
        <f t="shared" si="114"/>
        <v/>
      </c>
      <c r="CK104" t="str">
        <f t="shared" si="115"/>
        <v/>
      </c>
      <c r="CL104" t="str">
        <f t="shared" si="116"/>
        <v/>
      </c>
      <c r="CM104" t="str">
        <f t="shared" si="117"/>
        <v/>
      </c>
      <c r="CN104" t="str">
        <f t="shared" si="118"/>
        <v/>
      </c>
      <c r="CO104" t="str">
        <f t="shared" si="119"/>
        <v/>
      </c>
      <c r="CP104" t="str">
        <f t="shared" si="120"/>
        <v/>
      </c>
      <c r="CQ104" t="str">
        <f t="shared" si="121"/>
        <v/>
      </c>
      <c r="CR104" t="str">
        <f t="shared" si="122"/>
        <v/>
      </c>
      <c r="CS104" t="str">
        <f t="shared" si="123"/>
        <v/>
      </c>
      <c r="CT104" t="str">
        <f t="shared" si="124"/>
        <v/>
      </c>
      <c r="CU104" t="str">
        <f t="shared" si="125"/>
        <v/>
      </c>
      <c r="CV104" t="str">
        <f t="shared" si="126"/>
        <v/>
      </c>
      <c r="CW104" t="str">
        <f t="shared" si="127"/>
        <v/>
      </c>
      <c r="CX104" t="str">
        <f t="shared" si="128"/>
        <v/>
      </c>
      <c r="CY104" t="str">
        <f t="shared" si="129"/>
        <v/>
      </c>
      <c r="CZ104" t="str">
        <f t="shared" si="130"/>
        <v/>
      </c>
      <c r="DA104" t="str">
        <f t="shared" si="131"/>
        <v/>
      </c>
      <c r="DB104" t="str">
        <f t="shared" si="132"/>
        <v/>
      </c>
      <c r="DC104" t="str">
        <f t="shared" si="133"/>
        <v/>
      </c>
      <c r="DD104" t="str">
        <f t="shared" si="134"/>
        <v/>
      </c>
      <c r="DE104" t="str">
        <f t="shared" si="135"/>
        <v/>
      </c>
      <c r="DF104" t="str">
        <f t="shared" si="136"/>
        <v/>
      </c>
      <c r="DG104" t="str">
        <f t="shared" si="137"/>
        <v/>
      </c>
      <c r="DH104" t="str">
        <f t="shared" si="138"/>
        <v/>
      </c>
      <c r="DI104" t="str">
        <f t="shared" si="139"/>
        <v/>
      </c>
      <c r="DJ104" t="str">
        <f t="shared" si="140"/>
        <v/>
      </c>
      <c r="DK104" t="str">
        <f t="shared" si="141"/>
        <v/>
      </c>
      <c r="DL104" t="str">
        <f t="shared" si="142"/>
        <v/>
      </c>
      <c r="DM104" t="str">
        <f t="shared" si="143"/>
        <v/>
      </c>
      <c r="DN104" t="str">
        <f t="shared" si="144"/>
        <v/>
      </c>
      <c r="DO104" t="str">
        <f t="shared" si="145"/>
        <v/>
      </c>
      <c r="DP104" t="str">
        <f t="shared" si="146"/>
        <v/>
      </c>
      <c r="DQ104" t="str">
        <f t="shared" si="147"/>
        <v/>
      </c>
      <c r="DR104" t="str">
        <f t="shared" si="148"/>
        <v/>
      </c>
      <c r="DS104" t="str">
        <f t="shared" si="149"/>
        <v/>
      </c>
      <c r="DT104" t="str">
        <f t="shared" si="150"/>
        <v/>
      </c>
      <c r="DU104" t="str">
        <f t="shared" si="151"/>
        <v/>
      </c>
      <c r="DV104" t="str">
        <f t="shared" si="152"/>
        <v/>
      </c>
      <c r="DW104" t="str">
        <f t="shared" si="153"/>
        <v/>
      </c>
      <c r="DX104" t="str">
        <f t="shared" si="154"/>
        <v/>
      </c>
      <c r="DY104" t="str">
        <f t="shared" si="155"/>
        <v/>
      </c>
      <c r="DZ104" t="str">
        <f t="shared" si="156"/>
        <v/>
      </c>
      <c r="EA104" t="str">
        <f t="shared" si="157"/>
        <v/>
      </c>
      <c r="EB104" t="str">
        <f t="shared" si="158"/>
        <v/>
      </c>
      <c r="EC104" t="str">
        <f t="shared" si="159"/>
        <v/>
      </c>
      <c r="ED104" t="str">
        <f t="shared" si="160"/>
        <v/>
      </c>
      <c r="EE104" t="str">
        <f t="shared" si="161"/>
        <v/>
      </c>
      <c r="EF104" t="str">
        <f t="shared" si="162"/>
        <v/>
      </c>
      <c r="EG104" t="str">
        <f t="shared" si="163"/>
        <v/>
      </c>
      <c r="EH104" t="str">
        <f t="shared" si="164"/>
        <v/>
      </c>
      <c r="EI104" t="str">
        <f t="shared" si="165"/>
        <v/>
      </c>
      <c r="EJ104" t="str">
        <f t="shared" si="169"/>
        <v/>
      </c>
      <c r="EK104" s="28" t="str">
        <f t="shared" si="170"/>
        <v/>
      </c>
    </row>
    <row r="105" spans="1:141">
      <c r="D105" s="8"/>
      <c r="E105" s="35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46"/>
      <c r="AH105" s="31"/>
      <c r="AI105" s="31"/>
      <c r="AJ105" s="31"/>
      <c r="AK105" s="31"/>
      <c r="AL105" s="31"/>
      <c r="AM105" s="31"/>
      <c r="AN105" s="31"/>
      <c r="AO105" s="31"/>
      <c r="AQ105" s="31"/>
      <c r="AR105" s="31"/>
      <c r="AT105" s="31"/>
      <c r="AU105" s="31"/>
      <c r="AV105" s="31"/>
      <c r="AW105" s="31"/>
      <c r="AX105" s="31"/>
      <c r="AY105" s="31"/>
      <c r="BA105" s="31"/>
      <c r="BB105" s="31"/>
      <c r="BC105" s="31"/>
      <c r="BD105" s="31"/>
      <c r="BE105" s="31"/>
      <c r="BG105" s="31"/>
      <c r="BH105" s="31"/>
      <c r="BJ105" s="31"/>
      <c r="BK105" s="31"/>
      <c r="BL105" s="31"/>
      <c r="BM105" s="31"/>
      <c r="BN105" s="31"/>
      <c r="BO105" s="31"/>
      <c r="BQ105" s="31"/>
      <c r="BR105" s="31"/>
      <c r="BS105" s="31"/>
      <c r="BT105" s="31"/>
      <c r="BU105" s="31"/>
      <c r="BW105" s="31"/>
      <c r="BX105" s="31"/>
      <c r="BZ105" s="31"/>
      <c r="CA105" s="31"/>
      <c r="CB105" s="31"/>
      <c r="CC105" s="31"/>
      <c r="CD105" s="31"/>
      <c r="CE105" s="31"/>
      <c r="CG105" s="31"/>
      <c r="CH105" s="31"/>
      <c r="CI105" s="31"/>
      <c r="EK105" s="28"/>
    </row>
  </sheetData>
  <sheetProtection sheet="1" formatCells="0" formatColumns="0" formatRows="0" insertColumns="0" insertRows="0" insertHyperlinks="0" deleteColumns="0" deleteRows="0" sort="0" autoFilter="0" pivotTables="0"/>
  <autoFilter ref="A6:EK104"/>
  <mergeCells count="6">
    <mergeCell ref="DT5:EI5"/>
    <mergeCell ref="AN5:BC5"/>
    <mergeCell ref="BD5:BS5"/>
    <mergeCell ref="BT5:CI5"/>
    <mergeCell ref="CN5:DC5"/>
    <mergeCell ref="DD5:DS5"/>
  </mergeCells>
  <pageMargins left="0.7" right="0.7" top="0.75" bottom="0.75" header="0.3" footer="0.3"/>
  <pageSetup paperSize="9" orientation="landscape"/>
  <headerFooter>
    <oddHeader>&amp;L&amp;BPackages&amp;RPr inted on &amp;D</oddHeader>
    <oddFooter>&amp;L&amp;BPackages reports&amp;RPage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Packages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Packages reports</dc:title>
  <dc:subject>Packages reports ERANUT</dc:subject>
  <dc:creator>Aviv Advanced Solutions</dc:creator>
  <cp:keywords>office 2007 openxml php</cp:keywords>
  <dc:description>generated using PHP classes.</dc:description>
  <cp:lastModifiedBy>Eitan Shnaider</cp:lastModifiedBy>
  <dcterms:created xsi:type="dcterms:W3CDTF">2016-09-22T13:33:34Z</dcterms:created>
  <dcterms:modified xsi:type="dcterms:W3CDTF">2016-09-22T13:34:13Z</dcterms:modified>
  <cp:category>ERANUT</cp:category>
</cp:coreProperties>
</file>