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road-to-programmer\data-analyst-data-scientist-data-engineer\1-microsoft-excel\5-papan-tulis\"/>
    </mc:Choice>
  </mc:AlternateContent>
  <xr:revisionPtr revIDLastSave="0" documentId="13_ncr:1_{17C433EB-00EC-4232-89FD-BFD3F702A974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STD &amp; QUARTILE" sheetId="1" r:id="rId1"/>
    <sheet name="CORREL &amp; VA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8" i="1" l="1"/>
  <c r="N7" i="1"/>
  <c r="N6" i="1"/>
  <c r="N5" i="1"/>
  <c r="N4" i="1"/>
  <c r="H9" i="1"/>
  <c r="H6" i="1"/>
  <c r="H4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<sst xmlns="http://schemas.openxmlformats.org/spreadsheetml/2006/main" count="38" uniqueCount="33">
  <si>
    <t>Tahun</t>
  </si>
  <si>
    <t>IHSG</t>
  </si>
  <si>
    <t>STDEV</t>
  </si>
  <si>
    <t>STDEVP</t>
  </si>
  <si>
    <t>STDEVA</t>
  </si>
  <si>
    <t>STDEVPA</t>
  </si>
  <si>
    <t>STDEV.P</t>
  </si>
  <si>
    <t>STDEV.S</t>
  </si>
  <si>
    <t>A</t>
  </si>
  <si>
    <t>B</t>
  </si>
  <si>
    <t>Data</t>
  </si>
  <si>
    <t>Menghitung Nilai Kuartil</t>
  </si>
  <si>
    <t>Nilai Minimum</t>
  </si>
  <si>
    <t>Q1</t>
  </si>
  <si>
    <t>Q2</t>
  </si>
  <si>
    <t>Q3</t>
  </si>
  <si>
    <t>Nilai Maksimum</t>
  </si>
  <si>
    <t xml:space="preserve">Korelasi Biaya Iklan dengan  Jumlah Penjualan </t>
  </si>
  <si>
    <t>Bulan</t>
  </si>
  <si>
    <t>Biaya Iklan</t>
  </si>
  <si>
    <t>Jumlah Penjualan (unit)</t>
  </si>
  <si>
    <t>Jan</t>
  </si>
  <si>
    <t>Feb</t>
  </si>
  <si>
    <t>Mar</t>
  </si>
  <si>
    <t>Apr</t>
  </si>
  <si>
    <t>Jun</t>
  </si>
  <si>
    <t>Jul</t>
  </si>
  <si>
    <t>Aug</t>
  </si>
  <si>
    <t>May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</si>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</sst>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8">
    <xf numFmtId="0" fontId="0" fillId="0" borderId="0" xfId="0"/>
    <xf numFmtId="10" fontId="2" fillId="0" borderId="1" xfId="0" applyNumberFormat="1" applyFont="1" applyBorder="1" applyAlignment="1">
      <alignment horizontal="center"/>
    </xf>
    <xf numFmtId="10" fontId="3" fillId="3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 readingOrder="1"/>
    </xf>
    <xf numFmtId="0" fontId="4" fillId="2" borderId="1" xfId="0" applyFont="1" applyFill="1" applyBorder="1" applyAlignment="1">
      <alignment horizontal="center" vertical="center" wrapText="1" readingOrder="1"/>
    </xf>
    <xf numFmtId="0" fontId="2" fillId="0" borderId="2" xfId="0" applyFont="1" applyFill="1" applyBorder="1" applyAlignment="1">
      <alignment horizontal="center" wrapText="1" readingOrder="1"/>
    </xf>
    <xf numFmtId="10" fontId="0" fillId="0" borderId="0" xfId="1" applyNumberFormat="1" applyFont="1"/>
    <xf numFmtId="0" fontId="0" fillId="0" borderId="1" xfId="0" applyBorder="1"/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6" fillId="0" borderId="0" xfId="0" applyFont="1"/>
    <xf numFmtId="0" fontId="5" fillId="4" borderId="0" xfId="0" applyFont="1" applyFill="1"/>
    <xf numFmtId="10" fontId="2" fillId="0" borderId="2" xfId="0" applyNumberFormat="1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0" fillId="0" borderId="0" xfId="0"/>
    <xf numFmtId="0" fontId="0" fillId="5" borderId="1" xfId="0" applyFill="1" applyBorder="1"/>
    <xf numFmtId="41" fontId="0" fillId="0" borderId="1" xfId="2" applyFont="1" applyBorder="1"/>
    <xf numFmtId="0" fontId="5" fillId="4" borderId="1" xfId="0" applyFont="1" applyFill="1" applyBorder="1" applyAlignment="1">
      <alignment horizontal="center"/>
    </xf>
  </cellXfs>
  <cellStyles count="3">
    <cellStyle name="Comma [0]" xfId="2" builtinId="6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R28"/>
  <sheetViews>
    <sheetView topLeftCell="B10" workbookViewId="0">
      <selection activeCell="E31" sqref="E31"/>
    </sheetView>
  </sheetViews>
  <sheetFormatPr defaultRowHeight="15" x14ac:dyDescent="0.25"/>
  <cols>
    <col min="3" max="3" width="12.28515625" bestFit="1" customWidth="1"/>
    <col min="13" max="13" width="20.42578125" customWidth="1"/>
    <col min="14" max="14" width="12.5703125" customWidth="1"/>
  </cols>
  <sheetData>
    <row r="3" spans="2:18" ht="15.75" x14ac:dyDescent="0.25">
      <c r="B3" s="4" t="s">
        <v>0</v>
      </c>
      <c r="C3" s="4" t="s">
        <v>1</v>
      </c>
      <c r="K3" s="13" t="s">
        <v>10</v>
      </c>
      <c r="M3" s="14" t="s">
        <v>11</v>
      </c>
      <c r="N3" s="14"/>
      <c r="O3" s="14"/>
    </row>
    <row r="4" spans="2:18" ht="15.75" x14ac:dyDescent="0.25">
      <c r="B4" s="3">
        <v>2002</v>
      </c>
      <c r="C4" s="1">
        <v>8.3900000000000002E-2</v>
      </c>
      <c r="E4" s="10" t="s">
        <v>2</v>
      </c>
      <c r="F4" s="6">
        <f>STDEV(C4:C23)</f>
        <v>0.31131011886102122</v>
      </c>
      <c r="G4" t="s">
        <v>8</v>
      </c>
      <c r="H4" s="6">
        <f>STDEVA(C4:C27)</f>
        <v>0.3063461102833106</v>
      </c>
      <c r="K4">
        <v>50</v>
      </c>
      <c r="M4" s="7" t="s">
        <v>12</v>
      </c>
      <c r="N4" s="7">
        <f>_xlfn.QUARTILE.INC(K4:K28,0)</f>
        <v>10</v>
      </c>
    </row>
    <row r="5" spans="2:18" ht="15.75" x14ac:dyDescent="0.25">
      <c r="B5" s="3">
        <v>2003</v>
      </c>
      <c r="C5" s="1">
        <v>0.62819999999999998</v>
      </c>
      <c r="E5" s="11" t="s">
        <v>3</v>
      </c>
      <c r="F5" s="6">
        <f>STDEVP(C4:C23)</f>
        <v>0.30342757059964082</v>
      </c>
      <c r="G5" t="s">
        <v>9</v>
      </c>
      <c r="K5">
        <v>50</v>
      </c>
      <c r="M5" s="7" t="s">
        <v>13</v>
      </c>
      <c r="N5" s="7">
        <f>_xlfn.QUARTILE.INC(K4:K28,1)</f>
        <v>20</v>
      </c>
    </row>
    <row r="6" spans="2:18" ht="15.75" x14ac:dyDescent="0.25">
      <c r="B6" s="3">
        <v>2004</v>
      </c>
      <c r="C6" s="1">
        <v>0.4456</v>
      </c>
      <c r="E6" s="10" t="s">
        <v>4</v>
      </c>
      <c r="F6" s="6">
        <f>STDEVA(C4:C23)</f>
        <v>0.31131011886102122</v>
      </c>
      <c r="G6" t="s">
        <v>8</v>
      </c>
      <c r="H6" s="6">
        <f>STDEVA(C4:C27)</f>
        <v>0.3063461102833106</v>
      </c>
      <c r="K6">
        <v>28</v>
      </c>
      <c r="M6" s="7" t="s">
        <v>14</v>
      </c>
      <c r="N6" s="7">
        <f>_xlfn.QUARTILE.INC(K4:K28,2)</f>
        <v>26</v>
      </c>
    </row>
    <row r="7" spans="2:18" ht="15.75" x14ac:dyDescent="0.25">
      <c r="B7" s="3">
        <v>2005</v>
      </c>
      <c r="C7" s="1">
        <v>0.16239999999999999</v>
      </c>
      <c r="E7" s="11" t="s">
        <v>5</v>
      </c>
      <c r="F7" s="6">
        <f>STDEVPA(C4:C23)</f>
        <v>0.30342757059964082</v>
      </c>
      <c r="G7" t="s">
        <v>9</v>
      </c>
      <c r="K7">
        <v>31</v>
      </c>
      <c r="M7" s="7" t="s">
        <v>15</v>
      </c>
      <c r="N7" s="7">
        <f>_xlfn.QUARTILE.INC(K4:K28,3)</f>
        <v>38</v>
      </c>
    </row>
    <row r="8" spans="2:18" ht="15.75" x14ac:dyDescent="0.25">
      <c r="B8" s="3">
        <v>2006</v>
      </c>
      <c r="C8" s="1">
        <v>0.55300000000000005</v>
      </c>
      <c r="E8" s="11" t="s">
        <v>6</v>
      </c>
      <c r="F8" s="6">
        <f>_xlfn.STDEV.P(C4:C23)</f>
        <v>0.30342757059964082</v>
      </c>
      <c r="G8" t="s">
        <v>9</v>
      </c>
      <c r="K8">
        <v>46</v>
      </c>
      <c r="M8" s="7" t="s">
        <v>16</v>
      </c>
      <c r="N8" s="7">
        <f>_xlfn.QUARTILE.INC(K4:K28,4)</f>
        <v>50</v>
      </c>
    </row>
    <row r="9" spans="2:18" ht="15.75" x14ac:dyDescent="0.25">
      <c r="B9" s="3">
        <v>2007</v>
      </c>
      <c r="C9" s="1">
        <v>0.52080000000000004</v>
      </c>
      <c r="E9" s="10" t="s">
        <v>7</v>
      </c>
      <c r="F9" s="6">
        <f>_xlfn.STDEV.S(C4:C23)</f>
        <v>0.31131011886102122</v>
      </c>
      <c r="G9" t="s">
        <v>8</v>
      </c>
      <c r="H9" s="6">
        <f>_xlfn.STDEV.S(C4:C27)</f>
        <v>0.3063461102833106</v>
      </c>
      <c r="K9">
        <v>42</v>
      </c>
    </row>
    <row r="10" spans="2:18" ht="15.75" x14ac:dyDescent="0.25">
      <c r="B10" s="3">
        <v>2008</v>
      </c>
      <c r="C10" s="2">
        <v>-0.50639999999999996</v>
      </c>
      <c r="K10">
        <v>11</v>
      </c>
    </row>
    <row r="11" spans="2:18" ht="15.75" x14ac:dyDescent="0.25">
      <c r="B11" s="3">
        <v>2009</v>
      </c>
      <c r="C11" s="1">
        <v>0.86980000000000002</v>
      </c>
      <c r="K11">
        <v>13</v>
      </c>
    </row>
    <row r="12" spans="2:18" ht="15.75" x14ac:dyDescent="0.25">
      <c r="B12" s="3">
        <v>2010</v>
      </c>
      <c r="C12" s="1">
        <v>0.46129999999999999</v>
      </c>
      <c r="K12">
        <v>43</v>
      </c>
    </row>
    <row r="13" spans="2:18" ht="15.75" x14ac:dyDescent="0.25">
      <c r="B13" s="3">
        <v>2011</v>
      </c>
      <c r="C13" s="1">
        <v>3.2000000000000001E-2</v>
      </c>
      <c r="K13">
        <v>22</v>
      </c>
    </row>
    <row r="14" spans="2:18" ht="15.75" x14ac:dyDescent="0.25">
      <c r="B14" s="3">
        <v>2012</v>
      </c>
      <c r="C14" s="1">
        <v>0.12939999999999999</v>
      </c>
      <c r="K14">
        <v>26</v>
      </c>
    </row>
    <row r="15" spans="2:18" ht="15.75" x14ac:dyDescent="0.25">
      <c r="B15" s="3">
        <v>2013</v>
      </c>
      <c r="C15" s="2">
        <v>-9.7999999999999997E-3</v>
      </c>
      <c r="K15">
        <v>26</v>
      </c>
      <c r="O15" s="15"/>
      <c r="P15" s="15"/>
      <c r="Q15" s="15"/>
      <c r="R15" s="15"/>
    </row>
    <row r="16" spans="2:18" ht="15.75" x14ac:dyDescent="0.25">
      <c r="B16" s="3">
        <v>2014</v>
      </c>
      <c r="C16" s="1">
        <v>0.22289999999999999</v>
      </c>
      <c r="K16">
        <v>44</v>
      </c>
    </row>
    <row r="17" spans="2:11" ht="15.75" x14ac:dyDescent="0.25">
      <c r="B17" s="3">
        <v>2015</v>
      </c>
      <c r="C17" s="2">
        <v>-0.12130000000000001</v>
      </c>
      <c r="K17">
        <v>20</v>
      </c>
    </row>
    <row r="18" spans="2:11" ht="15.75" x14ac:dyDescent="0.25">
      <c r="B18" s="3">
        <v>2016</v>
      </c>
      <c r="C18" s="1">
        <v>0.1532</v>
      </c>
      <c r="K18">
        <v>10</v>
      </c>
    </row>
    <row r="19" spans="2:11" ht="15.75" x14ac:dyDescent="0.25">
      <c r="B19" s="3">
        <v>2017</v>
      </c>
      <c r="C19" s="1">
        <v>0.19989999999999999</v>
      </c>
      <c r="K19">
        <v>38</v>
      </c>
    </row>
    <row r="20" spans="2:11" ht="15.75" x14ac:dyDescent="0.25">
      <c r="B20" s="3">
        <v>2018</v>
      </c>
      <c r="C20" s="1">
        <v>-2.5399999999999999E-2</v>
      </c>
      <c r="K20">
        <v>30</v>
      </c>
    </row>
    <row r="21" spans="2:11" ht="15.75" x14ac:dyDescent="0.25">
      <c r="B21" s="3">
        <v>2019</v>
      </c>
      <c r="C21" s="1">
        <v>1.7000000000000001E-2</v>
      </c>
      <c r="K21">
        <v>12</v>
      </c>
    </row>
    <row r="22" spans="2:11" ht="15.75" x14ac:dyDescent="0.25">
      <c r="B22" s="3">
        <v>2020</v>
      </c>
      <c r="C22" s="1">
        <v>-5.0900000000000001E-2</v>
      </c>
      <c r="K22">
        <v>30</v>
      </c>
    </row>
    <row r="23" spans="2:11" x14ac:dyDescent="0.25">
      <c r="B23" s="8">
        <v>2021</v>
      </c>
      <c r="C23" s="9">
        <v>0.1008</v>
      </c>
      <c r="K23">
        <v>26</v>
      </c>
    </row>
    <row r="24" spans="2:11" ht="15.75" x14ac:dyDescent="0.25">
      <c r="B24" s="5">
        <v>2022</v>
      </c>
      <c r="C24" s="12">
        <v>0</v>
      </c>
      <c r="K24">
        <v>13</v>
      </c>
    </row>
    <row r="25" spans="2:11" ht="15.75" x14ac:dyDescent="0.25">
      <c r="B25" s="5">
        <v>2023</v>
      </c>
      <c r="K25">
        <v>18</v>
      </c>
    </row>
    <row r="26" spans="2:11" ht="15.75" x14ac:dyDescent="0.25">
      <c r="B26" s="5">
        <v>2024</v>
      </c>
      <c r="K26">
        <v>24</v>
      </c>
    </row>
    <row r="27" spans="2:11" ht="15.75" x14ac:dyDescent="0.25">
      <c r="B27" s="5">
        <v>2025</v>
      </c>
      <c r="K27">
        <v>26</v>
      </c>
    </row>
    <row r="28" spans="2:11" x14ac:dyDescent="0.25">
      <c r="K28">
        <v>32</v>
      </c>
    </row>
  </sheetData>
  <mergeCells count="1">
    <mergeCell ref="M3:O3"/>
  </mergeCells>
  <conditionalFormatting sqref="C4:C24">
    <cfRule type="cellIs" dxfId="0" priority="1" operator="lessThan">
      <formula>0.01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2A709-EC0A-4CE7-9E5A-5299981813F7}">
  <dimension ref="A1:D15"/>
  <sheetViews>
    <sheetView tabSelected="1" workbookViewId="0">
      <selection activeCell="H4" sqref="H4"/>
    </sheetView>
  </sheetViews>
  <sheetFormatPr defaultRowHeight="15" x14ac:dyDescent="0.25"/>
  <cols>
    <col min="2" max="2" width="16" customWidth="1"/>
    <col min="3" max="3" width="24.140625" customWidth="1"/>
    <col min="4" max="4" width="15" customWidth="1"/>
  </cols>
  <sheetData>
    <row r="1" spans="1:4" x14ac:dyDescent="0.25">
      <c r="A1" s="14" t="s">
        <v>17</v>
      </c>
      <c r="B1" s="14"/>
      <c r="C1" s="14"/>
      <c r="D1" s="14"/>
    </row>
    <row r="2" spans="1:4" x14ac:dyDescent="0.25">
      <c r="A2" s="17" t="s">
        <v>18</v>
      </c>
      <c r="B2" s="17" t="s">
        <v>19</v>
      </c>
      <c r="C2" s="17" t="s">
        <v>20</v>
      </c>
    </row>
    <row r="3" spans="1:4" x14ac:dyDescent="0.25">
      <c r="A3" s="7" t="s">
        <v>21</v>
      </c>
      <c r="B3" s="16">
        <v>500000</v>
      </c>
      <c r="C3" s="7">
        <v>300</v>
      </c>
    </row>
    <row r="4" spans="1:4" x14ac:dyDescent="0.25">
      <c r="A4" s="7" t="s">
        <v>23</v>
      </c>
      <c r="B4" s="16">
        <v>600000</v>
      </c>
      <c r="C4" s="7">
        <v>400</v>
      </c>
    </row>
    <row r="5" spans="1:4" x14ac:dyDescent="0.25">
      <c r="A5" s="7" t="s">
        <v>22</v>
      </c>
      <c r="B5" s="16">
        <v>400000</v>
      </c>
      <c r="C5" s="7">
        <v>300</v>
      </c>
    </row>
    <row r="6" spans="1:4" x14ac:dyDescent="0.25">
      <c r="A6" s="7" t="s">
        <v>23</v>
      </c>
      <c r="B6" s="16">
        <v>800000</v>
      </c>
      <c r="C6" s="7">
        <v>450</v>
      </c>
    </row>
    <row r="7" spans="1:4" x14ac:dyDescent="0.25">
      <c r="A7" s="7" t="s">
        <v>24</v>
      </c>
      <c r="B7" s="16">
        <v>900000</v>
      </c>
      <c r="C7" s="7">
        <v>500</v>
      </c>
    </row>
    <row r="8" spans="1:4" x14ac:dyDescent="0.25">
      <c r="A8" s="7" t="s">
        <v>28</v>
      </c>
      <c r="B8" s="16">
        <v>1000000</v>
      </c>
      <c r="C8" s="7">
        <v>550</v>
      </c>
    </row>
    <row r="9" spans="1:4" x14ac:dyDescent="0.25">
      <c r="A9" s="7" t="s">
        <v>25</v>
      </c>
      <c r="B9" s="16">
        <v>550000</v>
      </c>
      <c r="C9" s="7">
        <v>400</v>
      </c>
    </row>
    <row r="10" spans="1:4" x14ac:dyDescent="0.25">
      <c r="A10" s="7" t="s">
        <v>26</v>
      </c>
      <c r="B10" s="16">
        <v>700000</v>
      </c>
      <c r="C10" s="7">
        <v>450</v>
      </c>
    </row>
    <row r="11" spans="1:4" x14ac:dyDescent="0.25">
      <c r="A11" s="7" t="s">
        <v>27</v>
      </c>
      <c r="B11" s="16">
        <v>800000</v>
      </c>
      <c r="C11" s="7">
        <v>500</v>
      </c>
    </row>
    <row r="12" spans="1:4" x14ac:dyDescent="0.25">
      <c r="A12" s="7" t="s">
        <v>29</v>
      </c>
      <c r="B12" s="16">
        <v>500000</v>
      </c>
      <c r="C12" s="7">
        <v>400</v>
      </c>
    </row>
    <row r="13" spans="1:4" x14ac:dyDescent="0.25">
      <c r="A13" s="7" t="s">
        <v>30</v>
      </c>
      <c r="B13" s="16">
        <v>1000000</v>
      </c>
      <c r="C13" s="7">
        <v>600</v>
      </c>
    </row>
    <row r="14" spans="1:4" x14ac:dyDescent="0.25">
      <c r="A14" s="7" t="s">
        <v>31</v>
      </c>
      <c r="B14" s="16">
        <v>900000</v>
      </c>
      <c r="C14" s="7">
        <v>400</v>
      </c>
    </row>
    <row r="15" spans="1:4" x14ac:dyDescent="0.25">
      <c r="A15" s="7" t="s">
        <v>32</v>
      </c>
      <c r="B15" s="16">
        <v>800000</v>
      </c>
      <c r="C15" s="7">
        <v>500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STD &amp; QUARTILE</vt:lpstr>
      <vt:lpstr>CORREL &amp; 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10</cp:lastModifiedBy>
  <dcterms:created xsi:type="dcterms:W3CDTF">2015-06-05T18:17:20Z</dcterms:created>
  <dcterms:modified xsi:type="dcterms:W3CDTF">2023-10-19T01:21:45Z</dcterms:modified>
</cp:coreProperties>
</file>