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732E4573-CE94-314F-A80E-0BEE891E00CA}" xr6:coauthVersionLast="47" xr6:coauthVersionMax="47" xr10:uidLastSave="{00000000-0000-0000-0000-000000000000}"/>
  <bookViews>
    <workbookView xWindow="6060" yWindow="760" windowWidth="24180" windowHeight="18880" activeTab="1" xr2:uid="{288904EE-D384-EA4C-9B98-052B972FB267}"/>
  </bookViews>
  <sheets>
    <sheet name="Summary" sheetId="3" r:id="rId1"/>
    <sheet name="Cables" sheetId="1" r:id="rId2"/>
  </sheets>
  <calcPr calcId="191029"/>
  <pivotCaches>
    <pivotCache cacheId="2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5" i="1" l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 l="1"/>
  <c r="K119" i="1"/>
  <c r="K118" i="1"/>
  <c r="K117" i="1"/>
  <c r="K116" i="1"/>
  <c r="K115" i="1" l="1"/>
  <c r="K114" i="1"/>
  <c r="K113" i="1"/>
  <c r="K112" i="1"/>
  <c r="K111" i="1"/>
  <c r="K110" i="1"/>
  <c r="K109" i="1"/>
  <c r="K108" i="1"/>
  <c r="K106" i="1"/>
  <c r="K107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</calcChain>
</file>

<file path=xl/sharedStrings.xml><?xml version="1.0" encoding="utf-8"?>
<sst xmlns="http://schemas.openxmlformats.org/spreadsheetml/2006/main" count="1038" uniqueCount="437">
  <si>
    <t>Tag</t>
  </si>
  <si>
    <t>Type</t>
  </si>
  <si>
    <t>Length</t>
  </si>
  <si>
    <t>Notes</t>
  </si>
  <si>
    <t>2307-1801</t>
  </si>
  <si>
    <t>2307-1802</t>
  </si>
  <si>
    <t>2307-1803</t>
  </si>
  <si>
    <t>2307-1804</t>
  </si>
  <si>
    <t>2307-1805</t>
  </si>
  <si>
    <t>2307-1806</t>
  </si>
  <si>
    <t>2307-1807</t>
  </si>
  <si>
    <t>2307-1808</t>
  </si>
  <si>
    <t>2307-1809</t>
  </si>
  <si>
    <t>2307-1810</t>
  </si>
  <si>
    <t>2307-1811</t>
  </si>
  <si>
    <t>2307-1812</t>
  </si>
  <si>
    <t>2307-1813</t>
  </si>
  <si>
    <t>2307-1814</t>
  </si>
  <si>
    <t>2307-1815</t>
  </si>
  <si>
    <t>2307-1816</t>
  </si>
  <si>
    <t>2307-1817</t>
  </si>
  <si>
    <t>2307-1818</t>
  </si>
  <si>
    <t>2307-1819</t>
  </si>
  <si>
    <t>2307-1820</t>
  </si>
  <si>
    <t>2307-1821</t>
  </si>
  <si>
    <t>2307-1800</t>
  </si>
  <si>
    <t>CDMU-A001</t>
  </si>
  <si>
    <t>ZVIU-E004</t>
  </si>
  <si>
    <t>sw</t>
  </si>
  <si>
    <t>na</t>
  </si>
  <si>
    <t>2307-1822</t>
  </si>
  <si>
    <t>Thunderbolt</t>
  </si>
  <si>
    <t>usbc</t>
  </si>
  <si>
    <t>ZVIU-E005</t>
  </si>
  <si>
    <t>?</t>
  </si>
  <si>
    <t>sdi</t>
  </si>
  <si>
    <t>in1</t>
  </si>
  <si>
    <t>in2</t>
  </si>
  <si>
    <t>in3</t>
  </si>
  <si>
    <t>hdmi</t>
  </si>
  <si>
    <t>ZVKU-A003</t>
  </si>
  <si>
    <t>sdi in</t>
  </si>
  <si>
    <t>Key</t>
  </si>
  <si>
    <t>Fill</t>
  </si>
  <si>
    <t>in4</t>
  </si>
  <si>
    <t>hdmi out</t>
  </si>
  <si>
    <t>ZVKU-A001</t>
  </si>
  <si>
    <t>2307-1824</t>
  </si>
  <si>
    <t>short</t>
  </si>
  <si>
    <t>2307-1825</t>
  </si>
  <si>
    <t>2307-1826</t>
  </si>
  <si>
    <t>2307-1827</t>
  </si>
  <si>
    <t>2307-1828</t>
  </si>
  <si>
    <t>extension of din cable via barrel connector</t>
  </si>
  <si>
    <t>ZVIU-A005</t>
  </si>
  <si>
    <t>ZVIU-D001</t>
  </si>
  <si>
    <t>ZVIU-A003</t>
  </si>
  <si>
    <t>ZVIU-A008</t>
  </si>
  <si>
    <t>ProjA</t>
  </si>
  <si>
    <t>ProjB</t>
  </si>
  <si>
    <t>ProjC</t>
  </si>
  <si>
    <t>ZVIU-G003</t>
  </si>
  <si>
    <t>ZVIU-G004</t>
  </si>
  <si>
    <t>ZVIU-G005</t>
  </si>
  <si>
    <t>ZVIU-E001</t>
  </si>
  <si>
    <t>barrel</t>
  </si>
  <si>
    <t>2307-2100</t>
  </si>
  <si>
    <t>2307-2101</t>
  </si>
  <si>
    <t>2307-2102</t>
  </si>
  <si>
    <t>2307-2103</t>
  </si>
  <si>
    <t>2307-2104</t>
  </si>
  <si>
    <t>2307-2105</t>
  </si>
  <si>
    <t>ZVIU-A004</t>
  </si>
  <si>
    <t>usb</t>
  </si>
  <si>
    <t>CUMU-G001</t>
  </si>
  <si>
    <t>ndi</t>
  </si>
  <si>
    <t>CUMU-E001</t>
  </si>
  <si>
    <t>Need to update "ndi" ports with names</t>
  </si>
  <si>
    <t>camera left</t>
  </si>
  <si>
    <t>rtsp</t>
  </si>
  <si>
    <t>camera centre</t>
  </si>
  <si>
    <t>camera right</t>
  </si>
  <si>
    <t>Need to update with OBS names</t>
  </si>
  <si>
    <t>obs</t>
  </si>
  <si>
    <t>2307-2300</t>
  </si>
  <si>
    <t>hdmi in</t>
  </si>
  <si>
    <t>Labelled?</t>
  </si>
  <si>
    <t>No</t>
  </si>
  <si>
    <t>2307-2301</t>
  </si>
  <si>
    <t>2307-2302</t>
  </si>
  <si>
    <t>2307-2303</t>
  </si>
  <si>
    <t>2307-2304</t>
  </si>
  <si>
    <t>ZVCU-A001</t>
  </si>
  <si>
    <t>ZVCU-A002</t>
  </si>
  <si>
    <t>ZVCU-A003</t>
  </si>
  <si>
    <t>in5</t>
  </si>
  <si>
    <t>in6</t>
  </si>
  <si>
    <t>in7</t>
  </si>
  <si>
    <t>2307-2305</t>
  </si>
  <si>
    <t>2307-2306</t>
  </si>
  <si>
    <t>2307-2307</t>
  </si>
  <si>
    <t>in8</t>
  </si>
  <si>
    <t>z150</t>
  </si>
  <si>
    <t>Stage Extension</t>
  </si>
  <si>
    <t>2307-2308</t>
  </si>
  <si>
    <t>2307-2309</t>
  </si>
  <si>
    <t>2307-2310</t>
  </si>
  <si>
    <t>ZVKU-A004</t>
  </si>
  <si>
    <t>Config is managed in the rmip10 controller</t>
  </si>
  <si>
    <t>2307-2311</t>
  </si>
  <si>
    <t>HDbT</t>
  </si>
  <si>
    <t>ZVVU-A001</t>
  </si>
  <si>
    <t>2307-2312</t>
  </si>
  <si>
    <t>2307-2313</t>
  </si>
  <si>
    <t>2307-2314</t>
  </si>
  <si>
    <t>ZVVU-A002</t>
  </si>
  <si>
    <t>ZVVU-A003</t>
  </si>
  <si>
    <t>ZVVU-0001</t>
  </si>
  <si>
    <t>Count of Tag</t>
  </si>
  <si>
    <t>Row Labels</t>
  </si>
  <si>
    <t>(blank)</t>
  </si>
  <si>
    <t>Grand Total</t>
  </si>
  <si>
    <t>viscaip</t>
  </si>
  <si>
    <t>2307-2315</t>
  </si>
  <si>
    <t>2307-2316</t>
  </si>
  <si>
    <t>2307-2317</t>
  </si>
  <si>
    <t>ZVIU-A001</t>
  </si>
  <si>
    <t>ZVVU-0002</t>
  </si>
  <si>
    <t>hdmi 1</t>
  </si>
  <si>
    <t>2307-2318</t>
  </si>
  <si>
    <t>ZVIU-A002</t>
  </si>
  <si>
    <t>ZVVU-0003</t>
  </si>
  <si>
    <t>2307-2320</t>
  </si>
  <si>
    <t>RGBHV</t>
  </si>
  <si>
    <t>Unused Balcony to Bulkhead</t>
  </si>
  <si>
    <t>Yes</t>
  </si>
  <si>
    <t>unused - Also labeled "C" (stage to balcony)</t>
  </si>
  <si>
    <t>2307-3000</t>
  </si>
  <si>
    <t>PP7 Screen Config Front_SW to hdmi</t>
  </si>
  <si>
    <t>2307-3001</t>
  </si>
  <si>
    <t>SDI In</t>
  </si>
  <si>
    <t>2307-3002</t>
  </si>
  <si>
    <t>ZVRU-A001</t>
  </si>
  <si>
    <t>SDI</t>
  </si>
  <si>
    <t>2307-3003</t>
  </si>
  <si>
    <t>2307-3004</t>
  </si>
  <si>
    <t>2307-3005</t>
  </si>
  <si>
    <t>2307-3006</t>
  </si>
  <si>
    <t>ZVIU-D002</t>
  </si>
  <si>
    <t>Unused category cable to lobby at TV</t>
  </si>
  <si>
    <t>2307-3007</t>
  </si>
  <si>
    <t>GraphFormula</t>
  </si>
  <si>
    <t>OutB</t>
  </si>
  <si>
    <t>OutA</t>
  </si>
  <si>
    <t>out5</t>
  </si>
  <si>
    <t>out6</t>
  </si>
  <si>
    <t>ZVRU-A002</t>
  </si>
  <si>
    <t>Red</t>
  </si>
  <si>
    <t>Blue</t>
  </si>
  <si>
    <t>SrcTag</t>
  </si>
  <si>
    <t>SrcPort</t>
  </si>
  <si>
    <t>DstTag</t>
  </si>
  <si>
    <t>DstPort</t>
  </si>
  <si>
    <t>2308-0800</t>
  </si>
  <si>
    <t>aux</t>
  </si>
  <si>
    <t>HdmiOut</t>
  </si>
  <si>
    <t>InputD</t>
  </si>
  <si>
    <t>long</t>
  </si>
  <si>
    <t>Optical Hdmi</t>
  </si>
  <si>
    <t>InputC</t>
  </si>
  <si>
    <t>For guest on-stage</t>
  </si>
  <si>
    <t>CDWU-A002</t>
  </si>
  <si>
    <t>In2</t>
  </si>
  <si>
    <t>Video card HDMI Output</t>
  </si>
  <si>
    <t>RearGuest</t>
  </si>
  <si>
    <t>FrontGuest</t>
  </si>
  <si>
    <t>In1</t>
  </si>
  <si>
    <t>VGA</t>
  </si>
  <si>
    <t>VMNU-0029</t>
  </si>
  <si>
    <t>vga</t>
  </si>
  <si>
    <t>sdi_din</t>
  </si>
  <si>
    <t>PP_Front_SW</t>
  </si>
  <si>
    <t>hdmi_dongle</t>
  </si>
  <si>
    <t>Mic_In</t>
  </si>
  <si>
    <t>audio</t>
  </si>
  <si>
    <t>rack_dev</t>
  </si>
  <si>
    <t>medium</t>
  </si>
  <si>
    <t>2308-0906</t>
  </si>
  <si>
    <t>2308-0915</t>
  </si>
  <si>
    <t>2308-0916</t>
  </si>
  <si>
    <t>2308-0917</t>
  </si>
  <si>
    <t>2308-0918</t>
  </si>
  <si>
    <t>2308-0919</t>
  </si>
  <si>
    <t>out_1_HDbT</t>
  </si>
  <si>
    <t>out_2_HDbT</t>
  </si>
  <si>
    <t>out_3_HDbT</t>
  </si>
  <si>
    <t>out_4_HDbT</t>
  </si>
  <si>
    <t>hdmi_out</t>
  </si>
  <si>
    <t>PROJ0001</t>
  </si>
  <si>
    <t>PROJ0002</t>
  </si>
  <si>
    <t>PROJ0003</t>
  </si>
  <si>
    <t>cat6e</t>
  </si>
  <si>
    <t>out_7_HDbT</t>
  </si>
  <si>
    <t>out_8_HDbT</t>
  </si>
  <si>
    <t>YES</t>
  </si>
  <si>
    <t>out_5_hdmi</t>
  </si>
  <si>
    <t>2308-0920</t>
  </si>
  <si>
    <t>kramer</t>
  </si>
  <si>
    <t>2308-0004</t>
  </si>
  <si>
    <t>2308-0005</t>
  </si>
  <si>
    <t>2308-0006</t>
  </si>
  <si>
    <t>2308-0007</t>
  </si>
  <si>
    <t>2308-0009</t>
  </si>
  <si>
    <t>2308-0010</t>
  </si>
  <si>
    <t>2308-0011</t>
  </si>
  <si>
    <t>2308-0008</t>
  </si>
  <si>
    <t>2308-0002</t>
  </si>
  <si>
    <t>2308-0003</t>
  </si>
  <si>
    <t xml:space="preserve">optical </t>
  </si>
  <si>
    <t>7.6m</t>
  </si>
  <si>
    <t>2308-1111</t>
  </si>
  <si>
    <t>2308-1110</t>
  </si>
  <si>
    <t>usb_in</t>
  </si>
  <si>
    <t>2308-1104</t>
  </si>
  <si>
    <t>2308-1105</t>
  </si>
  <si>
    <t>2308-1106</t>
  </si>
  <si>
    <t>2308-1107</t>
  </si>
  <si>
    <t>ether</t>
  </si>
  <si>
    <t>2308-1100</t>
  </si>
  <si>
    <t>catx</t>
  </si>
  <si>
    <t>daw_guest</t>
  </si>
  <si>
    <t>2308-1103</t>
  </si>
  <si>
    <t>2308-1102</t>
  </si>
  <si>
    <t>left</t>
  </si>
  <si>
    <t>right</t>
  </si>
  <si>
    <t>2308-1112</t>
  </si>
  <si>
    <t>2308-1113</t>
  </si>
  <si>
    <t>2308-1114</t>
  </si>
  <si>
    <t>2308-1115</t>
  </si>
  <si>
    <t>2308-1116</t>
  </si>
  <si>
    <t>2308-1117</t>
  </si>
  <si>
    <t>2308-1118</t>
  </si>
  <si>
    <t>2308-1119</t>
  </si>
  <si>
    <t>2308-1120</t>
  </si>
  <si>
    <t>2308-1121</t>
  </si>
  <si>
    <t>2308-1122</t>
  </si>
  <si>
    <t>2308-1123</t>
  </si>
  <si>
    <t>mv_out</t>
  </si>
  <si>
    <t>hdmi_in</t>
  </si>
  <si>
    <t>1m</t>
  </si>
  <si>
    <t>2308-1124L</t>
  </si>
  <si>
    <t>2308-1124</t>
  </si>
  <si>
    <t>ch1</t>
  </si>
  <si>
    <t>16cm</t>
  </si>
  <si>
    <t>2308-1124R</t>
  </si>
  <si>
    <t>ch2</t>
  </si>
  <si>
    <t>aux1</t>
  </si>
  <si>
    <t>Drum/Guitar Monitor</t>
  </si>
  <si>
    <t>aux2</t>
  </si>
  <si>
    <t>Piano/Singer Monitor</t>
  </si>
  <si>
    <t>aux4</t>
  </si>
  <si>
    <t>To Computer via interface</t>
  </si>
  <si>
    <t>ZAKU-A001</t>
  </si>
  <si>
    <t>in12</t>
  </si>
  <si>
    <t>in13</t>
  </si>
  <si>
    <t>in14</t>
  </si>
  <si>
    <t>in15</t>
  </si>
  <si>
    <t>in16</t>
  </si>
  <si>
    <t>out</t>
  </si>
  <si>
    <t>wireless</t>
  </si>
  <si>
    <t>usb_1</t>
  </si>
  <si>
    <t>usb_2</t>
  </si>
  <si>
    <t>ZVVU-G001</t>
  </si>
  <si>
    <t>ZVIU-G001</t>
  </si>
  <si>
    <t>mouse</t>
  </si>
  <si>
    <t>usb_3</t>
  </si>
  <si>
    <t>2308-1202</t>
  </si>
  <si>
    <t>2308-1203</t>
  </si>
  <si>
    <t>keyboard</t>
  </si>
  <si>
    <t>2308-1204</t>
  </si>
  <si>
    <t>2308-1205</t>
  </si>
  <si>
    <t>sdi_out</t>
  </si>
  <si>
    <t>ZVIU-E003</t>
  </si>
  <si>
    <t>sdi_in</t>
  </si>
  <si>
    <t>1.8m</t>
  </si>
  <si>
    <t xml:space="preserve">Digiflex NXFS-6 XLRF to 1/4 TRS </t>
  </si>
  <si>
    <t>x</t>
  </si>
  <si>
    <t>Lobby</t>
  </si>
  <si>
    <t>Nursery</t>
  </si>
  <si>
    <t>ATEM Program</t>
  </si>
  <si>
    <t>Future</t>
  </si>
  <si>
    <t>ch1_audio</t>
  </si>
  <si>
    <t>ch2_audio</t>
  </si>
  <si>
    <t>in2_hdmi</t>
  </si>
  <si>
    <t>in4_hdmi</t>
  </si>
  <si>
    <t>in1_hdmi</t>
  </si>
  <si>
    <t>in5_sdi</t>
  </si>
  <si>
    <t>in6_sdi</t>
  </si>
  <si>
    <t>in7_sdi</t>
  </si>
  <si>
    <t>in8_sdi</t>
  </si>
  <si>
    <t>Also labelled Y</t>
  </si>
  <si>
    <t>ATEM Aux?</t>
  </si>
  <si>
    <t>CDWU-0009</t>
  </si>
  <si>
    <t>mon</t>
  </si>
  <si>
    <t>2308-2001</t>
  </si>
  <si>
    <t>port1</t>
  </si>
  <si>
    <t>label3</t>
  </si>
  <si>
    <t>cat5e</t>
  </si>
  <si>
    <t>port2</t>
  </si>
  <si>
    <t>port3</t>
  </si>
  <si>
    <t>port4</t>
  </si>
  <si>
    <t>ZAIU-E002</t>
  </si>
  <si>
    <t>cat6</t>
  </si>
  <si>
    <t xml:space="preserve">usb </t>
  </si>
  <si>
    <t>hybrid</t>
  </si>
  <si>
    <t>2308-2002</t>
  </si>
  <si>
    <t>Right</t>
  </si>
  <si>
    <t>PR-WALL3</t>
  </si>
  <si>
    <t>Ch1</t>
  </si>
  <si>
    <t>Ch2</t>
  </si>
  <si>
    <t>xlr_trs</t>
  </si>
  <si>
    <t>2308-2003</t>
  </si>
  <si>
    <t>patchpanel</t>
  </si>
  <si>
    <t>modem</t>
  </si>
  <si>
    <t>router</t>
  </si>
  <si>
    <t>NSCU-A001</t>
  </si>
  <si>
    <t>a</t>
  </si>
  <si>
    <t>b</t>
  </si>
  <si>
    <t>c</t>
  </si>
  <si>
    <t>b1</t>
  </si>
  <si>
    <t>d</t>
  </si>
  <si>
    <t>e</t>
  </si>
  <si>
    <t>f</t>
  </si>
  <si>
    <t>g</t>
  </si>
  <si>
    <t>h</t>
  </si>
  <si>
    <t>i</t>
  </si>
  <si>
    <t>usba_2</t>
  </si>
  <si>
    <t>Upper</t>
  </si>
  <si>
    <t>Lower</t>
  </si>
  <si>
    <t>Usage</t>
  </si>
  <si>
    <t>Integrated hdmi dongle</t>
  </si>
  <si>
    <t>.</t>
  </si>
  <si>
    <t>NSCU-A002</t>
  </si>
  <si>
    <t>Server to Electrical</t>
  </si>
  <si>
    <t>NSCU-A005</t>
  </si>
  <si>
    <t>Server to AV Room</t>
  </si>
  <si>
    <t>NSCU-A003</t>
  </si>
  <si>
    <t>NSCU-A004</t>
  </si>
  <si>
    <t>Balcony front  to Rear</t>
  </si>
  <si>
    <t>asd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</si>
  <si>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</si>
  <si>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</si>
  <si>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</si>
  <si>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</si>
  <si>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</si>
  <si>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h </t>
  </si>
  <si>
    <t>2307-1201</t>
  </si>
  <si>
    <t>2307-1202</t>
  </si>
  <si>
    <t>East</t>
  </si>
  <si>
    <t>Centre</t>
  </si>
  <si>
    <t>West</t>
  </si>
  <si>
    <t>SD</t>
  </si>
  <si>
    <t>TW A</t>
  </si>
  <si>
    <t>TW B</t>
  </si>
  <si>
    <t>TW C</t>
  </si>
  <si>
    <t>quad1</t>
  </si>
  <si>
    <t>sdi1</t>
  </si>
  <si>
    <t>quad5</t>
  </si>
  <si>
    <t>sdi2</t>
  </si>
  <si>
    <t>quad6</t>
  </si>
  <si>
    <t>sdi4</t>
  </si>
  <si>
    <t>quad7</t>
  </si>
  <si>
    <t>quad8</t>
  </si>
  <si>
    <t>sdi8</t>
  </si>
  <si>
    <t>quad2</t>
  </si>
  <si>
    <t>sdi3</t>
  </si>
  <si>
    <t>quad3</t>
  </si>
  <si>
    <t>quad4</t>
  </si>
  <si>
    <t>sdi7</t>
  </si>
  <si>
    <t>sdi5</t>
  </si>
  <si>
    <t>sw1</t>
  </si>
  <si>
    <t>sw2</t>
  </si>
  <si>
    <t>sw4</t>
  </si>
  <si>
    <t>sw6</t>
  </si>
  <si>
    <t>sw8</t>
  </si>
  <si>
    <t>sw3</t>
  </si>
  <si>
    <t>sw5</t>
  </si>
  <si>
    <t>sw7</t>
  </si>
  <si>
    <t>BMD</t>
  </si>
  <si>
    <t>sdi6</t>
  </si>
  <si>
    <t>ZVIU-C001</t>
  </si>
  <si>
    <t>future1</t>
  </si>
  <si>
    <t>future2</t>
  </si>
  <si>
    <t>7.4m</t>
  </si>
  <si>
    <t>4.5m</t>
  </si>
  <si>
    <t>2308-2500</t>
  </si>
  <si>
    <t>2.8m</t>
  </si>
  <si>
    <t>not used</t>
  </si>
  <si>
    <t>2308-2501</t>
  </si>
  <si>
    <t>2308-2502</t>
  </si>
  <si>
    <t>0.56m</t>
  </si>
  <si>
    <t>orange tape</t>
  </si>
  <si>
    <t>2308-2503</t>
  </si>
  <si>
    <t>0.58m</t>
  </si>
  <si>
    <t>white tape</t>
  </si>
  <si>
    <t>4m</t>
  </si>
  <si>
    <t>5.8m</t>
  </si>
  <si>
    <t>portxx</t>
  </si>
  <si>
    <t>Propresenter</t>
  </si>
  <si>
    <t>2308-2504</t>
  </si>
  <si>
    <t>2308-2600</t>
  </si>
  <si>
    <t>2308-2700</t>
  </si>
  <si>
    <t>2308-2701</t>
  </si>
  <si>
    <t>2308-2702</t>
  </si>
  <si>
    <t>3m</t>
  </si>
  <si>
    <t xml:space="preserve">cat5 </t>
  </si>
  <si>
    <t>Prayer room wall plate</t>
  </si>
  <si>
    <t>RearDeckLink</t>
  </si>
  <si>
    <t>NCSU-A004</t>
  </si>
  <si>
    <t>2308-2900</t>
  </si>
  <si>
    <t>input</t>
  </si>
  <si>
    <t>2308-2901</t>
  </si>
  <si>
    <t>output1</t>
  </si>
  <si>
    <t>2m</t>
  </si>
  <si>
    <t>ugreen hdmi 2.0</t>
  </si>
  <si>
    <t>output2</t>
  </si>
  <si>
    <t>hdmi1</t>
  </si>
  <si>
    <t xml:space="preserve">ZVVU-lobby tv </t>
  </si>
  <si>
    <t>ZVIU-C002</t>
  </si>
  <si>
    <t>in3_hdmi</t>
  </si>
  <si>
    <t>future135</t>
  </si>
  <si>
    <t>unknown</t>
  </si>
  <si>
    <t>unk</t>
  </si>
  <si>
    <t>2308-3000</t>
  </si>
  <si>
    <t>2308-3001</t>
  </si>
  <si>
    <t>4.4m</t>
  </si>
  <si>
    <t>much longer than it needs to be. 2m would been enough.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</si>
</sst>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/>
    <xf numFmtId="49" fontId="2" fillId="0" borderId="1" xfId="0" applyNumberFormat="1" applyFont="1" applyBorder="1"/>
    <xf numFmtId="49" fontId="0" fillId="2" borderId="0" xfId="0" applyNumberFormat="1" applyFill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5.873128472223" createdVersion="8" refreshedVersion="8" minRefreshableVersion="3" recordCount="130" xr:uid="{29F59781-2A20-324D-894E-ECA5B1C78DB1}">
  <cacheSource type="worksheet">
    <worksheetSource name="Table1"/>
  </cacheSource>
  <cacheFields count="11">
    <cacheField name="Tag" numFmtId="0">
      <sharedItems containsBlank="1"/>
    </cacheField>
    <cacheField name="SrcTag" numFmtId="0">
      <sharedItems containsBlank="1"/>
    </cacheField>
    <cacheField name="SrcPort" numFmtId="0">
      <sharedItems containsBlank="1"/>
    </cacheField>
    <cacheField name="DstTag" numFmtId="0">
      <sharedItems containsBlank="1"/>
    </cacheField>
    <cacheField name="DstPort" numFmtId="0">
      <sharedItems containsBlank="1"/>
    </cacheField>
    <cacheField name="Type" numFmtId="0">
      <sharedItems containsBlank="1" count="27">
        <s v="BMD"/>
        <m/>
        <s v="sdi"/>
        <s v="sdi_din"/>
        <s v="hdmi"/>
        <s v="Thunderbolt"/>
        <s v="usb"/>
        <s v="ndi"/>
        <s v="rtsp"/>
        <s v="viscaip"/>
        <s v="catx"/>
        <s v="RGBHV"/>
        <s v="sw"/>
        <s v="optical "/>
        <s v="vga"/>
        <s v="audio"/>
        <s v="cat6e"/>
        <s v="hybrid"/>
        <s v="cat6"/>
        <s v="xlr_trs"/>
        <s v="cat5e"/>
        <s v="cat5 "/>
        <s v="cat" u="1"/>
        <s v="cat6 " u="1"/>
        <s v="BMD Video" u="1"/>
        <s v="software" u="1"/>
        <s v="sdi/din" u="1"/>
      </sharedItems>
    </cacheField>
    <cacheField name="Length" numFmtId="0">
      <sharedItems containsBlank="1"/>
    </cacheField>
    <cacheField name="Labelled?" numFmtId="0">
      <sharedItems containsBlank="1" count="4">
        <s v="na"/>
        <s v="Yes"/>
        <s v="No"/>
        <m/>
      </sharedItems>
    </cacheField>
    <cacheField name="Usage" numFmtId="0">
      <sharedItems containsBlank="1"/>
    </cacheField>
    <cacheField name="Notes" numFmtId="0">
      <sharedItems containsBlank="1"/>
    </cacheField>
    <cacheField name="GraphFormul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s v="2307-1800"/>
    <s v="CDMU-A001"/>
    <s v="Key"/>
    <s v="ZVIU-E004"/>
    <s v="sw1"/>
    <x v="0"/>
    <s v="na"/>
    <x v="0"/>
    <m/>
    <s v="quad1"/>
    <s v="cdmua001:Key -&gt; zviue004:sw1 [label='2307-1800']"/>
  </r>
  <r>
    <s v="2307-1801"/>
    <s v="CDMU-A001"/>
    <s v="Fill"/>
    <s v="ZVIU-E004"/>
    <s v="sw2"/>
    <x v="0"/>
    <s v="na"/>
    <x v="0"/>
    <m/>
    <s v="quad5"/>
    <s v="cdmua001:Fill -&gt; zviue004:sw2 [label='2307-1801']"/>
  </r>
  <r>
    <s v="2307-1802"/>
    <s v="CDMU-A001"/>
    <s v="ProjA"/>
    <s v="ZVIU-E004"/>
    <s v="sw4"/>
    <x v="0"/>
    <s v="na"/>
    <x v="0"/>
    <m/>
    <s v="quad6"/>
    <s v="cdmua001:ProjA -&gt; zviue004:sw4 [label='2307-1802']"/>
  </r>
  <r>
    <s v="2307-1803"/>
    <s v="CDMU-A001"/>
    <s v="ProjB"/>
    <s v="ZVIU-E004"/>
    <s v="sw6"/>
    <x v="0"/>
    <s v="na"/>
    <x v="0"/>
    <m/>
    <s v="quad7"/>
    <s v="cdmua001:ProjB -&gt; zviue004:sw6 [label='2307-1803']"/>
  </r>
  <r>
    <s v="2307-1804"/>
    <s v="CDMU-A001"/>
    <s v="ProjC"/>
    <s v="ZVIU-E004"/>
    <s v="sw8"/>
    <x v="0"/>
    <s v="na"/>
    <x v="0"/>
    <m/>
    <s v="quad8"/>
    <s v="cdmua001:ProjC -&gt; zviue004:sw8 [label='2307-1804']"/>
  </r>
  <r>
    <s v="2307-1805"/>
    <s v="CDMU-A001"/>
    <s v="ReadDeckLink"/>
    <s v="ZVIU-E004"/>
    <s v="sw3"/>
    <x v="0"/>
    <s v="na"/>
    <x v="0"/>
    <m/>
    <s v="quad2"/>
    <s v="cdmua001:ReadDeckLink -&gt; zviue004:sw3 [label='2307-1805']"/>
  </r>
  <r>
    <s v="2307-1806"/>
    <s v="not used"/>
    <m/>
    <m/>
    <m/>
    <x v="1"/>
    <s v="short"/>
    <x v="1"/>
    <m/>
    <m/>
    <s v="not used: -&gt; : [label='2307-1806']"/>
  </r>
  <r>
    <s v="2307-1807"/>
    <s v="CDMU-A001"/>
    <s v="in1"/>
    <s v="ZVIU-E004"/>
    <s v="sw5"/>
    <x v="0"/>
    <s v="na"/>
    <x v="0"/>
    <m/>
    <s v="quad3"/>
    <s v="cdmua001:in1 -&gt; zviue004:sw5 [label='2307-1807']"/>
  </r>
  <r>
    <s v="2307-1808"/>
    <s v="ZVKU-A003"/>
    <s v="aux"/>
    <s v="ZVIU-D001"/>
    <s v="sdi in"/>
    <x v="2"/>
    <s v="?"/>
    <x v="1"/>
    <m/>
    <m/>
    <s v="zvkua003:aux -&gt; zviud001:sdi in [label='2307-1808']"/>
  </r>
  <r>
    <s v="2307-1809"/>
    <s v="CDMU-A001"/>
    <s v="in2"/>
    <s v="ZVIU-E004"/>
    <s v="sw7"/>
    <x v="0"/>
    <s v="na"/>
    <x v="0"/>
    <m/>
    <s v="quad4"/>
    <e v="#REF!"/>
  </r>
  <r>
    <s v="2307-1810"/>
    <s v="ZVIU-E004"/>
    <s v="sdi1"/>
    <s v="2308-1204"/>
    <s v="sdi in"/>
    <x v="3"/>
    <s v="short"/>
    <x v="1"/>
    <s v="Key"/>
    <s v="quad1"/>
    <s v="zviue004:sdi1 -&gt; 23081204:sdi in [label='2307-1810']"/>
  </r>
  <r>
    <s v="2307-1811"/>
    <s v="ZVIU-E004"/>
    <s v="sdi2"/>
    <s v="2308-1205"/>
    <s v="sdi in"/>
    <x v="3"/>
    <s v="short"/>
    <x v="1"/>
    <s v="Fill"/>
    <s v="quad5"/>
    <s v="zviue004:sdi2 -&gt; 23081205:sdi in [label='2307-1811']"/>
  </r>
  <r>
    <s v="2307-1812"/>
    <s v="ZVIU-E004"/>
    <s v="sdi4"/>
    <s v="ZVIU-G003"/>
    <s v="sdi in"/>
    <x v="3"/>
    <s v="short"/>
    <x v="2"/>
    <m/>
    <s v="quad6"/>
    <s v="zviue004:sdi4 -&gt; zviug003:sdi in [label='2307-1812']"/>
  </r>
  <r>
    <s v="2307-1813"/>
    <s v="ZVIU-E004"/>
    <s v="sdi6"/>
    <s v="ZVIU-G004"/>
    <s v="sdi in"/>
    <x v="3"/>
    <s v="short"/>
    <x v="2"/>
    <m/>
    <s v="quad7"/>
    <s v="zviue004:sdi6 -&gt; zviug004:sdi in [label='2307-1813']"/>
  </r>
  <r>
    <s v="2307-1814"/>
    <s v="ZVIU-E004"/>
    <s v="sdi8"/>
    <s v="ZVIU-G005"/>
    <s v="sdi in"/>
    <x v="3"/>
    <s v="short"/>
    <x v="2"/>
    <m/>
    <s v="quad8"/>
    <s v="zviue004:sdi8 -&gt; zviug005:sdi in [label='2307-1814']"/>
  </r>
  <r>
    <s v="2307-1815"/>
    <s v="ZVIU-E004"/>
    <s v="sdi3"/>
    <s v="ZVIU-E001"/>
    <s v="sdi in"/>
    <x v="3"/>
    <s v="short"/>
    <x v="1"/>
    <m/>
    <s v="quad2"/>
    <s v="zviue004:sdi3 -&gt; zviue001:sdi in [label='2307-1815']"/>
  </r>
  <r>
    <s v="2307-1816"/>
    <m/>
    <m/>
    <m/>
    <m/>
    <x v="1"/>
    <m/>
    <x v="2"/>
    <m/>
    <m/>
    <s v=": -&gt; : [label='2307-1816']"/>
  </r>
  <r>
    <s v="2307-1817"/>
    <m/>
    <m/>
    <m/>
    <m/>
    <x v="1"/>
    <m/>
    <x v="2"/>
    <m/>
    <m/>
    <s v=": -&gt; : [label='2307-1817']"/>
  </r>
  <r>
    <s v="2307-1818"/>
    <m/>
    <m/>
    <m/>
    <m/>
    <x v="1"/>
    <m/>
    <x v="2"/>
    <m/>
    <m/>
    <s v=": -&gt; : [label='2307-1818']"/>
  </r>
  <r>
    <s v="2307-1819"/>
    <s v="not used"/>
    <m/>
    <m/>
    <m/>
    <x v="4"/>
    <s v="4.5m"/>
    <x v="1"/>
    <m/>
    <m/>
    <s v="not used: -&gt; : [label='2307-1819']"/>
  </r>
  <r>
    <s v="2307-1820"/>
    <s v="2307-1825"/>
    <s v="barrel"/>
    <s v="ZVIU-E004"/>
    <s v="sdi5"/>
    <x v="3"/>
    <s v="short"/>
    <x v="2"/>
    <m/>
    <s v="quad3"/>
    <s v="23071825:barrel -&gt; zviue004:sdi5 [label='2307-1820']"/>
  </r>
  <r>
    <s v="2307-1821"/>
    <s v="2307-1826"/>
    <s v="barrel"/>
    <s v="ZVIU-E004"/>
    <s v="sdi7"/>
    <x v="3"/>
    <s v="short"/>
    <x v="2"/>
    <m/>
    <s v="quad4"/>
    <s v="23071826:barrel -&gt; zviue004:sdi7 [label='2307-1821']"/>
  </r>
  <r>
    <s v="2307-1822"/>
    <s v="ZVIU-A003"/>
    <s v="hdmi"/>
    <s v="ZVKU-A003"/>
    <s v="in2_hdmi"/>
    <x v="4"/>
    <s v="?"/>
    <x v="2"/>
    <m/>
    <m/>
    <s v="zviua003:hdmi -&gt; zvkua003:in2_hdmi [label='2307-1822']"/>
  </r>
  <r>
    <s v="2307-1828"/>
    <s v="ZVIU-A008"/>
    <s v="hdmi"/>
    <s v="ZVKU-A003"/>
    <s v="in4_hdmi"/>
    <x v="4"/>
    <s v="?"/>
    <x v="1"/>
    <s v="Fill"/>
    <m/>
    <s v="zviua008:hdmi -&gt; zvkua003:in4_hdmi [label='2307-1828']"/>
  </r>
  <r>
    <s v="2307-1824"/>
    <s v="CDMU-A001"/>
    <s v="usbc"/>
    <s v="ZVIU-E005"/>
    <s v="usbc"/>
    <x v="5"/>
    <s v="?"/>
    <x v="2"/>
    <m/>
    <m/>
    <s v="cdmua001:usbc -&gt; zviue005:usbc [label='2307-1824']"/>
  </r>
  <r>
    <s v="2307-1825"/>
    <s v="ZVIU-A005"/>
    <s v="sdi"/>
    <s v="2307-1820"/>
    <s v="barrel"/>
    <x v="2"/>
    <s v="?"/>
    <x v="2"/>
    <s v="extension of din cable via barrel connector"/>
    <m/>
    <s v="zviua005:sdi -&gt; 23071820:barrel [label='2307-1825']"/>
  </r>
  <r>
    <s v="2307-1826"/>
    <s v="ZVIU-D001"/>
    <s v="sdi"/>
    <s v="2307-1821"/>
    <s v="barrel"/>
    <x v="2"/>
    <s v="?"/>
    <x v="2"/>
    <s v="extension of din cable via barrel connector"/>
    <m/>
    <s v="zviud001:sdi -&gt; 23071821:barrel [label='2307-1826']"/>
  </r>
  <r>
    <s v="2307-2100"/>
    <s v="ZVIU-A004"/>
    <s v="usb"/>
    <s v="CUMU-G001"/>
    <s v="usb_3"/>
    <x v="6"/>
    <s v="?"/>
    <x v="2"/>
    <m/>
    <m/>
    <s v="zviua004:usb -&gt; cumug001:usb_3 [label='2307-2100']"/>
  </r>
  <r>
    <s v="2307-2101"/>
    <s v="CUMU-G001"/>
    <s v="ndi"/>
    <s v="CUMU-E001"/>
    <s v="obs"/>
    <x v="7"/>
    <s v="?"/>
    <x v="0"/>
    <s v="Need to update &quot;ndi&quot; ports with names"/>
    <m/>
    <s v="cumug001:ndi -&gt; cumue001:obs [label='2307-2101']"/>
  </r>
  <r>
    <s v="2307-2102"/>
    <s v="camera left"/>
    <m/>
    <s v="CUMU-E001"/>
    <s v="obs"/>
    <x v="8"/>
    <s v="?"/>
    <x v="0"/>
    <s v="Need to update with OBS names"/>
    <m/>
    <s v="camera left: -&gt; cumue001:obs [label='2307-2102']"/>
  </r>
  <r>
    <s v="2307-2103"/>
    <s v="camera centre"/>
    <m/>
    <s v="CUMU-E001"/>
    <s v="obs"/>
    <x v="8"/>
    <s v="?"/>
    <x v="2"/>
    <s v="Need to update with OBS names"/>
    <m/>
    <s v="camera centre: -&gt; cumue001:obs [label='2307-2103']"/>
  </r>
  <r>
    <s v="2307-2104"/>
    <s v="camera right"/>
    <m/>
    <s v="CUMU-E001"/>
    <s v="obs"/>
    <x v="8"/>
    <s v="?"/>
    <x v="2"/>
    <s v="Need to update with OBS names"/>
    <m/>
    <s v="camera right: -&gt; cumue001:obs [label='2307-2104']"/>
  </r>
  <r>
    <s v="2307-2105"/>
    <s v="CDMU-A001"/>
    <s v="ndi"/>
    <s v="CUMU-E001"/>
    <s v="obs"/>
    <x v="7"/>
    <s v="?"/>
    <x v="2"/>
    <m/>
    <m/>
    <s v="cdmua001:ndi -&gt; cumue001:obs [label='2307-2105']"/>
  </r>
  <r>
    <s v="2307-2300"/>
    <s v="ZVKU-A001"/>
    <s v="out_5_hdmi"/>
    <s v="ZVIU-C001"/>
    <s v="hdmi in"/>
    <x v="4"/>
    <s v="?"/>
    <x v="1"/>
    <m/>
    <m/>
    <s v="zvkua001:out_5_hdmi -&gt; zviuc001:hdmi in [label='2307-2300']"/>
  </r>
  <r>
    <s v="2307-2301"/>
    <s v="ZVIU-C001"/>
    <s v="hdmi out"/>
    <s v="ZVKU-A003"/>
    <s v="in1_hdmi"/>
    <x v="4"/>
    <s v="?"/>
    <x v="1"/>
    <s v="Red"/>
    <m/>
    <s v="zviuc001:hdmi out -&gt; zvkua003:in1_hdmi [label='2307-2301']"/>
  </r>
  <r>
    <s v="2307-2304"/>
    <s v="ZVCU-A001"/>
    <s v="sdi"/>
    <s v="ZVKU-A003"/>
    <s v="in5_sdi"/>
    <x v="2"/>
    <s v="?"/>
    <x v="1"/>
    <m/>
    <m/>
    <s v="zvcua001:sdi -&gt; zvkua003:in5_sdi [label='2307-2304']"/>
  </r>
  <r>
    <s v="2307-2303"/>
    <s v="ZVCU-A002"/>
    <s v="sdi"/>
    <s v="ZVKU-A003"/>
    <s v="in6_sdi"/>
    <x v="2"/>
    <s v="?"/>
    <x v="1"/>
    <m/>
    <m/>
    <s v="zvcua002:sdi -&gt; zvkua003:in6_sdi [label='2307-2303']"/>
  </r>
  <r>
    <s v="2307-2302"/>
    <s v="ZVCU-A003"/>
    <s v="sdi"/>
    <s v="ZVKU-A003"/>
    <s v="in7_sdi"/>
    <x v="2"/>
    <s v="?"/>
    <x v="1"/>
    <m/>
    <m/>
    <s v="zvcua003:sdi -&gt; zvkua003:in7_sdi [label='2307-2302']"/>
  </r>
  <r>
    <s v="2307-2305"/>
    <s v="2307-2306"/>
    <s v="barrel"/>
    <s v="ZVKU-A003"/>
    <s v="in8_sdi"/>
    <x v="2"/>
    <s v="?"/>
    <x v="1"/>
    <s v="Also labelled Y"/>
    <m/>
    <s v="23072306:barrel -&gt; zvkua003:in8_sdi [label='2307-2305']"/>
  </r>
  <r>
    <s v="2307-2306"/>
    <s v="z150"/>
    <s v="sdi"/>
    <s v="2307-2305"/>
    <s v="barrel"/>
    <x v="2"/>
    <s v="?"/>
    <x v="2"/>
    <s v="Stage Extension"/>
    <m/>
    <s v="z150:sdi -&gt; 23072305:barrel [label='2307-2306']"/>
  </r>
  <r>
    <s v="2307-2307"/>
    <m/>
    <m/>
    <m/>
    <m/>
    <x v="2"/>
    <s v="?"/>
    <x v="1"/>
    <s v="unused - Also labeled &quot;C&quot; (stage to balcony)"/>
    <m/>
    <s v=": -&gt; : [label='2307-2307']"/>
  </r>
  <r>
    <s v="2307-2308"/>
    <s v="ZVKU-A004"/>
    <s v="sw"/>
    <s v="ZVCU-A001"/>
    <s v="sw"/>
    <x v="9"/>
    <s v="na"/>
    <x v="0"/>
    <s v="Config is managed in the rmip10 controller"/>
    <m/>
    <s v="zvkua004:sw -&gt; zvcua001:sw [label='2307-2308']"/>
  </r>
  <r>
    <s v="2307-2309"/>
    <s v="ZVKU-A004"/>
    <s v="sw"/>
    <s v="ZVCU-A002"/>
    <s v="sw"/>
    <x v="9"/>
    <s v="na"/>
    <x v="0"/>
    <s v="Config is managed in the rmip10 controller"/>
    <m/>
    <s v="zvkua004:sw -&gt; zvcua002:sw [label='2307-2309']"/>
  </r>
  <r>
    <s v="2307-2310"/>
    <s v="ZVKU-A004"/>
    <s v="sw"/>
    <s v="ZVCU-A003"/>
    <s v="sw"/>
    <x v="9"/>
    <s v="na"/>
    <x v="2"/>
    <s v="Config is managed in the rmip10 controller"/>
    <m/>
    <s v="zvkua004:sw -&gt; zvcua003:sw [label='2307-2310']"/>
  </r>
  <r>
    <s v="2307-2311"/>
    <m/>
    <m/>
    <m/>
    <m/>
    <x v="1"/>
    <m/>
    <x v="3"/>
    <m/>
    <m/>
    <s v=": -&gt; : [label='2307-2311']"/>
  </r>
  <r>
    <s v="2307-2312"/>
    <m/>
    <m/>
    <m/>
    <m/>
    <x v="1"/>
    <m/>
    <x v="3"/>
    <m/>
    <m/>
    <s v=": -&gt; : [label='2307-2312']"/>
  </r>
  <r>
    <s v="2307-2313"/>
    <m/>
    <m/>
    <m/>
    <m/>
    <x v="1"/>
    <m/>
    <x v="3"/>
    <m/>
    <m/>
    <s v=": -&gt; : [label='2307-2313']"/>
  </r>
  <r>
    <s v="2307-2314"/>
    <s v="ZVKU-A001"/>
    <s v="out_4_HDbT"/>
    <s v="ZVVU-0001"/>
    <s v="HDbT"/>
    <x v="10"/>
    <s v="?"/>
    <x v="2"/>
    <m/>
    <m/>
    <s v="zvkua001:out_4_HDbT -&gt; zvvu0001:HDbT [label='2307-2314']"/>
  </r>
  <r>
    <s v="2307-2315"/>
    <s v="ZVKU-A001"/>
    <s v="out_7_HDbT"/>
    <s v="ZVIU-A001"/>
    <s v="HDbT"/>
    <x v="10"/>
    <s v="?"/>
    <x v="1"/>
    <s v="Lobby"/>
    <m/>
    <s v="zvkua001:out_7_HDbT -&gt; zviua001:HDbT [label='2307-2315']"/>
  </r>
  <r>
    <s v="2307-2316"/>
    <s v="ZVIU-A001"/>
    <s v="hdmi"/>
    <s v="ZVVU-0002"/>
    <s v="hdmi 1"/>
    <x v="4"/>
    <s v="?"/>
    <x v="2"/>
    <m/>
    <m/>
    <s v="zviua001:hdmi -&gt; zvvu0002:hdmi 1 [label='2307-2316']"/>
  </r>
  <r>
    <s v="2307-2317"/>
    <m/>
    <m/>
    <m/>
    <m/>
    <x v="10"/>
    <s v="?"/>
    <x v="2"/>
    <s v="Unused category cable to lobby at TV"/>
    <m/>
    <s v=": -&gt; : [label='2307-2317']"/>
  </r>
  <r>
    <s v="2307-2318"/>
    <s v="ZVKU-A001"/>
    <s v="out_8_HDbT"/>
    <s v="ZVIU-A002"/>
    <s v="HDbT"/>
    <x v="10"/>
    <s v="?"/>
    <x v="1"/>
    <s v="Nursery"/>
    <m/>
    <s v="zvkua001:out_8_HDbT -&gt; zviua002:HDbT [label='2307-2318']"/>
  </r>
  <r>
    <s v="2307-2319"/>
    <s v="ZVIU-A002"/>
    <s v="hdmi"/>
    <s v="ZVVU-0003"/>
    <s v="hdmi 1"/>
    <x v="4"/>
    <s v="?"/>
    <x v="2"/>
    <m/>
    <m/>
    <s v="zviua002:hdmi -&gt; zvvu0003:hdmi 1 [label='2307-2319']"/>
  </r>
  <r>
    <s v="2307-2320"/>
    <m/>
    <m/>
    <m/>
    <m/>
    <x v="11"/>
    <s v="?"/>
    <x v="2"/>
    <s v="Unused Balcony to Bulkhead"/>
    <m/>
    <s v=": -&gt; : [label='2307-2320']"/>
  </r>
  <r>
    <s v="2307-3000"/>
    <s v="CDMU-A001"/>
    <s v="PP_Front_SW"/>
    <s v="hdmi_dongle"/>
    <m/>
    <x v="12"/>
    <s v="na"/>
    <x v="2"/>
    <s v="PP7 Screen Config Front_SW to hdmi"/>
    <m/>
    <s v="cdmua001:PP_Front_SW -&gt; hdmi_dongle: [label='2307-3000']"/>
  </r>
  <r>
    <s v="2307-3001"/>
    <s v="ZVRU-A001"/>
    <s v="OutB"/>
    <s v="ZVRU-A002"/>
    <s v="sdi in"/>
    <x v="2"/>
    <s v="short"/>
    <x v="1"/>
    <m/>
    <m/>
    <s v="zvrua001:OutB -&gt; zvrua002:SDI In [label='2307-3001']"/>
  </r>
  <r>
    <s v="2307-3002"/>
    <s v="ZVRU-A001"/>
    <s v="OutA"/>
    <s v="ZVIU-A004"/>
    <s v="sdi in"/>
    <x v="2"/>
    <s v="short"/>
    <x v="1"/>
    <m/>
    <m/>
    <s v="zvrua001:OutA -&gt; zviua004:SDI In [label='2307-3002']"/>
  </r>
  <r>
    <s v="2307-3003"/>
    <s v="ZVIU-A004"/>
    <s v="hdmi out"/>
    <s v="ZVKU-A001"/>
    <s v="in7"/>
    <x v="4"/>
    <s v="medium"/>
    <x v="1"/>
    <s v="ATEM Aux?"/>
    <m/>
    <s v="zviua004:hdmi out -&gt; zvkua001:in7 [label='2307-3003']"/>
  </r>
  <r>
    <s v="2307-3004"/>
    <m/>
    <m/>
    <m/>
    <m/>
    <x v="1"/>
    <m/>
    <x v="3"/>
    <m/>
    <m/>
    <s v=": -&gt; : [label='2307-3004']"/>
  </r>
  <r>
    <s v="2307-3005"/>
    <s v="ZVKU-A003"/>
    <s v="out5"/>
    <s v="ZVRU-A001"/>
    <s v="sdi in"/>
    <x v="2"/>
    <s v="?"/>
    <x v="1"/>
    <s v="Red"/>
    <m/>
    <s v="zvkua003:out5 -&gt; zvrua001:sdi in [label='2307-3005']"/>
  </r>
  <r>
    <s v="2307-3006"/>
    <s v="ZVKU-A003"/>
    <s v="out6"/>
    <s v="ZVIU-D002"/>
    <s v="sdi in"/>
    <x v="2"/>
    <s v="?"/>
    <x v="1"/>
    <s v="Blue"/>
    <m/>
    <s v="zvkua003:out6 -&gt; zviud002:sdi in [label='2307-3006']"/>
  </r>
  <r>
    <s v="2307-3007"/>
    <s v="ZVIU-D001"/>
    <s v="hdmi"/>
    <s v="ZVIU-A004"/>
    <s v="hdmi in"/>
    <x v="4"/>
    <s v="?"/>
    <x v="1"/>
    <m/>
    <m/>
    <s v="zviud001:hdmi -&gt; zviua004:hdmi in [label='2307-3007']"/>
  </r>
  <r>
    <s v="2308-0800"/>
    <s v="ZVIU-A005"/>
    <s v="hdmi"/>
    <s v="ZVKU-A001"/>
    <s v="in6"/>
    <x v="4"/>
    <s v="?"/>
    <x v="1"/>
    <s v="ATEM Program"/>
    <m/>
    <s v="zviua005:hdmi -&gt; zvkua001:in6 [label='2308-0800']"/>
  </r>
  <r>
    <s v="2308-0004"/>
    <s v="2308-0002"/>
    <s v="HdmiOut"/>
    <s v="2308-0003"/>
    <s v="InputD"/>
    <x v="13"/>
    <s v="long"/>
    <x v="1"/>
    <s v="Optical Hdmi"/>
    <m/>
    <s v="23080002:HdmiOut -&gt; 23080003:InputD [label='2308-0004']"/>
  </r>
  <r>
    <s v="2308-0005"/>
    <s v="FrontGuest"/>
    <m/>
    <s v="2308-0003"/>
    <s v="InputC"/>
    <x v="13"/>
    <s v="?"/>
    <x v="1"/>
    <s v="For guest on-stage"/>
    <m/>
    <s v="frontguest: -&gt; 23080003:InputC [label='2308-0005']"/>
  </r>
  <r>
    <s v="2308-0006"/>
    <s v="CDWU-A002"/>
    <s v="HdmiOut"/>
    <s v="2308-0002"/>
    <s v="In2"/>
    <x v="4"/>
    <s v="?"/>
    <x v="1"/>
    <s v="Video card HDMI Output"/>
    <m/>
    <s v="cdwua002:HdmiOut -&gt; 23080002:In2 [label='2308-0006']"/>
  </r>
  <r>
    <s v="2308-0007"/>
    <s v="RearGuest"/>
    <s v="hdmi_out"/>
    <s v="2308-0002"/>
    <s v="In1"/>
    <x v="4"/>
    <s v="?"/>
    <x v="1"/>
    <m/>
    <m/>
    <s v="rearguest:hdmi_out -&gt; 23080002:In1 [label='2308-0007']"/>
  </r>
  <r>
    <s v="2308-0009"/>
    <s v="CDWU-A002"/>
    <s v="vga"/>
    <s v="VMNU-0029"/>
    <s v="vga"/>
    <x v="14"/>
    <s v="?"/>
    <x v="2"/>
    <m/>
    <m/>
    <s v="cdwua002:vga -&gt; vmnu0029:vga [label='2308-0009']"/>
  </r>
  <r>
    <s v="2308-0010"/>
    <s v="CDWU-A002"/>
    <s v="usb"/>
    <s v="2308-0008"/>
    <s v="usb"/>
    <x v="6"/>
    <s v="?"/>
    <x v="2"/>
    <m/>
    <m/>
    <s v="cdwua002:usb -&gt; 23080008:usb [label='2308-0010']"/>
  </r>
  <r>
    <s v="2308-0011"/>
    <s v="rack_dev"/>
    <m/>
    <s v="2308-0008"/>
    <s v="Mic_In"/>
    <x v="15"/>
    <s v="?"/>
    <x v="3"/>
    <m/>
    <m/>
    <s v="rack_dev: -&gt; 23080008:Mic_In [label='2308-0011']"/>
  </r>
  <r>
    <s v="2308-0915"/>
    <s v="ZVIU-G003"/>
    <s v="hdmi_out"/>
    <s v="ZVKU-A001"/>
    <s v="in1"/>
    <x v="4"/>
    <m/>
    <x v="1"/>
    <s v="TW A"/>
    <m/>
    <s v="zviug003:hdmi_out -&gt; zvkua001:in1 [label='2308-0915']"/>
  </r>
  <r>
    <s v="2308-0916"/>
    <s v="ZVIU-G004"/>
    <s v="hdmi_out"/>
    <s v="ZVKU-A001"/>
    <s v="in2"/>
    <x v="4"/>
    <m/>
    <x v="1"/>
    <s v="TW B"/>
    <m/>
    <s v="zviug004:hdmi_out -&gt; zvkua001:in2 [label='2308-0916']"/>
  </r>
  <r>
    <s v="2308-0917"/>
    <s v="ZVIU-G005"/>
    <s v="hdmi_out"/>
    <s v="ZVKU-A001"/>
    <s v="in3"/>
    <x v="4"/>
    <m/>
    <x v="1"/>
    <s v="TW C"/>
    <m/>
    <s v="zviug005:hdmi_out -&gt; zvkua001:in3 [label='2308-0917']"/>
  </r>
  <r>
    <s v="2308-0918"/>
    <s v="2308-0919"/>
    <s v="hdmi_out"/>
    <s v="ZVKU-A001"/>
    <s v="in8"/>
    <x v="4"/>
    <m/>
    <x v="1"/>
    <s v="Future"/>
    <m/>
    <m/>
  </r>
  <r>
    <s v="PROJ0001"/>
    <s v="ZVKU-A001"/>
    <s v="out_1_HDbT"/>
    <s v="ZVVU-A001"/>
    <s v="InputD"/>
    <x v="16"/>
    <m/>
    <x v="1"/>
    <s v="East"/>
    <m/>
    <s v="zvkua001:out_1_HDbT -&gt; zvvua001:InputD [label='PROJ0001']"/>
  </r>
  <r>
    <s v="PROJ0002"/>
    <s v="ZVKU-A001"/>
    <s v="out_2_HDbT"/>
    <s v="ZVVU-A002"/>
    <s v="InputD"/>
    <x v="16"/>
    <m/>
    <x v="1"/>
    <s v="Centre"/>
    <m/>
    <s v="zvkua001:out_2_HDbT -&gt; zvvua002:InputD [label='PROJ0002']"/>
  </r>
  <r>
    <s v="PROJ0003"/>
    <s v="ZVKU-A001"/>
    <s v="out_3_HDbT"/>
    <s v="ZVVU-A003"/>
    <s v="InputD"/>
    <x v="16"/>
    <m/>
    <x v="1"/>
    <s v="West"/>
    <m/>
    <s v="zvkua001:out_3_HDbT -&gt; zvvua003:InputD [label='PROJ0003']"/>
  </r>
  <r>
    <s v="2308-0920"/>
    <m/>
    <m/>
    <m/>
    <m/>
    <x v="4"/>
    <s v="7.4m"/>
    <x v="1"/>
    <s v="kramer"/>
    <m/>
    <e v="#REF!"/>
  </r>
  <r>
    <s v="2308-1111"/>
    <s v="CUMU-E001"/>
    <s v="usba_2"/>
    <s v="2308-1110"/>
    <s v="usb_in"/>
    <x v="6"/>
    <s v="short"/>
    <x v="2"/>
    <m/>
    <m/>
    <s v="cumue001:usba_2 -&gt; 23081110:usb_in [label='2308-1111']"/>
  </r>
  <r>
    <s v="2308-1112"/>
    <s v="2308-1110"/>
    <s v="usb_1"/>
    <s v="2308-1104"/>
    <s v="usb"/>
    <x v="6"/>
    <s v="short"/>
    <x v="2"/>
    <m/>
    <m/>
    <s v="23081110:usb_1 -&gt; 23081104:usb [label='2308-1112']"/>
  </r>
  <r>
    <s v="2308-1113"/>
    <s v="2308-1110"/>
    <s v="usb_2"/>
    <s v="2308-1105"/>
    <s v="usb"/>
    <x v="6"/>
    <s v="short"/>
    <x v="2"/>
    <m/>
    <m/>
    <s v="23081110:usb_2 -&gt; 23081105:usb [label='2308-1113']"/>
  </r>
  <r>
    <s v="2308-1114"/>
    <s v="CUMU-E001"/>
    <s v="usbc"/>
    <s v="2308-1106"/>
    <s v="hdmi"/>
    <x v="17"/>
    <s v="short"/>
    <x v="1"/>
    <s v="Upper"/>
    <s v="Integrated hdmi dongle"/>
    <s v="cumue001:usbc -&gt; 23081106:hdmi [label='2308-1114']"/>
  </r>
  <r>
    <s v="2308-1115"/>
    <s v="CUMU-E001"/>
    <s v="hdmi"/>
    <s v="2308-1107"/>
    <s v="hdmi"/>
    <x v="4"/>
    <s v="short"/>
    <x v="1"/>
    <s v="Lower"/>
    <m/>
    <s v="cumue001:hdmi -&gt; 23081107:hdmi [label='2308-1115']"/>
  </r>
  <r>
    <s v="2308-1116"/>
    <s v="2308-1110"/>
    <s v="usb "/>
    <s v="2308-1103"/>
    <s v="usb"/>
    <x v="6"/>
    <s v="short"/>
    <x v="2"/>
    <m/>
    <m/>
    <s v="23081110:usb  -&gt; 23081103:usb [label='2308-1116']"/>
  </r>
  <r>
    <s v="2308-1117"/>
    <s v="2308-1100"/>
    <s v="port2"/>
    <s v="CUMU-E001"/>
    <s v="ether"/>
    <x v="10"/>
    <s v="short"/>
    <x v="2"/>
    <m/>
    <m/>
    <e v="#REF!"/>
  </r>
  <r>
    <s v="2308-1118"/>
    <s v="2308-1100"/>
    <s v="port3"/>
    <s v="ZAIU-E002"/>
    <s v="ether"/>
    <x v="10"/>
    <s v="short"/>
    <x v="2"/>
    <m/>
    <m/>
    <s v="23081100:port3 -&gt; zaiue002:ether [label='2308-1118']"/>
  </r>
  <r>
    <s v="2308-1119"/>
    <s v="2308-1100"/>
    <s v="port4"/>
    <s v="daw_guest"/>
    <s v="ether"/>
    <x v="18"/>
    <s v="short"/>
    <x v="2"/>
    <m/>
    <m/>
    <s v="23081100:port4 -&gt; daw_guest:ether [label='2308-1119']"/>
  </r>
  <r>
    <s v="2308-1120"/>
    <s v="ZAIU-E002"/>
    <s v="Ch1"/>
    <s v="2308-1102"/>
    <s v="left"/>
    <x v="19"/>
    <s v="1.8m"/>
    <x v="1"/>
    <s v="."/>
    <s v="Digiflex NXFS-6 XLRF to 1/4 TRS "/>
    <s v="x"/>
  </r>
  <r>
    <s v="2308-1121"/>
    <s v="ZAIU-E002"/>
    <s v="Ch2"/>
    <s v="2308-1102"/>
    <s v="right"/>
    <x v="19"/>
    <s v="1.8m"/>
    <x v="1"/>
    <m/>
    <m/>
    <s v="zaiue002:Ch2 -&gt; 23081102:right [label='2308-1121']"/>
  </r>
  <r>
    <s v="2308-1122"/>
    <s v="ZVKU-A003"/>
    <s v="mv_out"/>
    <s v="2308-1123"/>
    <s v="hdmi_in"/>
    <x v="4"/>
    <s v="1m"/>
    <x v="1"/>
    <m/>
    <m/>
    <e v="#REF!"/>
  </r>
  <r>
    <s v="2308-1124L"/>
    <s v="2308-1124"/>
    <s v="ch1"/>
    <s v="ZVKU-A003"/>
    <s v="ch1_audio"/>
    <x v="15"/>
    <s v="16cm"/>
    <x v="1"/>
    <m/>
    <m/>
    <s v="23081124:ch1 -&gt; zvkua003:ch1_audio [label='2308-1124L']"/>
  </r>
  <r>
    <s v="2308-1124R"/>
    <s v="2308-1124"/>
    <s v="ch2"/>
    <s v="ZVKU-A003"/>
    <s v="ch2_audio"/>
    <x v="15"/>
    <s v="16cm"/>
    <x v="1"/>
    <m/>
    <m/>
    <s v="23081124:ch2 -&gt; zvkua003:ch2_audio [label='2308-1124R']"/>
  </r>
  <r>
    <m/>
    <s v="ZAKU-A001"/>
    <s v="aux1"/>
    <m/>
    <m/>
    <x v="15"/>
    <m/>
    <x v="2"/>
    <s v="Drum/Guitar Monitor"/>
    <m/>
    <s v="zakua001:aux1 -&gt; : [label='']"/>
  </r>
  <r>
    <m/>
    <s v="ZAKU-A001"/>
    <s v="aux2"/>
    <m/>
    <m/>
    <x v="15"/>
    <m/>
    <x v="2"/>
    <s v="Piano/Singer Monitor"/>
    <m/>
    <s v="zakua001:aux2 -&gt; : [label='']"/>
  </r>
  <r>
    <m/>
    <s v="ZAKU-A001"/>
    <s v="aux4"/>
    <s v="2308-0008"/>
    <s v="Mic_In"/>
    <x v="15"/>
    <m/>
    <x v="2"/>
    <s v="To Computer via interface"/>
    <m/>
    <s v="zakua001:aux4 -&gt; 23080008:Mic_In [label='']"/>
  </r>
  <r>
    <m/>
    <s v="2308-0906"/>
    <s v="out"/>
    <s v="ZAKU-A001"/>
    <s v="in12"/>
    <x v="15"/>
    <m/>
    <x v="2"/>
    <s v="wireless"/>
    <m/>
    <s v="23080906:out -&gt; zakua001:in12 [label='']"/>
  </r>
  <r>
    <m/>
    <s v="RearGuest"/>
    <s v="left"/>
    <s v="ZAKU-A001"/>
    <s v="in13"/>
    <x v="15"/>
    <m/>
    <x v="2"/>
    <m/>
    <m/>
    <s v="rearguest:left -&gt; zakua001:in13 [label='']"/>
  </r>
  <r>
    <m/>
    <s v="RearGuest"/>
    <s v="right"/>
    <s v="ZAKU-A001"/>
    <s v="in14"/>
    <x v="15"/>
    <m/>
    <x v="2"/>
    <m/>
    <m/>
    <s v="rearguest:right -&gt; zakua001:in14 [label='']"/>
  </r>
  <r>
    <m/>
    <s v="CDWU-A002"/>
    <s v="left"/>
    <s v="ZAKU-A001"/>
    <s v="in15"/>
    <x v="15"/>
    <m/>
    <x v="2"/>
    <m/>
    <m/>
    <s v="cdwua002:left -&gt; zakua001:in15 [label='']"/>
  </r>
  <r>
    <m/>
    <s v="CDWU-A002"/>
    <s v="right"/>
    <s v="ZAKU-A001"/>
    <s v="in16"/>
    <x v="15"/>
    <m/>
    <x v="2"/>
    <m/>
    <m/>
    <s v="cdwua002:right -&gt; zakua001:in16 [label='']"/>
  </r>
  <r>
    <m/>
    <s v="CUMU-G001"/>
    <s v="hdmi"/>
    <s v="ZVVU-G001"/>
    <s v="hdmi"/>
    <x v="4"/>
    <s v="short"/>
    <x v="2"/>
    <m/>
    <m/>
    <e v="#REF!"/>
  </r>
  <r>
    <m/>
    <s v="CUMU-G001"/>
    <s v="usb_2"/>
    <s v="ZVIU-G001"/>
    <s v="usb_in"/>
    <x v="6"/>
    <s v="short"/>
    <x v="2"/>
    <m/>
    <m/>
    <s v="cumug001:usb_2 -&gt; zviug001:usb_in [label='']"/>
  </r>
  <r>
    <m/>
    <s v="CUMU-G001"/>
    <s v="usb_1"/>
    <s v="2308-1203"/>
    <s v="usb"/>
    <x v="6"/>
    <s v="short"/>
    <x v="2"/>
    <s v="keyboard"/>
    <m/>
    <s v="cumug001:usb_1 -&gt; 23081202:usb [label='']"/>
  </r>
  <r>
    <m/>
    <s v="ZVIU-G001"/>
    <s v="usb_2"/>
    <s v="2308-1202"/>
    <s v="usb"/>
    <x v="6"/>
    <s v="short"/>
    <x v="2"/>
    <s v="mouse"/>
    <m/>
    <e v="#REF!"/>
  </r>
  <r>
    <s v="2307-1201"/>
    <s v="2308-1204"/>
    <s v="sdi_out"/>
    <s v="ZVIU-E003"/>
    <s v="sdi_in"/>
    <x v="2"/>
    <s v="7.6m"/>
    <x v="1"/>
    <s v="Key"/>
    <m/>
    <s v="23081204:sdi_out -&gt; zviue003:sdi_in [label='2307-1201']"/>
  </r>
  <r>
    <s v="2307-1202"/>
    <s v="2308-1205"/>
    <s v="sdi_out"/>
    <s v="ZVIU-A008"/>
    <s v="sdi_in"/>
    <x v="2"/>
    <s v="7.6m"/>
    <x v="1"/>
    <s v="Fill"/>
    <m/>
    <s v="23081205:sdi_out -&gt; zviua008:sdi_in [label='2307-1202']"/>
  </r>
  <r>
    <s v="2307-1827"/>
    <s v="ZVIU-E003"/>
    <s v="hdmi_out"/>
    <s v="ZVKU-A003"/>
    <s v="in2_hdmi"/>
    <x v="4"/>
    <s v="?"/>
    <x v="1"/>
    <s v="Key"/>
    <m/>
    <s v="zviue003:hdmi_out -&gt; zvkua003:in2_hdmi [label='2307-1827']"/>
  </r>
  <r>
    <m/>
    <s v="CDWU-0009"/>
    <s v="vga"/>
    <s v="mon"/>
    <s v="vga"/>
    <x v="14"/>
    <s v="?"/>
    <x v="2"/>
    <m/>
    <m/>
    <s v="cdwu0009:vga -&gt; mon:vga [label='']"/>
  </r>
  <r>
    <s v="2308-2001"/>
    <s v="PR-WALL3"/>
    <s v="label3"/>
    <s v="2308-1100"/>
    <s v="port1"/>
    <x v="20"/>
    <s v="?"/>
    <x v="1"/>
    <m/>
    <s v="Prayer room wall plate"/>
    <s v="prwall3:label3 -&gt; 23081100:port1 [label='2308-2001']"/>
  </r>
  <r>
    <s v="2308-2002"/>
    <s v="2308-1102"/>
    <s v="Right"/>
    <s v="2308-2003"/>
    <s v="Right"/>
    <x v="15"/>
    <s v="?"/>
    <x v="1"/>
    <m/>
    <m/>
    <s v="23081102:Right -&gt; 23082003:Right [label='2308-2002']"/>
  </r>
  <r>
    <s v="a"/>
    <s v="patchpanel"/>
    <s v="a"/>
    <s v="PR-WALL3"/>
    <s v="b1"/>
    <x v="10"/>
    <s v="?"/>
    <x v="2"/>
    <m/>
    <m/>
    <s v="patchpanel:a -&gt; prwall3:b1 [label='a']"/>
  </r>
  <r>
    <s v="b"/>
    <s v="modem"/>
    <s v="c"/>
    <s v="router"/>
    <s v="d"/>
    <x v="10"/>
    <s v="?"/>
    <x v="2"/>
    <m/>
    <m/>
    <s v="modem:c -&gt; router:d [label='b']"/>
  </r>
  <r>
    <s v="c"/>
    <s v="router"/>
    <s v="e"/>
    <s v="NSCU-A001"/>
    <s v="f"/>
    <x v="10"/>
    <s v="?"/>
    <x v="2"/>
    <m/>
    <m/>
    <s v="router:e -&gt; nscua001:f [label='c']"/>
  </r>
  <r>
    <s v="g"/>
    <s v="NSCU-A001"/>
    <s v="h"/>
    <s v="patchpanel"/>
    <s v="i"/>
    <x v="10"/>
    <s v="?"/>
    <x v="2"/>
    <m/>
    <m/>
    <s v="nscua001:h -&gt; patchpanel:i [label='g']"/>
  </r>
  <r>
    <m/>
    <s v="NSCU-A001"/>
    <s v="a "/>
    <s v="NSCU-A002"/>
    <s v="f"/>
    <x v="1"/>
    <m/>
    <x v="3"/>
    <s v="Server to Electrical"/>
    <m/>
    <s v="nscua001:a  -&gt; nscua002:f [label='']"/>
  </r>
  <r>
    <m/>
    <s v="NSCU-A001"/>
    <s v="b "/>
    <s v="NSCU-A005"/>
    <s v="g"/>
    <x v="1"/>
    <m/>
    <x v="3"/>
    <s v="Server to AV Room"/>
    <m/>
    <s v="nscua001:b  -&gt; nscua005:g [label='']"/>
  </r>
  <r>
    <m/>
    <s v="NSCU-A005"/>
    <s v="c "/>
    <s v="NSCU-A003"/>
    <s v="h "/>
    <x v="1"/>
    <m/>
    <x v="3"/>
    <m/>
    <m/>
    <s v="nscua005:c  -&gt; nscua003:h  [label='']"/>
  </r>
  <r>
    <m/>
    <s v="NSCU-A003"/>
    <s v="d "/>
    <s v="NSCU-A004"/>
    <s v="i"/>
    <x v="1"/>
    <m/>
    <x v="3"/>
    <s v="Balcony front  to Rear"/>
    <s v="asd"/>
    <s v="nscua003:d  -&gt; nscua004:i [label='']"/>
  </r>
  <r>
    <m/>
    <s v="NSCU-A004"/>
    <s v="e "/>
    <s v="2308-1124"/>
    <s v="ether"/>
    <x v="1"/>
    <m/>
    <x v="3"/>
    <m/>
    <m/>
    <s v="nscua004:e  -&gt; 23081124:ether [label='']"/>
  </r>
  <r>
    <s v="future1"/>
    <s v="ZVKU-A001"/>
    <s v="out_6_hdmi"/>
    <s v="hdmi-sdidongle1"/>
    <s v="hdmi"/>
    <x v="4"/>
    <s v="?"/>
    <x v="2"/>
    <m/>
    <m/>
    <s v="zvkua001:out_6_hdmi -&gt; hdmisdidongle1:hdmi [label='future1']"/>
  </r>
  <r>
    <s v="future2"/>
    <s v="hdmi-sdidongle1"/>
    <s v="sdi_out"/>
    <s v="dl"/>
    <s v="sdi5"/>
    <x v="1"/>
    <m/>
    <x v="3"/>
    <m/>
    <m/>
    <s v="hdmisdidongle1:sdi_out -&gt; dl:sdi5 [label='future2']"/>
  </r>
  <r>
    <s v="2308-2500"/>
    <s v="CDWU-0009"/>
    <s v="hdmi_out"/>
    <s v="ZVKU-A001"/>
    <s v="in5"/>
    <x v="4"/>
    <s v="2.8m"/>
    <x v="1"/>
    <m/>
    <m/>
    <s v="cdwu0009:hdmi_out -&gt; zvkua001:in5 [label='2308-2500']"/>
  </r>
  <r>
    <s v="2308-2501"/>
    <s v="ZVIU-E001"/>
    <s v="hdmi_out"/>
    <s v="ZVKU-A001"/>
    <s v="in4"/>
    <x v="4"/>
    <s v="1m"/>
    <x v="1"/>
    <s v="SD"/>
    <m/>
    <s v="zviue001:hdmi_out -&gt; zvkua001:in4 [label='2308-2501']"/>
  </r>
  <r>
    <s v="2308-2502"/>
    <s v="not used"/>
    <m/>
    <m/>
    <m/>
    <x v="20"/>
    <s v="0.56m"/>
    <x v="1"/>
    <s v="orange tape"/>
    <m/>
    <s v="not used: -&gt; : [label='2308-2502']"/>
  </r>
  <r>
    <s v="2308-2503"/>
    <s v="not used"/>
    <m/>
    <m/>
    <m/>
    <x v="20"/>
    <s v="0.58m"/>
    <x v="1"/>
    <s v="white tape"/>
    <m/>
    <s v="not used: -&gt; : [label='2308-2503']"/>
  </r>
  <r>
    <s v="2308-2504"/>
    <s v="not used"/>
    <m/>
    <m/>
    <m/>
    <x v="20"/>
    <s v="4m"/>
    <x v="1"/>
    <m/>
    <m/>
    <s v="not used: -&gt; : [label='2308-2504']"/>
  </r>
  <r>
    <s v="2308-2600"/>
    <s v="NCSU-A___"/>
    <s v="portxx"/>
    <s v="CDMU-A001"/>
    <s v="ether"/>
    <x v="20"/>
    <s v="5.8m"/>
    <x v="1"/>
    <s v="Propresenter"/>
    <m/>
    <s v="ncsua___:portxx -&gt; cdmua001:ether [label='2308-2600']"/>
  </r>
  <r>
    <s v="2308-2700"/>
    <s v="not used"/>
    <m/>
    <m/>
    <m/>
    <x v="21"/>
    <s v="1.8m"/>
    <x v="3"/>
    <m/>
    <m/>
    <s v="not used: -&gt; : [label='2308-2700']"/>
  </r>
  <r>
    <s v="2308-2701"/>
    <s v="not used"/>
    <m/>
    <m/>
    <m/>
    <x v="18"/>
    <s v="3m"/>
    <x v="3"/>
    <m/>
    <m/>
    <s v="not used: -&gt; : [label='2308-2701']"/>
  </r>
  <r>
    <s v="2308-2702"/>
    <s v="not used"/>
    <m/>
    <m/>
    <m/>
    <x v="20"/>
    <s v="1.8m"/>
    <x v="3"/>
    <m/>
    <m/>
    <s v="not used: -&gt; : [label='2308-2702'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BC8A8-0124-C241-ADED-B97F2CE891ED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6" firstHeaderRow="1" firstDataRow="1" firstDataCol="1"/>
  <pivotFields count="11">
    <pivotField dataField="1" showAll="0"/>
    <pivotField showAll="0"/>
    <pivotField showAll="0"/>
    <pivotField showAll="0"/>
    <pivotField showAll="0"/>
    <pivotField axis="axisRow" showAll="0" sortType="ascending">
      <items count="28">
        <item x="15"/>
        <item x="0"/>
        <item m="1" x="24"/>
        <item m="1" x="22"/>
        <item x="21"/>
        <item x="20"/>
        <item x="18"/>
        <item m="1" x="23"/>
        <item x="16"/>
        <item x="10"/>
        <item x="4"/>
        <item x="17"/>
        <item x="7"/>
        <item x="13"/>
        <item x="11"/>
        <item x="8"/>
        <item x="2"/>
        <item x="3"/>
        <item m="1" x="26"/>
        <item m="1" x="25"/>
        <item x="12"/>
        <item x="5"/>
        <item x="6"/>
        <item x="14"/>
        <item x="9"/>
        <item x="19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23">
    <i>
      <x/>
    </i>
    <i>
      <x v="1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FD294-EE6F-3D4E-A534-813A4D9D566E}" name="PivotTable2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:F10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71FDC-83F7-5749-A2BA-4DE157ADFDC1}" name="Table1" displayName="Table1" ref="A1:K135" totalsRowShown="0">
  <autoFilter ref="A1:K135" xr:uid="{04D71FDC-83F7-5749-A2BA-4DE157ADFDC1}">
    <filterColumn colId="1">
      <filters>
        <filter val="2308-2900"/>
      </filters>
    </filterColumn>
  </autoFilter>
  <tableColumns count="11">
    <tableColumn id="1" xr3:uid="{6484B3DB-2BD1-7D46-B226-BA8DA8EE99F0}" name="Tag"/>
    <tableColumn id="2" xr3:uid="{4D4529CA-209A-6349-82DA-698D5E6A0E61}" name="SrcTag" dataDxfId="2"/>
    <tableColumn id="3" xr3:uid="{E52747A6-FAFB-FA45-82DB-1E268584D5A4}" name="SrcPort"/>
    <tableColumn id="5" xr3:uid="{8F1DB7F8-AF49-CF42-BC71-C611D27B918B}" name="DstTag" dataDxfId="1"/>
    <tableColumn id="7" xr3:uid="{8A4D2493-55DF-E64D-AE0C-D6080EAFF904}" name="DstPort"/>
    <tableColumn id="8" xr3:uid="{FFA97AC4-81F4-A047-8CA5-9A6828234BE6}" name="Type"/>
    <tableColumn id="9" xr3:uid="{9B8C0690-0155-FD48-A385-49BB16C8E79F}" name="Length"/>
    <tableColumn id="11" xr3:uid="{F401B4BB-3427-0041-8EE4-05DACB4CD1E6}" name="Labelled?"/>
    <tableColumn id="10" xr3:uid="{4AB64C82-3236-AB4D-B12B-31A95B33A165}" name="Usage"/>
    <tableColumn id="6" xr3:uid="{834DFDCE-DAC5-494B-9378-4E3BA7461C26}" name="Notes"/>
    <tableColumn id="4" xr3:uid="{F2966FFB-6345-CB4E-8F48-987B72F1D9FA}" name="GraphFormula" dataDxfId="0">
      <calculatedColumnFormula>_xlfn.CONCAT(
SUBSTITUTE(LOWER(B2),"-",""),
":",  C2,
 " -&gt; ",
SUBSTITUTE(LOWER(D2),"-",""),
 ":", E2,
" [label='",
 A2,
"']")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0C43-B168-4141-91AB-135944909792}">
  <dimension ref="A3:F26"/>
  <sheetViews>
    <sheetView topLeftCell="A2" zoomScale="160" zoomScaleNormal="160" workbookViewId="0">
      <selection activeCell="B14" sqref="B14"/>
    </sheetView>
  </sheetViews>
  <sheetFormatPr baseColWidth="10" defaultRowHeight="16" x14ac:dyDescent="0.2"/>
  <cols>
    <col min="1" max="1" width="13" bestFit="1" customWidth="1"/>
    <col min="2" max="2" width="11.5" bestFit="1" customWidth="1"/>
    <col min="3" max="3" width="3.1640625" bestFit="1" customWidth="1"/>
    <col min="4" max="4" width="5.33203125" bestFit="1" customWidth="1"/>
    <col min="5" max="5" width="13" bestFit="1" customWidth="1"/>
    <col min="6" max="6" width="11.5" bestFit="1" customWidth="1"/>
  </cols>
  <sheetData>
    <row r="3" spans="1:6" x14ac:dyDescent="0.2">
      <c r="A3" s="2" t="s">
        <v>119</v>
      </c>
      <c r="B3" t="s">
        <v>118</v>
      </c>
    </row>
    <row r="4" spans="1:6" x14ac:dyDescent="0.2">
      <c r="A4" s="3" t="s">
        <v>184</v>
      </c>
      <c r="B4">
        <v>4</v>
      </c>
    </row>
    <row r="5" spans="1:6" x14ac:dyDescent="0.2">
      <c r="A5" s="3" t="s">
        <v>388</v>
      </c>
      <c r="B5">
        <v>8</v>
      </c>
      <c r="E5" s="2" t="s">
        <v>119</v>
      </c>
      <c r="F5" t="s">
        <v>118</v>
      </c>
    </row>
    <row r="6" spans="1:6" x14ac:dyDescent="0.2">
      <c r="A6" s="3" t="s">
        <v>415</v>
      </c>
      <c r="B6">
        <v>1</v>
      </c>
      <c r="E6" s="3" t="s">
        <v>29</v>
      </c>
      <c r="F6">
        <v>12</v>
      </c>
    </row>
    <row r="7" spans="1:6" x14ac:dyDescent="0.2">
      <c r="A7" s="3" t="s">
        <v>307</v>
      </c>
      <c r="B7">
        <v>6</v>
      </c>
      <c r="E7" s="3" t="s">
        <v>87</v>
      </c>
      <c r="F7">
        <v>38</v>
      </c>
    </row>
    <row r="8" spans="1:6" x14ac:dyDescent="0.2">
      <c r="A8" s="3" t="s">
        <v>312</v>
      </c>
      <c r="B8">
        <v>2</v>
      </c>
      <c r="E8" s="3" t="s">
        <v>120</v>
      </c>
      <c r="F8">
        <v>9</v>
      </c>
    </row>
    <row r="9" spans="1:6" x14ac:dyDescent="0.2">
      <c r="A9" s="3" t="s">
        <v>201</v>
      </c>
      <c r="B9">
        <v>3</v>
      </c>
      <c r="E9" s="3" t="s">
        <v>135</v>
      </c>
      <c r="F9">
        <v>53</v>
      </c>
    </row>
    <row r="10" spans="1:6" x14ac:dyDescent="0.2">
      <c r="A10" s="3" t="s">
        <v>229</v>
      </c>
      <c r="B10">
        <v>10</v>
      </c>
      <c r="E10" s="3" t="s">
        <v>121</v>
      </c>
      <c r="F10">
        <v>112</v>
      </c>
    </row>
    <row r="11" spans="1:6" x14ac:dyDescent="0.2">
      <c r="A11" s="3" t="s">
        <v>39</v>
      </c>
      <c r="B11">
        <v>23</v>
      </c>
    </row>
    <row r="12" spans="1:6" x14ac:dyDescent="0.2">
      <c r="A12" s="3" t="s">
        <v>314</v>
      </c>
      <c r="B12">
        <v>1</v>
      </c>
    </row>
    <row r="13" spans="1:6" x14ac:dyDescent="0.2">
      <c r="A13" s="3" t="s">
        <v>75</v>
      </c>
      <c r="B13">
        <v>2</v>
      </c>
    </row>
    <row r="14" spans="1:6" x14ac:dyDescent="0.2">
      <c r="A14" s="3" t="s">
        <v>218</v>
      </c>
      <c r="B14">
        <v>2</v>
      </c>
    </row>
    <row r="15" spans="1:6" x14ac:dyDescent="0.2">
      <c r="A15" s="3" t="s">
        <v>133</v>
      </c>
      <c r="B15">
        <v>1</v>
      </c>
    </row>
    <row r="16" spans="1:6" x14ac:dyDescent="0.2">
      <c r="A16" s="3" t="s">
        <v>79</v>
      </c>
      <c r="B16">
        <v>3</v>
      </c>
    </row>
    <row r="17" spans="1:2" x14ac:dyDescent="0.2">
      <c r="A17" s="3" t="s">
        <v>35</v>
      </c>
      <c r="B17">
        <v>15</v>
      </c>
    </row>
    <row r="18" spans="1:2" x14ac:dyDescent="0.2">
      <c r="A18" s="3" t="s">
        <v>180</v>
      </c>
      <c r="B18">
        <v>8</v>
      </c>
    </row>
    <row r="19" spans="1:2" x14ac:dyDescent="0.2">
      <c r="A19" s="3" t="s">
        <v>28</v>
      </c>
      <c r="B19">
        <v>1</v>
      </c>
    </row>
    <row r="20" spans="1:2" x14ac:dyDescent="0.2">
      <c r="A20" s="3" t="s">
        <v>31</v>
      </c>
      <c r="B20">
        <v>1</v>
      </c>
    </row>
    <row r="21" spans="1:2" x14ac:dyDescent="0.2">
      <c r="A21" s="3" t="s">
        <v>73</v>
      </c>
      <c r="B21">
        <v>6</v>
      </c>
    </row>
    <row r="22" spans="1:2" x14ac:dyDescent="0.2">
      <c r="A22" s="3" t="s">
        <v>179</v>
      </c>
      <c r="B22">
        <v>1</v>
      </c>
    </row>
    <row r="23" spans="1:2" x14ac:dyDescent="0.2">
      <c r="A23" s="3" t="s">
        <v>122</v>
      </c>
      <c r="B23">
        <v>3</v>
      </c>
    </row>
    <row r="24" spans="1:2" x14ac:dyDescent="0.2">
      <c r="A24" s="3" t="s">
        <v>320</v>
      </c>
      <c r="B24">
        <v>2</v>
      </c>
    </row>
    <row r="25" spans="1:2" x14ac:dyDescent="0.2">
      <c r="A25" s="3" t="s">
        <v>120</v>
      </c>
      <c r="B25">
        <v>9</v>
      </c>
    </row>
    <row r="26" spans="1:2" x14ac:dyDescent="0.2">
      <c r="A26" s="3" t="s">
        <v>121</v>
      </c>
      <c r="B26">
        <v>112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ADC-4569-1C4E-B002-1ED2E647C959}">
  <dimension ref="A1:K135"/>
  <sheetViews>
    <sheetView tabSelected="1" zoomScale="247" zoomScaleNormal="247" workbookViewId="0">
      <pane xSplit="1" ySplit="1" topLeftCell="B133" activePane="bottomRight" state="frozen"/>
      <selection pane="topRight" activeCell="B1" sqref="B1"/>
      <selection pane="bottomLeft" activeCell="A2" sqref="A2"/>
      <selection pane="bottomRight" activeCell="E136" sqref="E136"/>
    </sheetView>
  </sheetViews>
  <sheetFormatPr baseColWidth="10" defaultRowHeight="16" x14ac:dyDescent="0.2"/>
  <cols>
    <col min="2" max="2" width="12.83203125" style="6" customWidth="1"/>
    <col min="3" max="3" width="12.83203125" customWidth="1"/>
    <col min="4" max="4" width="12.83203125" style="6" customWidth="1"/>
    <col min="5" max="5" width="9.6640625" customWidth="1"/>
    <col min="7" max="7" width="9.1640625" bestFit="1" customWidth="1"/>
    <col min="8" max="8" width="7" customWidth="1"/>
    <col min="9" max="9" width="19.5" customWidth="1"/>
    <col min="10" max="10" width="36.6640625" customWidth="1"/>
    <col min="11" max="11" width="37" customWidth="1"/>
  </cols>
  <sheetData>
    <row r="1" spans="1:11" x14ac:dyDescent="0.2">
      <c r="A1" t="s">
        <v>0</v>
      </c>
      <c r="B1" s="6" t="s">
        <v>159</v>
      </c>
      <c r="C1" t="s">
        <v>160</v>
      </c>
      <c r="D1" s="6" t="s">
        <v>161</v>
      </c>
      <c r="E1" t="s">
        <v>162</v>
      </c>
      <c r="F1" t="s">
        <v>1</v>
      </c>
      <c r="G1" t="s">
        <v>2</v>
      </c>
      <c r="H1" t="s">
        <v>86</v>
      </c>
      <c r="I1" t="s">
        <v>339</v>
      </c>
      <c r="J1" t="s">
        <v>3</v>
      </c>
      <c r="K1" t="s">
        <v>151</v>
      </c>
    </row>
    <row r="2" spans="1:11" hidden="1" x14ac:dyDescent="0.2">
      <c r="A2" t="s">
        <v>25</v>
      </c>
      <c r="B2" s="6" t="s">
        <v>26</v>
      </c>
      <c r="C2" t="s">
        <v>42</v>
      </c>
      <c r="D2" s="6" t="s">
        <v>27</v>
      </c>
      <c r="E2" t="s">
        <v>380</v>
      </c>
      <c r="F2" t="s">
        <v>388</v>
      </c>
      <c r="G2" t="s">
        <v>29</v>
      </c>
      <c r="H2" t="s">
        <v>29</v>
      </c>
      <c r="J2" t="s">
        <v>365</v>
      </c>
      <c r="K2" t="str">
        <f t="shared" ref="K2:K31" si="0">_xlfn.CONCAT(
SUBSTITUTE(LOWER(B2),"-",""),
":",  C2,
 " -&gt; ",
SUBSTITUTE(LOWER(D2),"-",""),
 ":", E2,
" [label='",
 A2,
"']")</f>
        <v>cdmua001:Key -&gt; zviue004:sw1 [label='2307-1800']</v>
      </c>
    </row>
    <row r="3" spans="1:11" hidden="1" x14ac:dyDescent="0.2">
      <c r="A3" t="s">
        <v>4</v>
      </c>
      <c r="B3" s="6" t="s">
        <v>26</v>
      </c>
      <c r="C3" t="s">
        <v>43</v>
      </c>
      <c r="D3" s="6" t="s">
        <v>27</v>
      </c>
      <c r="E3" t="s">
        <v>381</v>
      </c>
      <c r="F3" t="s">
        <v>388</v>
      </c>
      <c r="G3" t="s">
        <v>29</v>
      </c>
      <c r="H3" t="s">
        <v>29</v>
      </c>
      <c r="J3" t="s">
        <v>367</v>
      </c>
      <c r="K3" t="str">
        <f t="shared" si="0"/>
        <v>cdmua001:Fill -&gt; zviue004:sw2 [label='2307-1801']</v>
      </c>
    </row>
    <row r="4" spans="1:11" hidden="1" x14ac:dyDescent="0.2">
      <c r="A4" t="s">
        <v>5</v>
      </c>
      <c r="B4" s="6" t="s">
        <v>26</v>
      </c>
      <c r="C4" t="s">
        <v>58</v>
      </c>
      <c r="D4" s="6" t="s">
        <v>27</v>
      </c>
      <c r="E4" t="s">
        <v>382</v>
      </c>
      <c r="F4" t="s">
        <v>388</v>
      </c>
      <c r="G4" t="s">
        <v>29</v>
      </c>
      <c r="H4" t="s">
        <v>29</v>
      </c>
      <c r="J4" t="s">
        <v>369</v>
      </c>
      <c r="K4" t="str">
        <f t="shared" si="0"/>
        <v>cdmua001:ProjA -&gt; zviue004:sw4 [label='2307-1802']</v>
      </c>
    </row>
    <row r="5" spans="1:11" hidden="1" x14ac:dyDescent="0.2">
      <c r="A5" t="s">
        <v>6</v>
      </c>
      <c r="B5" s="6" t="s">
        <v>26</v>
      </c>
      <c r="C5" t="s">
        <v>59</v>
      </c>
      <c r="D5" s="6" t="s">
        <v>27</v>
      </c>
      <c r="E5" t="s">
        <v>383</v>
      </c>
      <c r="F5" t="s">
        <v>388</v>
      </c>
      <c r="G5" t="s">
        <v>29</v>
      </c>
      <c r="H5" t="s">
        <v>29</v>
      </c>
      <c r="J5" t="s">
        <v>371</v>
      </c>
      <c r="K5" t="str">
        <f t="shared" si="0"/>
        <v>cdmua001:ProjB -&gt; zviue004:sw6 [label='2307-1803']</v>
      </c>
    </row>
    <row r="6" spans="1:11" hidden="1" x14ac:dyDescent="0.2">
      <c r="A6" t="s">
        <v>7</v>
      </c>
      <c r="B6" s="6" t="s">
        <v>26</v>
      </c>
      <c r="C6" t="s">
        <v>60</v>
      </c>
      <c r="D6" s="6" t="s">
        <v>27</v>
      </c>
      <c r="E6" t="s">
        <v>384</v>
      </c>
      <c r="F6" t="s">
        <v>388</v>
      </c>
      <c r="G6" t="s">
        <v>29</v>
      </c>
      <c r="H6" t="s">
        <v>29</v>
      </c>
      <c r="J6" t="s">
        <v>372</v>
      </c>
      <c r="K6" t="str">
        <f t="shared" si="0"/>
        <v>cdmua001:ProjC -&gt; zviue004:sw8 [label='2307-1804']</v>
      </c>
    </row>
    <row r="7" spans="1:11" hidden="1" x14ac:dyDescent="0.2">
      <c r="A7" t="s">
        <v>8</v>
      </c>
      <c r="B7" s="6" t="s">
        <v>26</v>
      </c>
      <c r="C7" t="s">
        <v>417</v>
      </c>
      <c r="D7" s="6" t="s">
        <v>27</v>
      </c>
      <c r="E7" t="s">
        <v>385</v>
      </c>
      <c r="F7" t="s">
        <v>388</v>
      </c>
      <c r="G7" t="s">
        <v>29</v>
      </c>
      <c r="H7" t="s">
        <v>29</v>
      </c>
      <c r="J7" t="s">
        <v>374</v>
      </c>
      <c r="K7" t="str">
        <f t="shared" si="0"/>
        <v>cdmua001:RearDeckLink -&gt; zviue004:sw3 [label='2307-1805']</v>
      </c>
    </row>
    <row r="8" spans="1:11" hidden="1" x14ac:dyDescent="0.2">
      <c r="A8" t="s">
        <v>9</v>
      </c>
      <c r="B8" s="6" t="s">
        <v>397</v>
      </c>
      <c r="G8" t="s">
        <v>48</v>
      </c>
      <c r="H8" t="s">
        <v>135</v>
      </c>
      <c r="K8" t="str">
        <f t="shared" si="0"/>
        <v>not used: -&gt; : [label='2307-1806']</v>
      </c>
    </row>
    <row r="9" spans="1:11" hidden="1" x14ac:dyDescent="0.2">
      <c r="A9" t="s">
        <v>10</v>
      </c>
      <c r="B9" s="6" t="s">
        <v>26</v>
      </c>
      <c r="C9" t="s">
        <v>36</v>
      </c>
      <c r="D9" s="7" t="s">
        <v>27</v>
      </c>
      <c r="E9" t="s">
        <v>386</v>
      </c>
      <c r="F9" t="s">
        <v>388</v>
      </c>
      <c r="G9" t="s">
        <v>29</v>
      </c>
      <c r="H9" t="s">
        <v>29</v>
      </c>
      <c r="J9" t="s">
        <v>376</v>
      </c>
      <c r="K9" t="str">
        <f t="shared" si="0"/>
        <v>cdmua001:in1 -&gt; zviue004:sw5 [label='2307-1807']</v>
      </c>
    </row>
    <row r="10" spans="1:11" hidden="1" x14ac:dyDescent="0.2">
      <c r="A10" t="s">
        <v>11</v>
      </c>
      <c r="B10" s="6" t="s">
        <v>40</v>
      </c>
      <c r="C10" t="s">
        <v>164</v>
      </c>
      <c r="D10" s="6" t="s">
        <v>55</v>
      </c>
      <c r="E10" t="s">
        <v>41</v>
      </c>
      <c r="F10" t="s">
        <v>35</v>
      </c>
      <c r="G10" t="s">
        <v>34</v>
      </c>
      <c r="H10" t="s">
        <v>135</v>
      </c>
      <c r="K10" t="str">
        <f t="shared" si="0"/>
        <v>zvkua003:aux -&gt; zviud001:sdi in [label='2307-1808']</v>
      </c>
    </row>
    <row r="11" spans="1:11" hidden="1" x14ac:dyDescent="0.2">
      <c r="A11" t="s">
        <v>12</v>
      </c>
      <c r="B11" s="6" t="s">
        <v>26</v>
      </c>
      <c r="C11" s="1" t="s">
        <v>37</v>
      </c>
      <c r="D11" s="7" t="s">
        <v>27</v>
      </c>
      <c r="E11" s="1" t="s">
        <v>387</v>
      </c>
      <c r="F11" t="s">
        <v>388</v>
      </c>
      <c r="G11" t="s">
        <v>29</v>
      </c>
      <c r="H11" t="s">
        <v>29</v>
      </c>
      <c r="J11" t="s">
        <v>377</v>
      </c>
      <c r="K11" t="e">
        <f>_xlfn.CONCAT(
SUBSTITUTE(LOWER(D11),"-",""),
":",  C11,
 " -&gt; ",
SUBSTITUTE(LOWER(#REF!),"-",""),
 ":", E11,
" [label='",
 A11,
"']")</f>
        <v>#REF!</v>
      </c>
    </row>
    <row r="12" spans="1:11" hidden="1" x14ac:dyDescent="0.2">
      <c r="A12" t="s">
        <v>13</v>
      </c>
      <c r="B12" s="6" t="s">
        <v>27</v>
      </c>
      <c r="C12" t="s">
        <v>366</v>
      </c>
      <c r="D12" s="6" t="s">
        <v>279</v>
      </c>
      <c r="E12" t="s">
        <v>41</v>
      </c>
      <c r="F12" t="s">
        <v>180</v>
      </c>
      <c r="G12" t="s">
        <v>48</v>
      </c>
      <c r="H12" t="s">
        <v>135</v>
      </c>
      <c r="I12" t="s">
        <v>42</v>
      </c>
      <c r="J12" t="s">
        <v>365</v>
      </c>
      <c r="K12" t="str">
        <f t="shared" si="0"/>
        <v>zviue004:sdi1 -&gt; 23081204:sdi in [label='2307-1810']</v>
      </c>
    </row>
    <row r="13" spans="1:11" hidden="1" x14ac:dyDescent="0.2">
      <c r="A13" t="s">
        <v>14</v>
      </c>
      <c r="B13" s="6" t="s">
        <v>27</v>
      </c>
      <c r="C13" t="s">
        <v>368</v>
      </c>
      <c r="D13" s="6" t="s">
        <v>280</v>
      </c>
      <c r="E13" t="s">
        <v>41</v>
      </c>
      <c r="F13" t="s">
        <v>180</v>
      </c>
      <c r="G13" t="s">
        <v>48</v>
      </c>
      <c r="H13" t="s">
        <v>135</v>
      </c>
      <c r="I13" t="s">
        <v>43</v>
      </c>
      <c r="J13" t="s">
        <v>367</v>
      </c>
      <c r="K13" t="str">
        <f t="shared" si="0"/>
        <v>zviue004:sdi2 -&gt; 23081205:sdi in [label='2307-1811']</v>
      </c>
    </row>
    <row r="14" spans="1:11" hidden="1" x14ac:dyDescent="0.2">
      <c r="A14" t="s">
        <v>15</v>
      </c>
      <c r="B14" s="6" t="s">
        <v>27</v>
      </c>
      <c r="C14" t="s">
        <v>370</v>
      </c>
      <c r="D14" s="6" t="s">
        <v>61</v>
      </c>
      <c r="E14" t="s">
        <v>41</v>
      </c>
      <c r="F14" t="s">
        <v>180</v>
      </c>
      <c r="G14" t="s">
        <v>48</v>
      </c>
      <c r="H14" t="s">
        <v>87</v>
      </c>
      <c r="J14" t="s">
        <v>369</v>
      </c>
      <c r="K14" t="str">
        <f t="shared" si="0"/>
        <v>zviue004:sdi4 -&gt; zviug003:sdi in [label='2307-1812']</v>
      </c>
    </row>
    <row r="15" spans="1:11" hidden="1" x14ac:dyDescent="0.2">
      <c r="A15" t="s">
        <v>16</v>
      </c>
      <c r="B15" s="6" t="s">
        <v>27</v>
      </c>
      <c r="C15" t="s">
        <v>389</v>
      </c>
      <c r="D15" s="6" t="s">
        <v>62</v>
      </c>
      <c r="E15" t="s">
        <v>41</v>
      </c>
      <c r="F15" t="s">
        <v>180</v>
      </c>
      <c r="G15" t="s">
        <v>48</v>
      </c>
      <c r="H15" t="s">
        <v>87</v>
      </c>
      <c r="J15" t="s">
        <v>371</v>
      </c>
      <c r="K15" t="str">
        <f t="shared" si="0"/>
        <v>zviue004:sdi6 -&gt; zviug004:sdi in [label='2307-1813']</v>
      </c>
    </row>
    <row r="16" spans="1:11" hidden="1" x14ac:dyDescent="0.2">
      <c r="A16" t="s">
        <v>17</v>
      </c>
      <c r="B16" s="6" t="s">
        <v>27</v>
      </c>
      <c r="C16" t="s">
        <v>373</v>
      </c>
      <c r="D16" s="6" t="s">
        <v>63</v>
      </c>
      <c r="E16" t="s">
        <v>41</v>
      </c>
      <c r="F16" t="s">
        <v>180</v>
      </c>
      <c r="G16" t="s">
        <v>48</v>
      </c>
      <c r="H16" t="s">
        <v>87</v>
      </c>
      <c r="J16" t="s">
        <v>372</v>
      </c>
      <c r="K16" t="str">
        <f t="shared" si="0"/>
        <v>zviue004:sdi8 -&gt; zviug005:sdi in [label='2307-1814']</v>
      </c>
    </row>
    <row r="17" spans="1:11" hidden="1" x14ac:dyDescent="0.2">
      <c r="A17" t="s">
        <v>18</v>
      </c>
      <c r="B17" s="6" t="s">
        <v>27</v>
      </c>
      <c r="C17" t="s">
        <v>375</v>
      </c>
      <c r="D17" s="6" t="s">
        <v>64</v>
      </c>
      <c r="E17" t="s">
        <v>41</v>
      </c>
      <c r="F17" t="s">
        <v>180</v>
      </c>
      <c r="G17" t="s">
        <v>48</v>
      </c>
      <c r="H17" t="s">
        <v>135</v>
      </c>
      <c r="J17" t="s">
        <v>374</v>
      </c>
      <c r="K17" t="str">
        <f t="shared" si="0"/>
        <v>zviue004:sdi3 -&gt; zviue001:sdi in [label='2307-1815']</v>
      </c>
    </row>
    <row r="18" spans="1:11" hidden="1" x14ac:dyDescent="0.2">
      <c r="A18" t="s">
        <v>19</v>
      </c>
      <c r="H18" t="s">
        <v>87</v>
      </c>
      <c r="K18" t="str">
        <f t="shared" si="0"/>
        <v>: -&gt; : [label='2307-1816']</v>
      </c>
    </row>
    <row r="19" spans="1:11" hidden="1" x14ac:dyDescent="0.2">
      <c r="A19" t="s">
        <v>20</v>
      </c>
      <c r="H19" t="s">
        <v>87</v>
      </c>
      <c r="K19" t="str">
        <f t="shared" si="0"/>
        <v>: -&gt; : [label='2307-1817']</v>
      </c>
    </row>
    <row r="20" spans="1:11" hidden="1" x14ac:dyDescent="0.2">
      <c r="A20" t="s">
        <v>21</v>
      </c>
      <c r="H20" t="s">
        <v>87</v>
      </c>
      <c r="K20" t="str">
        <f t="shared" si="0"/>
        <v>: -&gt; : [label='2307-1818']</v>
      </c>
    </row>
    <row r="21" spans="1:11" hidden="1" x14ac:dyDescent="0.2">
      <c r="A21" t="s">
        <v>22</v>
      </c>
      <c r="B21" s="6" t="s">
        <v>397</v>
      </c>
      <c r="F21" t="s">
        <v>39</v>
      </c>
      <c r="G21" t="s">
        <v>394</v>
      </c>
      <c r="H21" t="s">
        <v>135</v>
      </c>
      <c r="K21" t="str">
        <f t="shared" si="0"/>
        <v>not used: -&gt; : [label='2307-1819']</v>
      </c>
    </row>
    <row r="22" spans="1:11" hidden="1" x14ac:dyDescent="0.2">
      <c r="A22" t="s">
        <v>23</v>
      </c>
      <c r="B22" s="6" t="s">
        <v>49</v>
      </c>
      <c r="C22" t="s">
        <v>65</v>
      </c>
      <c r="D22" s="6" t="s">
        <v>27</v>
      </c>
      <c r="E22" t="s">
        <v>379</v>
      </c>
      <c r="F22" t="s">
        <v>180</v>
      </c>
      <c r="G22" t="s">
        <v>48</v>
      </c>
      <c r="H22" t="s">
        <v>87</v>
      </c>
      <c r="J22" t="s">
        <v>376</v>
      </c>
      <c r="K22" t="str">
        <f t="shared" si="0"/>
        <v>23071825:barrel -&gt; zviue004:sdi5 [label='2307-1820']</v>
      </c>
    </row>
    <row r="23" spans="1:11" hidden="1" x14ac:dyDescent="0.2">
      <c r="A23" t="s">
        <v>24</v>
      </c>
      <c r="B23" s="6" t="s">
        <v>50</v>
      </c>
      <c r="C23" t="s">
        <v>65</v>
      </c>
      <c r="D23" s="6" t="s">
        <v>27</v>
      </c>
      <c r="E23" t="s">
        <v>378</v>
      </c>
      <c r="F23" t="s">
        <v>180</v>
      </c>
      <c r="G23" t="s">
        <v>48</v>
      </c>
      <c r="H23" t="s">
        <v>87</v>
      </c>
      <c r="J23" t="s">
        <v>377</v>
      </c>
      <c r="K23" t="str">
        <f t="shared" si="0"/>
        <v>23071826:barrel -&gt; zviue004:sdi7 [label='2307-1821']</v>
      </c>
    </row>
    <row r="24" spans="1:11" hidden="1" x14ac:dyDescent="0.2">
      <c r="A24" t="s">
        <v>30</v>
      </c>
      <c r="B24" s="6" t="s">
        <v>56</v>
      </c>
      <c r="C24" t="s">
        <v>39</v>
      </c>
      <c r="D24" s="6" t="s">
        <v>40</v>
      </c>
      <c r="E24" t="s">
        <v>293</v>
      </c>
      <c r="F24" t="s">
        <v>39</v>
      </c>
      <c r="G24" t="s">
        <v>34</v>
      </c>
      <c r="H24" t="s">
        <v>87</v>
      </c>
      <c r="K24" t="str">
        <f t="shared" si="0"/>
        <v>zviua003:hdmi -&gt; zvkua003:in2_hdmi [label='2307-1822']</v>
      </c>
    </row>
    <row r="25" spans="1:11" hidden="1" x14ac:dyDescent="0.2">
      <c r="A25" t="s">
        <v>52</v>
      </c>
      <c r="B25" s="6" t="s">
        <v>57</v>
      </c>
      <c r="C25" t="s">
        <v>39</v>
      </c>
      <c r="D25" s="6" t="s">
        <v>40</v>
      </c>
      <c r="E25" t="s">
        <v>294</v>
      </c>
      <c r="F25" t="s">
        <v>39</v>
      </c>
      <c r="G25" t="s">
        <v>34</v>
      </c>
      <c r="H25" t="s">
        <v>135</v>
      </c>
      <c r="I25" t="s">
        <v>43</v>
      </c>
      <c r="K25" t="str">
        <f t="shared" si="0"/>
        <v>zviua008:hdmi -&gt; zvkua003:in4_hdmi [label='2307-1828']</v>
      </c>
    </row>
    <row r="26" spans="1:11" hidden="1" x14ac:dyDescent="0.2">
      <c r="A26" t="s">
        <v>47</v>
      </c>
      <c r="B26" s="6" t="s">
        <v>26</v>
      </c>
      <c r="C26" t="s">
        <v>32</v>
      </c>
      <c r="D26" s="6" t="s">
        <v>33</v>
      </c>
      <c r="E26" t="s">
        <v>32</v>
      </c>
      <c r="F26" t="s">
        <v>31</v>
      </c>
      <c r="G26" t="s">
        <v>34</v>
      </c>
      <c r="H26" t="s">
        <v>87</v>
      </c>
      <c r="K26" t="str">
        <f t="shared" si="0"/>
        <v>cdmua001:usbc -&gt; zviue005:usbc [label='2307-1824']</v>
      </c>
    </row>
    <row r="27" spans="1:11" hidden="1" x14ac:dyDescent="0.2">
      <c r="A27" s="4" t="s">
        <v>49</v>
      </c>
      <c r="B27" s="8" t="s">
        <v>54</v>
      </c>
      <c r="C27" s="4" t="s">
        <v>35</v>
      </c>
      <c r="D27" s="8" t="s">
        <v>23</v>
      </c>
      <c r="E27" s="4" t="s">
        <v>65</v>
      </c>
      <c r="F27" s="4" t="s">
        <v>35</v>
      </c>
      <c r="G27" s="4" t="s">
        <v>34</v>
      </c>
      <c r="H27" s="4" t="s">
        <v>87</v>
      </c>
      <c r="I27" s="4" t="s">
        <v>53</v>
      </c>
      <c r="J27" s="4"/>
      <c r="K27" t="str">
        <f t="shared" si="0"/>
        <v>zviua005:sdi -&gt; 23071820:barrel [label='2307-1825']</v>
      </c>
    </row>
    <row r="28" spans="1:11" hidden="1" x14ac:dyDescent="0.2">
      <c r="A28" t="s">
        <v>50</v>
      </c>
      <c r="B28" s="6" t="s">
        <v>55</v>
      </c>
      <c r="C28" t="s">
        <v>35</v>
      </c>
      <c r="D28" s="6" t="s">
        <v>24</v>
      </c>
      <c r="E28" t="s">
        <v>65</v>
      </c>
      <c r="F28" t="s">
        <v>35</v>
      </c>
      <c r="G28" t="s">
        <v>34</v>
      </c>
      <c r="H28" t="s">
        <v>87</v>
      </c>
      <c r="I28" t="s">
        <v>53</v>
      </c>
      <c r="K28" t="str">
        <f t="shared" si="0"/>
        <v>zviud001:sdi -&gt; 23071821:barrel [label='2307-1826']</v>
      </c>
    </row>
    <row r="29" spans="1:11" hidden="1" x14ac:dyDescent="0.2">
      <c r="A29" t="s">
        <v>66</v>
      </c>
      <c r="B29" s="6" t="s">
        <v>72</v>
      </c>
      <c r="C29" t="s">
        <v>73</v>
      </c>
      <c r="D29" s="6" t="s">
        <v>74</v>
      </c>
      <c r="E29" t="s">
        <v>275</v>
      </c>
      <c r="F29" t="s">
        <v>73</v>
      </c>
      <c r="G29" t="s">
        <v>34</v>
      </c>
      <c r="H29" t="s">
        <v>87</v>
      </c>
      <c r="K29" t="str">
        <f t="shared" si="0"/>
        <v>zviua004:usb -&gt; cumug001:usb_3 [label='2307-2100']</v>
      </c>
    </row>
    <row r="30" spans="1:11" hidden="1" x14ac:dyDescent="0.2">
      <c r="A30" t="s">
        <v>67</v>
      </c>
      <c r="B30" s="6" t="s">
        <v>74</v>
      </c>
      <c r="C30" t="s">
        <v>75</v>
      </c>
      <c r="D30" s="6" t="s">
        <v>76</v>
      </c>
      <c r="E30" t="s">
        <v>83</v>
      </c>
      <c r="F30" t="s">
        <v>75</v>
      </c>
      <c r="G30" t="s">
        <v>34</v>
      </c>
      <c r="H30" t="s">
        <v>29</v>
      </c>
      <c r="I30" t="s">
        <v>77</v>
      </c>
      <c r="K30" t="str">
        <f t="shared" si="0"/>
        <v>cumug001:ndi -&gt; cumue001:obs [label='2307-2101']</v>
      </c>
    </row>
    <row r="31" spans="1:11" hidden="1" x14ac:dyDescent="0.2">
      <c r="A31" t="s">
        <v>68</v>
      </c>
      <c r="B31" s="6" t="s">
        <v>78</v>
      </c>
      <c r="D31" s="6" t="s">
        <v>76</v>
      </c>
      <c r="E31" t="s">
        <v>83</v>
      </c>
      <c r="F31" t="s">
        <v>79</v>
      </c>
      <c r="G31" t="s">
        <v>34</v>
      </c>
      <c r="H31" t="s">
        <v>29</v>
      </c>
      <c r="I31" t="s">
        <v>82</v>
      </c>
      <c r="K31" t="str">
        <f t="shared" si="0"/>
        <v>camera left: -&gt; cumue001:obs [label='2307-2102']</v>
      </c>
    </row>
    <row r="32" spans="1:11" hidden="1" x14ac:dyDescent="0.2">
      <c r="A32" t="s">
        <v>69</v>
      </c>
      <c r="B32" s="6" t="s">
        <v>80</v>
      </c>
      <c r="D32" s="6" t="s">
        <v>76</v>
      </c>
      <c r="E32" t="s">
        <v>83</v>
      </c>
      <c r="F32" t="s">
        <v>79</v>
      </c>
      <c r="G32" t="s">
        <v>34</v>
      </c>
      <c r="H32" t="s">
        <v>87</v>
      </c>
      <c r="I32" t="s">
        <v>82</v>
      </c>
      <c r="K32" t="str">
        <f t="shared" ref="K32:K63" si="1">_xlfn.CONCAT(
SUBSTITUTE(LOWER(B32),"-",""),
":",  C32,
 " -&gt; ",
SUBSTITUTE(LOWER(D32),"-",""),
 ":", E32,
" [label='",
 A32,
"']")</f>
        <v>camera centre: -&gt; cumue001:obs [label='2307-2103']</v>
      </c>
    </row>
    <row r="33" spans="1:11" hidden="1" x14ac:dyDescent="0.2">
      <c r="A33" t="s">
        <v>70</v>
      </c>
      <c r="B33" s="6" t="s">
        <v>81</v>
      </c>
      <c r="D33" s="6" t="s">
        <v>76</v>
      </c>
      <c r="E33" t="s">
        <v>83</v>
      </c>
      <c r="F33" t="s">
        <v>79</v>
      </c>
      <c r="G33" t="s">
        <v>34</v>
      </c>
      <c r="H33" t="s">
        <v>87</v>
      </c>
      <c r="I33" t="s">
        <v>82</v>
      </c>
      <c r="K33" t="str">
        <f t="shared" si="1"/>
        <v>camera right: -&gt; cumue001:obs [label='2307-2104']</v>
      </c>
    </row>
    <row r="34" spans="1:11" hidden="1" x14ac:dyDescent="0.2">
      <c r="A34" t="s">
        <v>71</v>
      </c>
      <c r="B34" s="6" t="s">
        <v>26</v>
      </c>
      <c r="C34" t="s">
        <v>75</v>
      </c>
      <c r="D34" s="6" t="s">
        <v>76</v>
      </c>
      <c r="E34" t="s">
        <v>83</v>
      </c>
      <c r="F34" t="s">
        <v>75</v>
      </c>
      <c r="G34" t="s">
        <v>34</v>
      </c>
      <c r="H34" t="s">
        <v>87</v>
      </c>
      <c r="K34" t="str">
        <f t="shared" si="1"/>
        <v>cdmua001:ndi -&gt; cumue001:obs [label='2307-2105']</v>
      </c>
    </row>
    <row r="35" spans="1:11" hidden="1" x14ac:dyDescent="0.2">
      <c r="A35" t="s">
        <v>84</v>
      </c>
      <c r="B35" s="6" t="s">
        <v>46</v>
      </c>
      <c r="C35" t="s">
        <v>205</v>
      </c>
      <c r="D35" s="6" t="s">
        <v>390</v>
      </c>
      <c r="E35" t="s">
        <v>85</v>
      </c>
      <c r="F35" t="s">
        <v>39</v>
      </c>
      <c r="G35" t="s">
        <v>34</v>
      </c>
      <c r="H35" t="s">
        <v>135</v>
      </c>
      <c r="K35" t="str">
        <f t="shared" si="1"/>
        <v>zvkua001:out_5_hdmi -&gt; zviuc001:hdmi in [label='2307-2300']</v>
      </c>
    </row>
    <row r="36" spans="1:11" hidden="1" x14ac:dyDescent="0.2">
      <c r="A36" t="s">
        <v>88</v>
      </c>
      <c r="B36" s="6" t="s">
        <v>390</v>
      </c>
      <c r="C36" t="s">
        <v>45</v>
      </c>
      <c r="D36" s="6" t="s">
        <v>40</v>
      </c>
      <c r="E36" t="s">
        <v>295</v>
      </c>
      <c r="F36" t="s">
        <v>39</v>
      </c>
      <c r="G36" t="s">
        <v>34</v>
      </c>
      <c r="H36" t="s">
        <v>135</v>
      </c>
      <c r="I36" t="s">
        <v>157</v>
      </c>
      <c r="K36" t="str">
        <f t="shared" si="1"/>
        <v>zviuc001:hdmi out -&gt; zvkua003:in1_hdmi [label='2307-2301']</v>
      </c>
    </row>
    <row r="37" spans="1:11" hidden="1" x14ac:dyDescent="0.2">
      <c r="A37" t="s">
        <v>91</v>
      </c>
      <c r="B37" s="6" t="s">
        <v>92</v>
      </c>
      <c r="C37" t="s">
        <v>35</v>
      </c>
      <c r="D37" s="6" t="s">
        <v>40</v>
      </c>
      <c r="E37" t="s">
        <v>296</v>
      </c>
      <c r="F37" t="s">
        <v>35</v>
      </c>
      <c r="G37" t="s">
        <v>34</v>
      </c>
      <c r="H37" t="s">
        <v>135</v>
      </c>
      <c r="K37" t="str">
        <f t="shared" si="1"/>
        <v>zvcua001:sdi -&gt; zvkua003:in5_sdi [label='2307-2304']</v>
      </c>
    </row>
    <row r="38" spans="1:11" hidden="1" x14ac:dyDescent="0.2">
      <c r="A38" t="s">
        <v>90</v>
      </c>
      <c r="B38" s="6" t="s">
        <v>93</v>
      </c>
      <c r="C38" t="s">
        <v>35</v>
      </c>
      <c r="D38" s="6" t="s">
        <v>40</v>
      </c>
      <c r="E38" t="s">
        <v>297</v>
      </c>
      <c r="F38" t="s">
        <v>35</v>
      </c>
      <c r="G38" t="s">
        <v>34</v>
      </c>
      <c r="H38" t="s">
        <v>135</v>
      </c>
      <c r="K38" t="str">
        <f t="shared" si="1"/>
        <v>zvcua002:sdi -&gt; zvkua003:in6_sdi [label='2307-2303']</v>
      </c>
    </row>
    <row r="39" spans="1:11" hidden="1" x14ac:dyDescent="0.2">
      <c r="A39" t="s">
        <v>89</v>
      </c>
      <c r="B39" s="6" t="s">
        <v>94</v>
      </c>
      <c r="C39" t="s">
        <v>35</v>
      </c>
      <c r="D39" s="6" t="s">
        <v>40</v>
      </c>
      <c r="E39" t="s">
        <v>298</v>
      </c>
      <c r="F39" t="s">
        <v>35</v>
      </c>
      <c r="G39" t="s">
        <v>34</v>
      </c>
      <c r="H39" t="s">
        <v>135</v>
      </c>
      <c r="K39" t="str">
        <f t="shared" si="1"/>
        <v>zvcua003:sdi -&gt; zvkua003:in7_sdi [label='2307-2302']</v>
      </c>
    </row>
    <row r="40" spans="1:11" hidden="1" x14ac:dyDescent="0.2">
      <c r="A40" t="s">
        <v>98</v>
      </c>
      <c r="B40" s="6" t="s">
        <v>99</v>
      </c>
      <c r="C40" t="s">
        <v>65</v>
      </c>
      <c r="D40" s="6" t="s">
        <v>40</v>
      </c>
      <c r="E40" t="s">
        <v>299</v>
      </c>
      <c r="F40" t="s">
        <v>35</v>
      </c>
      <c r="G40" t="s">
        <v>34</v>
      </c>
      <c r="H40" t="s">
        <v>135</v>
      </c>
      <c r="I40" t="s">
        <v>300</v>
      </c>
      <c r="K40" t="str">
        <f t="shared" si="1"/>
        <v>23072306:barrel -&gt; zvkua003:in8_sdi [label='2307-2305']</v>
      </c>
    </row>
    <row r="41" spans="1:11" hidden="1" x14ac:dyDescent="0.2">
      <c r="A41" t="s">
        <v>99</v>
      </c>
      <c r="B41" s="6" t="s">
        <v>102</v>
      </c>
      <c r="C41" t="s">
        <v>35</v>
      </c>
      <c r="D41" s="6" t="s">
        <v>98</v>
      </c>
      <c r="E41" t="s">
        <v>65</v>
      </c>
      <c r="F41" t="s">
        <v>35</v>
      </c>
      <c r="G41" t="s">
        <v>34</v>
      </c>
      <c r="H41" t="s">
        <v>87</v>
      </c>
      <c r="I41" t="s">
        <v>103</v>
      </c>
      <c r="K41" t="str">
        <f t="shared" si="1"/>
        <v>z150:sdi -&gt; 23072305:barrel [label='2307-2306']</v>
      </c>
    </row>
    <row r="42" spans="1:11" hidden="1" x14ac:dyDescent="0.2">
      <c r="A42" t="s">
        <v>100</v>
      </c>
      <c r="F42" t="s">
        <v>35</v>
      </c>
      <c r="G42" t="s">
        <v>34</v>
      </c>
      <c r="H42" t="s">
        <v>135</v>
      </c>
      <c r="I42" t="s">
        <v>136</v>
      </c>
      <c r="K42" t="str">
        <f t="shared" si="1"/>
        <v>: -&gt; : [label='2307-2307']</v>
      </c>
    </row>
    <row r="43" spans="1:11" hidden="1" x14ac:dyDescent="0.2">
      <c r="A43" t="s">
        <v>104</v>
      </c>
      <c r="B43" s="6" t="s">
        <v>107</v>
      </c>
      <c r="C43" t="s">
        <v>28</v>
      </c>
      <c r="D43" s="6" t="s">
        <v>92</v>
      </c>
      <c r="E43" t="s">
        <v>28</v>
      </c>
      <c r="F43" t="s">
        <v>122</v>
      </c>
      <c r="G43" t="s">
        <v>29</v>
      </c>
      <c r="H43" t="s">
        <v>29</v>
      </c>
      <c r="I43" t="s">
        <v>108</v>
      </c>
      <c r="K43" t="str">
        <f t="shared" si="1"/>
        <v>zvkua004:sw -&gt; zvcua001:sw [label='2307-2308']</v>
      </c>
    </row>
    <row r="44" spans="1:11" ht="21" hidden="1" customHeight="1" x14ac:dyDescent="0.2">
      <c r="A44" t="s">
        <v>105</v>
      </c>
      <c r="B44" s="6" t="s">
        <v>107</v>
      </c>
      <c r="C44" t="s">
        <v>28</v>
      </c>
      <c r="D44" s="6" t="s">
        <v>93</v>
      </c>
      <c r="E44" t="s">
        <v>28</v>
      </c>
      <c r="F44" t="s">
        <v>122</v>
      </c>
      <c r="G44" t="s">
        <v>29</v>
      </c>
      <c r="H44" t="s">
        <v>29</v>
      </c>
      <c r="I44" t="s">
        <v>108</v>
      </c>
      <c r="K44" s="5" t="str">
        <f t="shared" si="1"/>
        <v>zvkua004:sw -&gt; zvcua002:sw [label='2307-2309']</v>
      </c>
    </row>
    <row r="45" spans="1:11" hidden="1" x14ac:dyDescent="0.2">
      <c r="A45" t="s">
        <v>106</v>
      </c>
      <c r="B45" s="6" t="s">
        <v>107</v>
      </c>
      <c r="C45" t="s">
        <v>28</v>
      </c>
      <c r="D45" s="6" t="s">
        <v>94</v>
      </c>
      <c r="E45" t="s">
        <v>28</v>
      </c>
      <c r="F45" t="s">
        <v>122</v>
      </c>
      <c r="G45" t="s">
        <v>29</v>
      </c>
      <c r="H45" t="s">
        <v>87</v>
      </c>
      <c r="I45" t="s">
        <v>108</v>
      </c>
      <c r="K45" t="str">
        <f t="shared" si="1"/>
        <v>zvkua004:sw -&gt; zvcua003:sw [label='2307-2310']</v>
      </c>
    </row>
    <row r="46" spans="1:11" hidden="1" x14ac:dyDescent="0.2">
      <c r="A46" t="s">
        <v>109</v>
      </c>
      <c r="K46" t="str">
        <f t="shared" si="1"/>
        <v>: -&gt; : [label='2307-2311']</v>
      </c>
    </row>
    <row r="47" spans="1:11" hidden="1" x14ac:dyDescent="0.2">
      <c r="A47" t="s">
        <v>112</v>
      </c>
      <c r="K47" t="str">
        <f t="shared" si="1"/>
        <v>: -&gt; : [label='2307-2312']</v>
      </c>
    </row>
    <row r="48" spans="1:11" hidden="1" x14ac:dyDescent="0.2">
      <c r="A48" t="s">
        <v>113</v>
      </c>
      <c r="K48" t="str">
        <f t="shared" si="1"/>
        <v>: -&gt; : [label='2307-2313']</v>
      </c>
    </row>
    <row r="49" spans="1:11" hidden="1" x14ac:dyDescent="0.2">
      <c r="A49" t="s">
        <v>114</v>
      </c>
      <c r="B49" s="6" t="s">
        <v>46</v>
      </c>
      <c r="C49" t="s">
        <v>196</v>
      </c>
      <c r="D49" s="6" t="s">
        <v>117</v>
      </c>
      <c r="E49" t="s">
        <v>110</v>
      </c>
      <c r="F49" t="s">
        <v>229</v>
      </c>
      <c r="G49" t="s">
        <v>34</v>
      </c>
      <c r="H49" t="s">
        <v>87</v>
      </c>
      <c r="K49" t="str">
        <f t="shared" si="1"/>
        <v>zvkua001:out_4_HDbT -&gt; zvvu0001:HDbT [label='2307-2314']</v>
      </c>
    </row>
    <row r="50" spans="1:11" hidden="1" x14ac:dyDescent="0.2">
      <c r="A50" t="s">
        <v>123</v>
      </c>
      <c r="B50" s="6" t="s">
        <v>46</v>
      </c>
      <c r="C50" t="s">
        <v>202</v>
      </c>
      <c r="D50" s="6" t="s">
        <v>126</v>
      </c>
      <c r="E50" t="s">
        <v>110</v>
      </c>
      <c r="F50" t="s">
        <v>229</v>
      </c>
      <c r="G50" t="s">
        <v>34</v>
      </c>
      <c r="H50" t="s">
        <v>204</v>
      </c>
      <c r="I50" t="s">
        <v>287</v>
      </c>
      <c r="K50" t="str">
        <f t="shared" si="1"/>
        <v>zvkua001:out_7_HDbT -&gt; zviua001:HDbT [label='2307-2315']</v>
      </c>
    </row>
    <row r="51" spans="1:11" hidden="1" x14ac:dyDescent="0.2">
      <c r="A51" t="s">
        <v>124</v>
      </c>
      <c r="B51" s="6" t="s">
        <v>126</v>
      </c>
      <c r="C51" t="s">
        <v>39</v>
      </c>
      <c r="D51" s="6" t="s">
        <v>427</v>
      </c>
      <c r="E51" t="s">
        <v>128</v>
      </c>
      <c r="F51" t="s">
        <v>39</v>
      </c>
      <c r="G51" t="s">
        <v>34</v>
      </c>
      <c r="H51" t="s">
        <v>87</v>
      </c>
      <c r="K51" t="str">
        <f t="shared" si="1"/>
        <v>zviua001:hdmi -&gt; zvvulobby tv :hdmi 1 [label='2307-2316']</v>
      </c>
    </row>
    <row r="52" spans="1:11" hidden="1" x14ac:dyDescent="0.2">
      <c r="A52" t="s">
        <v>125</v>
      </c>
      <c r="F52" t="s">
        <v>229</v>
      </c>
      <c r="G52" t="s">
        <v>34</v>
      </c>
      <c r="H52" t="s">
        <v>87</v>
      </c>
      <c r="I52" t="s">
        <v>149</v>
      </c>
      <c r="K52" t="str">
        <f t="shared" si="1"/>
        <v>: -&gt; : [label='2307-2317']</v>
      </c>
    </row>
    <row r="53" spans="1:11" hidden="1" x14ac:dyDescent="0.2">
      <c r="A53" t="s">
        <v>129</v>
      </c>
      <c r="B53" s="6" t="s">
        <v>46</v>
      </c>
      <c r="C53" t="s">
        <v>203</v>
      </c>
      <c r="D53" s="6" t="s">
        <v>130</v>
      </c>
      <c r="E53" t="s">
        <v>110</v>
      </c>
      <c r="F53" t="s">
        <v>229</v>
      </c>
      <c r="G53" t="s">
        <v>34</v>
      </c>
      <c r="H53" t="s">
        <v>135</v>
      </c>
      <c r="I53" t="s">
        <v>288</v>
      </c>
      <c r="K53" t="str">
        <f t="shared" si="1"/>
        <v>zvkua001:out_8_HDbT -&gt; zviua002:HDbT [label='2307-2318']</v>
      </c>
    </row>
    <row r="54" spans="1:11" hidden="1" x14ac:dyDescent="0.2">
      <c r="A54" t="s">
        <v>434</v>
      </c>
      <c r="B54" s="6" t="s">
        <v>130</v>
      </c>
      <c r="C54" t="s">
        <v>39</v>
      </c>
      <c r="D54" s="6" t="s">
        <v>419</v>
      </c>
      <c r="E54" t="s">
        <v>420</v>
      </c>
      <c r="F54" t="s">
        <v>39</v>
      </c>
      <c r="H54" t="s">
        <v>135</v>
      </c>
      <c r="K54" t="str">
        <f t="shared" si="1"/>
        <v>zviua002:hdmi -&gt; 23082900:input [label='2308-3001']</v>
      </c>
    </row>
    <row r="55" spans="1:11" hidden="1" x14ac:dyDescent="0.2">
      <c r="A55" t="s">
        <v>132</v>
      </c>
      <c r="F55" t="s">
        <v>133</v>
      </c>
      <c r="G55" t="s">
        <v>34</v>
      </c>
      <c r="H55" t="s">
        <v>87</v>
      </c>
      <c r="I55" t="s">
        <v>134</v>
      </c>
      <c r="K55" t="str">
        <f t="shared" si="1"/>
        <v>: -&gt; : [label='2307-2320']</v>
      </c>
    </row>
    <row r="56" spans="1:11" hidden="1" x14ac:dyDescent="0.2">
      <c r="A56" t="s">
        <v>137</v>
      </c>
      <c r="B56" s="6" t="s">
        <v>26</v>
      </c>
      <c r="C56" t="s">
        <v>181</v>
      </c>
      <c r="D56" s="6" t="s">
        <v>182</v>
      </c>
      <c r="F56" t="s">
        <v>28</v>
      </c>
      <c r="G56" t="s">
        <v>29</v>
      </c>
      <c r="H56" t="s">
        <v>87</v>
      </c>
      <c r="I56" t="s">
        <v>138</v>
      </c>
      <c r="K56" t="str">
        <f t="shared" si="1"/>
        <v>cdmua001:PP_Front_SW -&gt; hdmi_dongle: [label='2307-3000']</v>
      </c>
    </row>
    <row r="57" spans="1:11" hidden="1" x14ac:dyDescent="0.2">
      <c r="A57" t="s">
        <v>139</v>
      </c>
      <c r="B57" s="6" t="s">
        <v>142</v>
      </c>
      <c r="C57" t="s">
        <v>152</v>
      </c>
      <c r="D57" s="6" t="s">
        <v>156</v>
      </c>
      <c r="E57" t="s">
        <v>140</v>
      </c>
      <c r="F57" t="s">
        <v>35</v>
      </c>
      <c r="G57" t="s">
        <v>48</v>
      </c>
      <c r="H57" t="s">
        <v>135</v>
      </c>
      <c r="K57" t="str">
        <f t="shared" si="1"/>
        <v>zvrua001:OutB -&gt; zvrua002:SDI In [label='2307-3001']</v>
      </c>
    </row>
    <row r="58" spans="1:11" hidden="1" x14ac:dyDescent="0.2">
      <c r="A58" t="s">
        <v>141</v>
      </c>
      <c r="B58" s="6" t="s">
        <v>142</v>
      </c>
      <c r="C58" t="s">
        <v>153</v>
      </c>
      <c r="D58" s="6" t="s">
        <v>72</v>
      </c>
      <c r="E58" t="s">
        <v>140</v>
      </c>
      <c r="F58" t="s">
        <v>143</v>
      </c>
      <c r="G58" t="s">
        <v>48</v>
      </c>
      <c r="H58" t="s">
        <v>135</v>
      </c>
      <c r="K58" t="str">
        <f t="shared" si="1"/>
        <v>zvrua001:OutA -&gt; zviua004:SDI In [label='2307-3002']</v>
      </c>
    </row>
    <row r="59" spans="1:11" hidden="1" x14ac:dyDescent="0.2">
      <c r="A59" t="s">
        <v>144</v>
      </c>
      <c r="B59" s="6" t="s">
        <v>72</v>
      </c>
      <c r="C59" t="s">
        <v>45</v>
      </c>
      <c r="D59" s="6" t="s">
        <v>46</v>
      </c>
      <c r="E59" t="s">
        <v>97</v>
      </c>
      <c r="F59" t="s">
        <v>39</v>
      </c>
      <c r="G59" t="s">
        <v>186</v>
      </c>
      <c r="H59" t="s">
        <v>135</v>
      </c>
      <c r="I59" t="s">
        <v>301</v>
      </c>
      <c r="K59" t="str">
        <f t="shared" si="1"/>
        <v>zviua004:hdmi out -&gt; zvkua001:in7 [label='2307-3003']</v>
      </c>
    </row>
    <row r="60" spans="1:11" hidden="1" x14ac:dyDescent="0.2">
      <c r="A60" t="s">
        <v>145</v>
      </c>
      <c r="K60" t="str">
        <f t="shared" si="1"/>
        <v>: -&gt; : [label='2307-3004']</v>
      </c>
    </row>
    <row r="61" spans="1:11" hidden="1" x14ac:dyDescent="0.2">
      <c r="A61" t="s">
        <v>146</v>
      </c>
      <c r="B61" s="6" t="s">
        <v>40</v>
      </c>
      <c r="C61" t="s">
        <v>154</v>
      </c>
      <c r="D61" s="6" t="s">
        <v>142</v>
      </c>
      <c r="E61" t="s">
        <v>41</v>
      </c>
      <c r="F61" t="s">
        <v>35</v>
      </c>
      <c r="G61" t="s">
        <v>34</v>
      </c>
      <c r="H61" t="s">
        <v>135</v>
      </c>
      <c r="I61" t="s">
        <v>157</v>
      </c>
      <c r="K61" t="str">
        <f t="shared" si="1"/>
        <v>zvkua003:out5 -&gt; zvrua001:sdi in [label='2307-3005']</v>
      </c>
    </row>
    <row r="62" spans="1:11" hidden="1" x14ac:dyDescent="0.2">
      <c r="A62" t="s">
        <v>147</v>
      </c>
      <c r="B62" s="6" t="s">
        <v>40</v>
      </c>
      <c r="C62" t="s">
        <v>155</v>
      </c>
      <c r="D62" s="6" t="s">
        <v>148</v>
      </c>
      <c r="E62" t="s">
        <v>41</v>
      </c>
      <c r="F62" t="s">
        <v>35</v>
      </c>
      <c r="G62" t="s">
        <v>34</v>
      </c>
      <c r="H62" t="s">
        <v>135</v>
      </c>
      <c r="I62" t="s">
        <v>158</v>
      </c>
      <c r="K62" t="str">
        <f t="shared" si="1"/>
        <v>zvkua003:out6 -&gt; zviud002:sdi in [label='2307-3006']</v>
      </c>
    </row>
    <row r="63" spans="1:11" hidden="1" x14ac:dyDescent="0.2">
      <c r="A63" t="s">
        <v>150</v>
      </c>
      <c r="B63" s="6" t="s">
        <v>55</v>
      </c>
      <c r="C63" t="s">
        <v>39</v>
      </c>
      <c r="D63" s="6" t="s">
        <v>72</v>
      </c>
      <c r="E63" t="s">
        <v>85</v>
      </c>
      <c r="F63" t="s">
        <v>39</v>
      </c>
      <c r="G63" t="s">
        <v>34</v>
      </c>
      <c r="H63" t="s">
        <v>135</v>
      </c>
      <c r="K63" t="str">
        <f t="shared" si="1"/>
        <v>zviud001:hdmi -&gt; zviua004:hdmi in [label='2307-3007']</v>
      </c>
    </row>
    <row r="64" spans="1:11" hidden="1" x14ac:dyDescent="0.2">
      <c r="A64" t="s">
        <v>163</v>
      </c>
      <c r="B64" s="6" t="s">
        <v>54</v>
      </c>
      <c r="C64" t="s">
        <v>39</v>
      </c>
      <c r="D64" s="6" t="s">
        <v>46</v>
      </c>
      <c r="E64" t="s">
        <v>96</v>
      </c>
      <c r="F64" t="s">
        <v>39</v>
      </c>
      <c r="G64" t="s">
        <v>34</v>
      </c>
      <c r="H64" t="s">
        <v>135</v>
      </c>
      <c r="I64" t="s">
        <v>289</v>
      </c>
      <c r="K64" t="str">
        <f t="shared" ref="K64:K71" si="2">_xlfn.CONCAT(
SUBSTITUTE(LOWER(B64),"-",""),
":",  C64,
 " -&gt; ",
SUBSTITUTE(LOWER(D64),"-",""),
 ":", E64,
" [label='",
 A64,
"']")</f>
        <v>zviua005:hdmi -&gt; zvkua001:in6 [label='2308-0800']</v>
      </c>
    </row>
    <row r="65" spans="1:11" hidden="1" x14ac:dyDescent="0.2">
      <c r="A65" t="s">
        <v>208</v>
      </c>
      <c r="B65" s="6" t="s">
        <v>216</v>
      </c>
      <c r="C65" t="s">
        <v>165</v>
      </c>
      <c r="D65" s="6" t="s">
        <v>217</v>
      </c>
      <c r="E65" t="s">
        <v>166</v>
      </c>
      <c r="F65" t="s">
        <v>218</v>
      </c>
      <c r="G65" t="s">
        <v>167</v>
      </c>
      <c r="H65" t="s">
        <v>135</v>
      </c>
      <c r="I65" t="s">
        <v>168</v>
      </c>
      <c r="K65" t="str">
        <f t="shared" si="2"/>
        <v>23080002:HdmiOut -&gt; 23080003:InputD [label='2308-0004']</v>
      </c>
    </row>
    <row r="66" spans="1:11" hidden="1" x14ac:dyDescent="0.2">
      <c r="A66" t="s">
        <v>209</v>
      </c>
      <c r="B66" s="6" t="s">
        <v>175</v>
      </c>
      <c r="D66" s="6" t="s">
        <v>217</v>
      </c>
      <c r="E66" t="s">
        <v>169</v>
      </c>
      <c r="F66" t="s">
        <v>218</v>
      </c>
      <c r="G66" t="s">
        <v>34</v>
      </c>
      <c r="H66" t="s">
        <v>135</v>
      </c>
      <c r="I66" t="s">
        <v>170</v>
      </c>
      <c r="K66" t="str">
        <f t="shared" si="2"/>
        <v>frontguest: -&gt; 23080003:InputC [label='2308-0005']</v>
      </c>
    </row>
    <row r="67" spans="1:11" hidden="1" x14ac:dyDescent="0.2">
      <c r="A67" t="s">
        <v>210</v>
      </c>
      <c r="B67" s="6" t="s">
        <v>171</v>
      </c>
      <c r="C67" t="s">
        <v>165</v>
      </c>
      <c r="D67" s="6" t="s">
        <v>216</v>
      </c>
      <c r="E67" t="s">
        <v>172</v>
      </c>
      <c r="F67" t="s">
        <v>39</v>
      </c>
      <c r="G67" t="s">
        <v>34</v>
      </c>
      <c r="H67" t="s">
        <v>135</v>
      </c>
      <c r="I67" t="s">
        <v>173</v>
      </c>
      <c r="K67" t="str">
        <f t="shared" si="2"/>
        <v>cdwua002:HdmiOut -&gt; 23080002:In2 [label='2308-0006']</v>
      </c>
    </row>
    <row r="68" spans="1:11" hidden="1" x14ac:dyDescent="0.2">
      <c r="A68" t="s">
        <v>211</v>
      </c>
      <c r="B68" s="6" t="s">
        <v>174</v>
      </c>
      <c r="C68" t="s">
        <v>197</v>
      </c>
      <c r="D68" s="6" t="s">
        <v>216</v>
      </c>
      <c r="E68" t="s">
        <v>176</v>
      </c>
      <c r="F68" t="s">
        <v>39</v>
      </c>
      <c r="G68" t="s">
        <v>34</v>
      </c>
      <c r="H68" t="s">
        <v>135</v>
      </c>
      <c r="K68" t="str">
        <f t="shared" si="2"/>
        <v>rearguest:hdmi_out -&gt; 23080002:In1 [label='2308-0007']</v>
      </c>
    </row>
    <row r="69" spans="1:11" hidden="1" x14ac:dyDescent="0.2">
      <c r="A69" t="s">
        <v>212</v>
      </c>
      <c r="B69" s="6" t="s">
        <v>171</v>
      </c>
      <c r="C69" t="s">
        <v>179</v>
      </c>
      <c r="D69" s="6" t="s">
        <v>178</v>
      </c>
      <c r="E69" t="s">
        <v>179</v>
      </c>
      <c r="F69" t="s">
        <v>179</v>
      </c>
      <c r="G69" t="s">
        <v>34</v>
      </c>
      <c r="H69" t="s">
        <v>87</v>
      </c>
      <c r="K69" t="str">
        <f t="shared" si="2"/>
        <v>cdwua002:vga -&gt; vmnu0029:vga [label='2308-0009']</v>
      </c>
    </row>
    <row r="70" spans="1:11" hidden="1" x14ac:dyDescent="0.2">
      <c r="A70" t="s">
        <v>213</v>
      </c>
      <c r="B70" s="6" t="s">
        <v>171</v>
      </c>
      <c r="C70" t="s">
        <v>73</v>
      </c>
      <c r="D70" s="6" t="s">
        <v>215</v>
      </c>
      <c r="E70" t="s">
        <v>73</v>
      </c>
      <c r="F70" t="s">
        <v>73</v>
      </c>
      <c r="G70" t="s">
        <v>34</v>
      </c>
      <c r="H70" t="s">
        <v>87</v>
      </c>
      <c r="K70" t="str">
        <f t="shared" si="2"/>
        <v>cdwua002:usb -&gt; 23080008:usb [label='2308-0010']</v>
      </c>
    </row>
    <row r="71" spans="1:11" hidden="1" x14ac:dyDescent="0.2">
      <c r="A71" t="s">
        <v>214</v>
      </c>
      <c r="B71" s="6" t="s">
        <v>185</v>
      </c>
      <c r="D71" s="6" t="s">
        <v>215</v>
      </c>
      <c r="E71" t="s">
        <v>183</v>
      </c>
      <c r="F71" t="s">
        <v>184</v>
      </c>
      <c r="G71" t="s">
        <v>34</v>
      </c>
      <c r="K71" t="str">
        <f t="shared" si="2"/>
        <v>rack_dev: -&gt; 23080008:Mic_In [label='2308-0011']</v>
      </c>
    </row>
    <row r="72" spans="1:11" hidden="1" x14ac:dyDescent="0.2">
      <c r="A72" t="s">
        <v>188</v>
      </c>
      <c r="B72" s="6" t="s">
        <v>61</v>
      </c>
      <c r="C72" t="s">
        <v>197</v>
      </c>
      <c r="D72" s="6" t="s">
        <v>46</v>
      </c>
      <c r="E72" t="s">
        <v>36</v>
      </c>
      <c r="F72" t="s">
        <v>39</v>
      </c>
      <c r="H72" t="s">
        <v>135</v>
      </c>
      <c r="I72" t="s">
        <v>362</v>
      </c>
      <c r="K72" t="str">
        <f t="shared" ref="K72:K74" si="3">_xlfn.CONCAT(
SUBSTITUTE(LOWER(B72),"-",""),
":",  C72,
 " -&gt; ",
SUBSTITUTE(LOWER(D72),"-",""),
 ":", E72,
" [label='",
 A72,
"']")</f>
        <v>zviug003:hdmi_out -&gt; zvkua001:in1 [label='2308-0915']</v>
      </c>
    </row>
    <row r="73" spans="1:11" hidden="1" x14ac:dyDescent="0.2">
      <c r="A73" t="s">
        <v>189</v>
      </c>
      <c r="B73" s="6" t="s">
        <v>62</v>
      </c>
      <c r="C73" t="s">
        <v>197</v>
      </c>
      <c r="D73" s="6" t="s">
        <v>46</v>
      </c>
      <c r="E73" t="s">
        <v>37</v>
      </c>
      <c r="F73" t="s">
        <v>39</v>
      </c>
      <c r="H73" t="s">
        <v>135</v>
      </c>
      <c r="I73" t="s">
        <v>363</v>
      </c>
      <c r="K73" t="str">
        <f t="shared" si="3"/>
        <v>zviug004:hdmi_out -&gt; zvkua001:in2 [label='2308-0916']</v>
      </c>
    </row>
    <row r="74" spans="1:11" hidden="1" x14ac:dyDescent="0.2">
      <c r="A74" t="s">
        <v>190</v>
      </c>
      <c r="B74" s="6" t="s">
        <v>63</v>
      </c>
      <c r="C74" t="s">
        <v>197</v>
      </c>
      <c r="D74" s="6" t="s">
        <v>46</v>
      </c>
      <c r="E74" t="s">
        <v>38</v>
      </c>
      <c r="F74" t="s">
        <v>39</v>
      </c>
      <c r="H74" t="s">
        <v>135</v>
      </c>
      <c r="I74" t="s">
        <v>364</v>
      </c>
      <c r="K74" t="str">
        <f t="shared" si="3"/>
        <v>zviug005:hdmi_out -&gt; zvkua001:in3 [label='2308-0917']</v>
      </c>
    </row>
    <row r="75" spans="1:11" hidden="1" x14ac:dyDescent="0.2">
      <c r="A75" t="s">
        <v>191</v>
      </c>
      <c r="B75" t="s">
        <v>192</v>
      </c>
      <c r="C75" t="s">
        <v>197</v>
      </c>
      <c r="D75" s="6" t="s">
        <v>46</v>
      </c>
      <c r="E75" t="s">
        <v>101</v>
      </c>
      <c r="F75" t="s">
        <v>39</v>
      </c>
      <c r="H75" t="s">
        <v>135</v>
      </c>
      <c r="I75" t="s">
        <v>290</v>
      </c>
    </row>
    <row r="76" spans="1:11" hidden="1" x14ac:dyDescent="0.2">
      <c r="A76" t="s">
        <v>198</v>
      </c>
      <c r="B76" s="6" t="s">
        <v>46</v>
      </c>
      <c r="C76" t="s">
        <v>193</v>
      </c>
      <c r="D76" s="6" t="s">
        <v>111</v>
      </c>
      <c r="E76" t="s">
        <v>166</v>
      </c>
      <c r="F76" t="s">
        <v>201</v>
      </c>
      <c r="H76" t="s">
        <v>135</v>
      </c>
      <c r="I76" t="s">
        <v>358</v>
      </c>
      <c r="K76" t="str">
        <f t="shared" ref="K76:K85" si="4">_xlfn.CONCAT(
SUBSTITUTE(LOWER(B76),"-",""),
":",  C76,
 " -&gt; ",
SUBSTITUTE(LOWER(D76),"-",""),
 ":", E76,
" [label='",
 A76,
"']")</f>
        <v>zvkua001:out_1_HDbT -&gt; zvvua001:InputD [label='PROJ0001']</v>
      </c>
    </row>
    <row r="77" spans="1:11" hidden="1" x14ac:dyDescent="0.2">
      <c r="A77" t="s">
        <v>199</v>
      </c>
      <c r="B77" s="6" t="s">
        <v>46</v>
      </c>
      <c r="C77" t="s">
        <v>194</v>
      </c>
      <c r="D77" s="6" t="s">
        <v>115</v>
      </c>
      <c r="E77" t="s">
        <v>166</v>
      </c>
      <c r="F77" t="s">
        <v>201</v>
      </c>
      <c r="H77" t="s">
        <v>135</v>
      </c>
      <c r="I77" t="s">
        <v>359</v>
      </c>
      <c r="K77" t="str">
        <f t="shared" si="4"/>
        <v>zvkua001:out_2_HDbT -&gt; zvvua002:InputD [label='PROJ0002']</v>
      </c>
    </row>
    <row r="78" spans="1:11" hidden="1" x14ac:dyDescent="0.2">
      <c r="A78" t="s">
        <v>200</v>
      </c>
      <c r="B78" s="6" t="s">
        <v>46</v>
      </c>
      <c r="C78" t="s">
        <v>195</v>
      </c>
      <c r="D78" s="6" t="s">
        <v>116</v>
      </c>
      <c r="E78" t="s">
        <v>166</v>
      </c>
      <c r="F78" t="s">
        <v>201</v>
      </c>
      <c r="H78" t="s">
        <v>135</v>
      </c>
      <c r="I78" t="s">
        <v>360</v>
      </c>
      <c r="K78" t="str">
        <f t="shared" si="4"/>
        <v>zvkua001:out_3_HDbT -&gt; zvvua003:InputD [label='PROJ0003']</v>
      </c>
    </row>
    <row r="79" spans="1:11" hidden="1" x14ac:dyDescent="0.2">
      <c r="A79" t="s">
        <v>206</v>
      </c>
      <c r="F79" t="s">
        <v>39</v>
      </c>
      <c r="G79" t="s">
        <v>393</v>
      </c>
      <c r="H79" t="s">
        <v>135</v>
      </c>
      <c r="I79" t="s">
        <v>207</v>
      </c>
      <c r="K79" t="e">
        <f>_xlfn.CONCAT(
SUBSTITUTE(LOWER(D79),"-",""),
":",  C79,
 " -&gt; ",
SUBSTITUTE(LOWER(#REF!),"-",""),
 ":", E79,
" [label='",
 A79,
"']")</f>
        <v>#REF!</v>
      </c>
    </row>
    <row r="80" spans="1:11" hidden="1" x14ac:dyDescent="0.2">
      <c r="A80" t="s">
        <v>220</v>
      </c>
      <c r="B80" s="6" t="s">
        <v>76</v>
      </c>
      <c r="C80" t="s">
        <v>336</v>
      </c>
      <c r="D80" s="6" t="s">
        <v>221</v>
      </c>
      <c r="E80" t="s">
        <v>222</v>
      </c>
      <c r="F80" t="s">
        <v>73</v>
      </c>
      <c r="G80" t="s">
        <v>48</v>
      </c>
      <c r="H80" t="s">
        <v>87</v>
      </c>
      <c r="K80" t="str">
        <f t="shared" si="4"/>
        <v>cumue001:usba_2 -&gt; 23081110:usb_in [label='2308-1111']</v>
      </c>
    </row>
    <row r="81" spans="1:11" hidden="1" x14ac:dyDescent="0.2">
      <c r="A81" t="s">
        <v>235</v>
      </c>
      <c r="B81" s="6" t="s">
        <v>221</v>
      </c>
      <c r="C81" t="s">
        <v>270</v>
      </c>
      <c r="D81" s="6" t="s">
        <v>223</v>
      </c>
      <c r="E81" t="s">
        <v>73</v>
      </c>
      <c r="F81" t="s">
        <v>73</v>
      </c>
      <c r="G81" t="s">
        <v>48</v>
      </c>
      <c r="H81" t="s">
        <v>87</v>
      </c>
      <c r="K81" t="str">
        <f t="shared" si="4"/>
        <v>23081110:usb_1 -&gt; 23081104:usb [label='2308-1112']</v>
      </c>
    </row>
    <row r="82" spans="1:11" hidden="1" x14ac:dyDescent="0.2">
      <c r="A82" t="s">
        <v>236</v>
      </c>
      <c r="B82" s="6" t="s">
        <v>221</v>
      </c>
      <c r="C82" t="s">
        <v>271</v>
      </c>
      <c r="D82" s="6" t="s">
        <v>224</v>
      </c>
      <c r="E82" t="s">
        <v>73</v>
      </c>
      <c r="F82" t="s">
        <v>73</v>
      </c>
      <c r="G82" t="s">
        <v>48</v>
      </c>
      <c r="H82" t="s">
        <v>87</v>
      </c>
      <c r="K82" t="str">
        <f t="shared" si="4"/>
        <v>23081110:usb_2 -&gt; 23081105:usb [label='2308-1113']</v>
      </c>
    </row>
    <row r="83" spans="1:11" hidden="1" x14ac:dyDescent="0.2">
      <c r="A83" t="s">
        <v>237</v>
      </c>
      <c r="B83" s="6" t="s">
        <v>76</v>
      </c>
      <c r="C83" t="s">
        <v>32</v>
      </c>
      <c r="D83" s="6" t="s">
        <v>225</v>
      </c>
      <c r="E83" t="s">
        <v>39</v>
      </c>
      <c r="F83" t="s">
        <v>314</v>
      </c>
      <c r="G83" t="s">
        <v>48</v>
      </c>
      <c r="H83" t="s">
        <v>135</v>
      </c>
      <c r="I83" t="s">
        <v>337</v>
      </c>
      <c r="J83" t="s">
        <v>340</v>
      </c>
      <c r="K83" t="str">
        <f t="shared" si="4"/>
        <v>cumue001:usbc -&gt; 23081106:hdmi [label='2308-1114']</v>
      </c>
    </row>
    <row r="84" spans="1:11" hidden="1" x14ac:dyDescent="0.2">
      <c r="A84" t="s">
        <v>238</v>
      </c>
      <c r="B84" s="6" t="s">
        <v>76</v>
      </c>
      <c r="C84" t="s">
        <v>39</v>
      </c>
      <c r="D84" s="6" t="s">
        <v>226</v>
      </c>
      <c r="E84" t="s">
        <v>39</v>
      </c>
      <c r="F84" t="s">
        <v>39</v>
      </c>
      <c r="G84" t="s">
        <v>48</v>
      </c>
      <c r="H84" t="s">
        <v>135</v>
      </c>
      <c r="I84" t="s">
        <v>338</v>
      </c>
      <c r="K84" t="str">
        <f t="shared" si="4"/>
        <v>cumue001:hdmi -&gt; 23081107:hdmi [label='2308-1115']</v>
      </c>
    </row>
    <row r="85" spans="1:11" hidden="1" x14ac:dyDescent="0.2">
      <c r="A85" t="s">
        <v>239</v>
      </c>
      <c r="B85" s="6" t="s">
        <v>221</v>
      </c>
      <c r="C85" t="s">
        <v>313</v>
      </c>
      <c r="D85" s="6" t="s">
        <v>231</v>
      </c>
      <c r="E85" t="s">
        <v>73</v>
      </c>
      <c r="F85" t="s">
        <v>73</v>
      </c>
      <c r="G85" t="s">
        <v>48</v>
      </c>
      <c r="H85" t="s">
        <v>87</v>
      </c>
      <c r="K85" t="str">
        <f t="shared" si="4"/>
        <v>23081110:usb  -&gt; 23081103:usb [label='2308-1116']</v>
      </c>
    </row>
    <row r="86" spans="1:11" hidden="1" x14ac:dyDescent="0.2">
      <c r="A86" t="s">
        <v>240</v>
      </c>
      <c r="B86" s="6" t="s">
        <v>228</v>
      </c>
      <c r="C86" t="s">
        <v>308</v>
      </c>
      <c r="D86" s="6" t="s">
        <v>76</v>
      </c>
      <c r="E86" t="s">
        <v>227</v>
      </c>
      <c r="F86" t="s">
        <v>229</v>
      </c>
      <c r="G86" t="s">
        <v>48</v>
      </c>
      <c r="H86" t="s">
        <v>87</v>
      </c>
      <c r="K86" t="e">
        <f>_xlfn.CONCAT(
SUBSTITUTE(LOWER(D86),"-",""),
":",  E86,
 " -&gt; ",
SUBSTITUTE(LOWER(#REF!),"-",""),
 ":",#REF!,
 " [label='",
 A86,
"']")</f>
        <v>#REF!</v>
      </c>
    </row>
    <row r="87" spans="1:11" hidden="1" x14ac:dyDescent="0.2">
      <c r="A87" t="s">
        <v>241</v>
      </c>
      <c r="B87" s="6" t="s">
        <v>228</v>
      </c>
      <c r="C87" t="s">
        <v>309</v>
      </c>
      <c r="D87" s="6" t="s">
        <v>311</v>
      </c>
      <c r="E87" t="s">
        <v>227</v>
      </c>
      <c r="F87" t="s">
        <v>229</v>
      </c>
      <c r="G87" t="s">
        <v>48</v>
      </c>
      <c r="H87" t="s">
        <v>87</v>
      </c>
      <c r="K87" t="str">
        <f t="shared" ref="K87:K88" si="5">_xlfn.CONCAT(
SUBSTITUTE(LOWER(B87),"-",""),
":",  C87,
 " -&gt; ",
SUBSTITUTE(LOWER(D87),"-",""),
 ":", E87,
" [label='",
 A87,
"']")</f>
        <v>23081100:port3 -&gt; zaiue002:ether [label='2308-1118']</v>
      </c>
    </row>
    <row r="88" spans="1:11" hidden="1" x14ac:dyDescent="0.2">
      <c r="A88" t="s">
        <v>242</v>
      </c>
      <c r="B88" s="6" t="s">
        <v>228</v>
      </c>
      <c r="C88" t="s">
        <v>310</v>
      </c>
      <c r="D88" s="6" t="s">
        <v>230</v>
      </c>
      <c r="E88" t="s">
        <v>227</v>
      </c>
      <c r="F88" t="s">
        <v>312</v>
      </c>
      <c r="G88" t="s">
        <v>48</v>
      </c>
      <c r="H88" t="s">
        <v>87</v>
      </c>
      <c r="K88" t="str">
        <f t="shared" si="5"/>
        <v>23081100:port4 -&gt; daw_guest:ether [label='2308-1119']</v>
      </c>
    </row>
    <row r="89" spans="1:11" hidden="1" x14ac:dyDescent="0.2">
      <c r="A89" t="s">
        <v>243</v>
      </c>
      <c r="B89" s="6" t="s">
        <v>311</v>
      </c>
      <c r="C89" t="s">
        <v>318</v>
      </c>
      <c r="D89" s="6" t="s">
        <v>232</v>
      </c>
      <c r="E89" t="s">
        <v>233</v>
      </c>
      <c r="F89" t="s">
        <v>320</v>
      </c>
      <c r="G89" t="s">
        <v>284</v>
      </c>
      <c r="H89" t="s">
        <v>135</v>
      </c>
      <c r="I89" s="9" t="s">
        <v>341</v>
      </c>
      <c r="J89" s="9" t="s">
        <v>285</v>
      </c>
      <c r="K89" t="s">
        <v>286</v>
      </c>
    </row>
    <row r="90" spans="1:11" hidden="1" x14ac:dyDescent="0.2">
      <c r="A90" t="s">
        <v>244</v>
      </c>
      <c r="B90" s="6" t="s">
        <v>311</v>
      </c>
      <c r="C90" t="s">
        <v>319</v>
      </c>
      <c r="D90" s="6" t="s">
        <v>232</v>
      </c>
      <c r="E90" t="s">
        <v>234</v>
      </c>
      <c r="F90" t="s">
        <v>320</v>
      </c>
      <c r="G90" t="s">
        <v>284</v>
      </c>
      <c r="H90" t="s">
        <v>135</v>
      </c>
      <c r="I90" s="9"/>
      <c r="J90" s="9"/>
      <c r="K90" t="str">
        <f>_xlfn.CONCAT(
SUBSTITUTE(LOWER(B90),"-",""),
":",  C90,
 " -&gt; ",
SUBSTITUTE(LOWER(D90),"-",""),
 ":", E90,
" [label='",
 A90,
"']")</f>
        <v>zaiue002:Ch2 -&gt; 23081102:right [label='2308-1121']</v>
      </c>
    </row>
    <row r="91" spans="1:11" hidden="1" x14ac:dyDescent="0.2">
      <c r="A91" t="s">
        <v>245</v>
      </c>
      <c r="B91" s="6" t="s">
        <v>40</v>
      </c>
      <c r="C91" t="s">
        <v>247</v>
      </c>
      <c r="D91" s="6" t="s">
        <v>246</v>
      </c>
      <c r="E91" t="s">
        <v>248</v>
      </c>
      <c r="F91" t="s">
        <v>39</v>
      </c>
      <c r="G91" t="s">
        <v>249</v>
      </c>
      <c r="H91" t="s">
        <v>135</v>
      </c>
      <c r="K91" t="e">
        <f>_xlfn.CONCAT(
SUBSTITUTE(LOWER(D91),"-",""),
":",  C91,
 " -&gt; ",
SUBSTITUTE(LOWER(#REF!),"-",""),
 ":", E91,
" [label='",
 A91,
"']")</f>
        <v>#REF!</v>
      </c>
    </row>
    <row r="92" spans="1:11" hidden="1" x14ac:dyDescent="0.2">
      <c r="A92" t="s">
        <v>250</v>
      </c>
      <c r="B92" s="6" t="s">
        <v>251</v>
      </c>
      <c r="C92" t="s">
        <v>252</v>
      </c>
      <c r="D92" s="6" t="s">
        <v>40</v>
      </c>
      <c r="E92" t="s">
        <v>291</v>
      </c>
      <c r="F92" t="s">
        <v>184</v>
      </c>
      <c r="G92" t="s">
        <v>253</v>
      </c>
      <c r="H92" t="s">
        <v>135</v>
      </c>
      <c r="K92" t="str">
        <f t="shared" ref="K92:K101" si="6">_xlfn.CONCAT(
SUBSTITUTE(LOWER(B92),"-",""),
":",  C92,
 " -&gt; ",
SUBSTITUTE(LOWER(D92),"-",""),
 ":", E92,
" [label='",
 A92,
"']")</f>
        <v>23081124:ch1 -&gt; zvkua003:ch1_audio [label='2308-1124L']</v>
      </c>
    </row>
    <row r="93" spans="1:11" hidden="1" x14ac:dyDescent="0.2">
      <c r="A93" t="s">
        <v>254</v>
      </c>
      <c r="B93" s="6" t="s">
        <v>251</v>
      </c>
      <c r="C93" t="s">
        <v>255</v>
      </c>
      <c r="D93" s="6" t="s">
        <v>40</v>
      </c>
      <c r="E93" t="s">
        <v>292</v>
      </c>
      <c r="F93" t="s">
        <v>184</v>
      </c>
      <c r="G93" t="s">
        <v>253</v>
      </c>
      <c r="H93" t="s">
        <v>135</v>
      </c>
      <c r="K93" t="str">
        <f t="shared" si="6"/>
        <v>23081124:ch2 -&gt; zvkua003:ch2_audio [label='2308-1124R']</v>
      </c>
    </row>
    <row r="94" spans="1:11" hidden="1" x14ac:dyDescent="0.2">
      <c r="B94" s="6" t="s">
        <v>262</v>
      </c>
      <c r="C94" t="s">
        <v>256</v>
      </c>
      <c r="F94" t="s">
        <v>184</v>
      </c>
      <c r="H94" t="s">
        <v>87</v>
      </c>
      <c r="I94" t="s">
        <v>257</v>
      </c>
      <c r="K94" t="str">
        <f t="shared" si="6"/>
        <v>zakua001:aux1 -&gt; : [label='']</v>
      </c>
    </row>
    <row r="95" spans="1:11" hidden="1" x14ac:dyDescent="0.2">
      <c r="B95" s="6" t="s">
        <v>262</v>
      </c>
      <c r="C95" t="s">
        <v>258</v>
      </c>
      <c r="F95" t="s">
        <v>184</v>
      </c>
      <c r="H95" t="s">
        <v>87</v>
      </c>
      <c r="I95" t="s">
        <v>259</v>
      </c>
      <c r="K95" t="str">
        <f t="shared" si="6"/>
        <v>zakua001:aux2 -&gt; : [label='']</v>
      </c>
    </row>
    <row r="96" spans="1:11" hidden="1" x14ac:dyDescent="0.2">
      <c r="B96" s="6" t="s">
        <v>262</v>
      </c>
      <c r="C96" t="s">
        <v>260</v>
      </c>
      <c r="D96" t="s">
        <v>215</v>
      </c>
      <c r="E96" t="s">
        <v>183</v>
      </c>
      <c r="F96" t="s">
        <v>184</v>
      </c>
      <c r="H96" t="s">
        <v>87</v>
      </c>
      <c r="I96" t="s">
        <v>261</v>
      </c>
      <c r="K96" t="str">
        <f t="shared" si="6"/>
        <v>zakua001:aux4 -&gt; 23080008:Mic_In [label='']</v>
      </c>
    </row>
    <row r="97" spans="1:11" hidden="1" x14ac:dyDescent="0.2">
      <c r="B97" s="6" t="s">
        <v>187</v>
      </c>
      <c r="C97" t="s">
        <v>268</v>
      </c>
      <c r="D97" s="6" t="s">
        <v>262</v>
      </c>
      <c r="E97" t="s">
        <v>263</v>
      </c>
      <c r="F97" t="s">
        <v>184</v>
      </c>
      <c r="H97" t="s">
        <v>87</v>
      </c>
      <c r="I97" t="s">
        <v>269</v>
      </c>
      <c r="K97" t="str">
        <f t="shared" si="6"/>
        <v>23080906:out -&gt; zakua001:in12 [label='']</v>
      </c>
    </row>
    <row r="98" spans="1:11" hidden="1" x14ac:dyDescent="0.2">
      <c r="B98" s="6" t="s">
        <v>174</v>
      </c>
      <c r="C98" t="s">
        <v>233</v>
      </c>
      <c r="D98" s="6" t="s">
        <v>262</v>
      </c>
      <c r="E98" t="s">
        <v>264</v>
      </c>
      <c r="F98" t="s">
        <v>184</v>
      </c>
      <c r="H98" t="s">
        <v>87</v>
      </c>
      <c r="K98" t="str">
        <f t="shared" si="6"/>
        <v>rearguest:left -&gt; zakua001:in13 [label='']</v>
      </c>
    </row>
    <row r="99" spans="1:11" hidden="1" x14ac:dyDescent="0.2">
      <c r="B99" s="6" t="s">
        <v>174</v>
      </c>
      <c r="C99" t="s">
        <v>234</v>
      </c>
      <c r="D99" s="6" t="s">
        <v>262</v>
      </c>
      <c r="E99" t="s">
        <v>265</v>
      </c>
      <c r="F99" t="s">
        <v>184</v>
      </c>
      <c r="H99" t="s">
        <v>87</v>
      </c>
      <c r="K99" t="str">
        <f t="shared" si="6"/>
        <v>rearguest:right -&gt; zakua001:in14 [label='']</v>
      </c>
    </row>
    <row r="100" spans="1:11" hidden="1" x14ac:dyDescent="0.2">
      <c r="B100" s="6" t="s">
        <v>171</v>
      </c>
      <c r="C100" t="s">
        <v>233</v>
      </c>
      <c r="D100" s="6" t="s">
        <v>262</v>
      </c>
      <c r="E100" t="s">
        <v>266</v>
      </c>
      <c r="F100" t="s">
        <v>184</v>
      </c>
      <c r="H100" t="s">
        <v>87</v>
      </c>
      <c r="K100" t="str">
        <f t="shared" si="6"/>
        <v>cdwua002:left -&gt; zakua001:in15 [label='']</v>
      </c>
    </row>
    <row r="101" spans="1:11" hidden="1" x14ac:dyDescent="0.2">
      <c r="B101" s="6" t="s">
        <v>171</v>
      </c>
      <c r="C101" t="s">
        <v>234</v>
      </c>
      <c r="D101" s="6" t="s">
        <v>262</v>
      </c>
      <c r="E101" t="s">
        <v>267</v>
      </c>
      <c r="F101" t="s">
        <v>184</v>
      </c>
      <c r="H101" t="s">
        <v>87</v>
      </c>
      <c r="K101" t="str">
        <f t="shared" si="6"/>
        <v>cdwua002:right -&gt; zakua001:in16 [label='']</v>
      </c>
    </row>
    <row r="102" spans="1:11" hidden="1" x14ac:dyDescent="0.2">
      <c r="B102" s="6" t="s">
        <v>74</v>
      </c>
      <c r="C102" t="s">
        <v>39</v>
      </c>
      <c r="D102" s="6" t="s">
        <v>272</v>
      </c>
      <c r="E102" t="s">
        <v>39</v>
      </c>
      <c r="F102" t="s">
        <v>39</v>
      </c>
      <c r="G102" t="s">
        <v>48</v>
      </c>
      <c r="H102" t="s">
        <v>87</v>
      </c>
      <c r="K102" t="e">
        <f>_xlfn.CONCAT(
SUBSTITUTE(LOWER(D102),"-",""),
":",  C102,
 " -&gt; ",
SUBSTITUTE(LOWER(#REF!),"-",""),
 ":", E102,
" [label='",
 A102,
"']")</f>
        <v>#REF!</v>
      </c>
    </row>
    <row r="103" spans="1:11" hidden="1" x14ac:dyDescent="0.2">
      <c r="B103" s="6" t="s">
        <v>74</v>
      </c>
      <c r="C103" t="s">
        <v>271</v>
      </c>
      <c r="D103" s="6" t="s">
        <v>273</v>
      </c>
      <c r="E103" t="s">
        <v>222</v>
      </c>
      <c r="F103" t="s">
        <v>73</v>
      </c>
      <c r="G103" t="s">
        <v>48</v>
      </c>
      <c r="H103" t="s">
        <v>87</v>
      </c>
      <c r="K103" t="str">
        <f>_xlfn.CONCAT(
SUBSTITUTE(LOWER(B103),"-",""),
":",  C103,
 " -&gt; ",
SUBSTITUTE(LOWER(D103),"-",""),
 ":", E103,
" [label='",
 A103,
"']")</f>
        <v>cumug001:usb_2 -&gt; zviug001:usb_in [label='']</v>
      </c>
    </row>
    <row r="104" spans="1:11" hidden="1" x14ac:dyDescent="0.2">
      <c r="B104" s="6" t="s">
        <v>74</v>
      </c>
      <c r="C104" t="s">
        <v>270</v>
      </c>
      <c r="D104" s="6" t="s">
        <v>277</v>
      </c>
      <c r="E104" t="s">
        <v>73</v>
      </c>
      <c r="F104" t="s">
        <v>73</v>
      </c>
      <c r="G104" t="s">
        <v>48</v>
      </c>
      <c r="H104" t="s">
        <v>87</v>
      </c>
      <c r="I104" t="s">
        <v>278</v>
      </c>
      <c r="K104" t="str">
        <f>_xlfn.CONCAT(
SUBSTITUTE(LOWER(B104),"-",""),
":",  C104,
 " -&gt; ",
SUBSTITUTE(LOWER(D105),"-",""),
 ":", E104,
" [label='",
 A104,
"']")</f>
        <v>cumug001:usb_1 -&gt; 23081202:usb [label='']</v>
      </c>
    </row>
    <row r="105" spans="1:11" hidden="1" x14ac:dyDescent="0.2">
      <c r="B105" s="6" t="s">
        <v>273</v>
      </c>
      <c r="C105" t="s">
        <v>271</v>
      </c>
      <c r="D105" s="6" t="s">
        <v>276</v>
      </c>
      <c r="E105" t="s">
        <v>73</v>
      </c>
      <c r="F105" t="s">
        <v>73</v>
      </c>
      <c r="G105" t="s">
        <v>48</v>
      </c>
      <c r="H105" t="s">
        <v>87</v>
      </c>
      <c r="I105" t="s">
        <v>274</v>
      </c>
      <c r="K105" t="e">
        <f>_xlfn.CONCAT(
SUBSTITUTE(LOWER(B105),"-",""),
":",  C105,
 " -&gt; ",
SUBSTITUTE(LOWER(#REF!),"-",""),
 ":", E105,
" [label='",
 A105,
"']")</f>
        <v>#REF!</v>
      </c>
    </row>
    <row r="106" spans="1:11" hidden="1" x14ac:dyDescent="0.2">
      <c r="A106" t="s">
        <v>356</v>
      </c>
      <c r="B106" s="6" t="s">
        <v>279</v>
      </c>
      <c r="C106" t="s">
        <v>281</v>
      </c>
      <c r="D106" s="6" t="s">
        <v>282</v>
      </c>
      <c r="E106" t="s">
        <v>283</v>
      </c>
      <c r="F106" t="s">
        <v>35</v>
      </c>
      <c r="G106" t="s">
        <v>219</v>
      </c>
      <c r="H106" t="s">
        <v>135</v>
      </c>
      <c r="I106" t="s">
        <v>42</v>
      </c>
      <c r="K106" t="str">
        <f t="shared" ref="K106:K107" si="7">_xlfn.CONCAT(
SUBSTITUTE(LOWER(B106),"-",""),
":",  C106,
 " -&gt; ",
SUBSTITUTE(LOWER(D106),"-",""),
 ":", E106,
" [label='",
 A106,
"']")</f>
        <v>23081204:sdi_out -&gt; zviue003:sdi_in [label='2307-1201']</v>
      </c>
    </row>
    <row r="107" spans="1:11" hidden="1" x14ac:dyDescent="0.2">
      <c r="A107" t="s">
        <v>357</v>
      </c>
      <c r="B107" s="6" t="s">
        <v>280</v>
      </c>
      <c r="C107" t="s">
        <v>281</v>
      </c>
      <c r="D107" s="6" t="s">
        <v>57</v>
      </c>
      <c r="E107" t="s">
        <v>283</v>
      </c>
      <c r="F107" t="s">
        <v>35</v>
      </c>
      <c r="G107" t="s">
        <v>219</v>
      </c>
      <c r="H107" t="s">
        <v>135</v>
      </c>
      <c r="I107" t="s">
        <v>43</v>
      </c>
      <c r="K107" t="str">
        <f t="shared" si="7"/>
        <v>23081205:sdi_out -&gt; zviua008:sdi_in [label='2307-1202']</v>
      </c>
    </row>
    <row r="108" spans="1:11" hidden="1" x14ac:dyDescent="0.2">
      <c r="A108" t="s">
        <v>51</v>
      </c>
      <c r="B108" s="6" t="s">
        <v>282</v>
      </c>
      <c r="C108" t="s">
        <v>197</v>
      </c>
      <c r="D108" s="6" t="s">
        <v>40</v>
      </c>
      <c r="E108" t="s">
        <v>293</v>
      </c>
      <c r="F108" t="s">
        <v>39</v>
      </c>
      <c r="G108" t="s">
        <v>34</v>
      </c>
      <c r="H108" t="s">
        <v>135</v>
      </c>
      <c r="I108" t="s">
        <v>42</v>
      </c>
      <c r="K108" t="str">
        <f t="shared" ref="K108:K120" si="8">_xlfn.CONCAT(
SUBSTITUTE(LOWER(B108),"-",""),
":",  C108,
 " -&gt; ",
SUBSTITUTE(LOWER(D108),"-",""),
 ":", E108,
" [label='",
 A108,
"']")</f>
        <v>zviue003:hdmi_out -&gt; zvkua003:in2_hdmi [label='2307-1827']</v>
      </c>
    </row>
    <row r="109" spans="1:11" hidden="1" x14ac:dyDescent="0.2">
      <c r="B109" s="6" t="s">
        <v>302</v>
      </c>
      <c r="C109" t="s">
        <v>179</v>
      </c>
      <c r="D109" s="6" t="s">
        <v>303</v>
      </c>
      <c r="E109" t="s">
        <v>179</v>
      </c>
      <c r="F109" t="s">
        <v>177</v>
      </c>
      <c r="G109" t="s">
        <v>34</v>
      </c>
      <c r="H109" t="s">
        <v>87</v>
      </c>
      <c r="K109" t="str">
        <f t="shared" si="8"/>
        <v>cdwu0009:vga -&gt; mon:vga [label='']</v>
      </c>
    </row>
    <row r="110" spans="1:11" hidden="1" x14ac:dyDescent="0.2">
      <c r="A110" t="s">
        <v>304</v>
      </c>
      <c r="B110" s="6" t="s">
        <v>317</v>
      </c>
      <c r="C110" t="s">
        <v>306</v>
      </c>
      <c r="D110" s="6" t="s">
        <v>228</v>
      </c>
      <c r="E110" t="s">
        <v>305</v>
      </c>
      <c r="F110" t="s">
        <v>307</v>
      </c>
      <c r="G110" t="s">
        <v>34</v>
      </c>
      <c r="H110" t="s">
        <v>135</v>
      </c>
      <c r="J110" t="s">
        <v>416</v>
      </c>
      <c r="K110" t="str">
        <f t="shared" si="8"/>
        <v>prwall3:label3 -&gt; 23081100:port1 [label='2308-2001']</v>
      </c>
    </row>
    <row r="111" spans="1:11" hidden="1" x14ac:dyDescent="0.2">
      <c r="A111" t="s">
        <v>315</v>
      </c>
      <c r="B111" s="6" t="s">
        <v>232</v>
      </c>
      <c r="C111" t="s">
        <v>316</v>
      </c>
      <c r="D111" s="6" t="s">
        <v>321</v>
      </c>
      <c r="E111" t="s">
        <v>316</v>
      </c>
      <c r="F111" t="s">
        <v>184</v>
      </c>
      <c r="G111" t="s">
        <v>34</v>
      </c>
      <c r="H111" t="s">
        <v>135</v>
      </c>
      <c r="K111" t="str">
        <f t="shared" si="8"/>
        <v>23081102:Right -&gt; 23082003:Right [label='2308-2002']</v>
      </c>
    </row>
    <row r="112" spans="1:11" hidden="1" x14ac:dyDescent="0.2">
      <c r="A112" t="s">
        <v>326</v>
      </c>
      <c r="B112" s="6" t="s">
        <v>322</v>
      </c>
      <c r="C112" t="s">
        <v>326</v>
      </c>
      <c r="D112" s="6" t="s">
        <v>317</v>
      </c>
      <c r="E112" t="s">
        <v>329</v>
      </c>
      <c r="F112" t="s">
        <v>229</v>
      </c>
      <c r="G112" t="s">
        <v>34</v>
      </c>
      <c r="H112" t="s">
        <v>87</v>
      </c>
      <c r="K112" t="str">
        <f t="shared" si="8"/>
        <v>patchpanel:a -&gt; prwall3:b1 [label='a']</v>
      </c>
    </row>
    <row r="113" spans="1:11" hidden="1" x14ac:dyDescent="0.2">
      <c r="A113" t="s">
        <v>327</v>
      </c>
      <c r="B113" s="6" t="s">
        <v>323</v>
      </c>
      <c r="C113" t="s">
        <v>328</v>
      </c>
      <c r="D113" s="6" t="s">
        <v>324</v>
      </c>
      <c r="E113" t="s">
        <v>330</v>
      </c>
      <c r="F113" t="s">
        <v>229</v>
      </c>
      <c r="G113" t="s">
        <v>34</v>
      </c>
      <c r="H113" t="s">
        <v>87</v>
      </c>
      <c r="K113" t="str">
        <f t="shared" si="8"/>
        <v>modem:c -&gt; router:d [label='b']</v>
      </c>
    </row>
    <row r="114" spans="1:11" hidden="1" x14ac:dyDescent="0.2">
      <c r="A114" t="s">
        <v>328</v>
      </c>
      <c r="B114" s="6" t="s">
        <v>324</v>
      </c>
      <c r="C114" t="s">
        <v>331</v>
      </c>
      <c r="D114" s="6" t="s">
        <v>325</v>
      </c>
      <c r="E114" t="s">
        <v>332</v>
      </c>
      <c r="F114" t="s">
        <v>229</v>
      </c>
      <c r="G114" t="s">
        <v>34</v>
      </c>
      <c r="H114" t="s">
        <v>87</v>
      </c>
      <c r="K114" t="str">
        <f t="shared" si="8"/>
        <v>router:e -&gt; nscua001:f [label='c']</v>
      </c>
    </row>
    <row r="115" spans="1:11" hidden="1" x14ac:dyDescent="0.2">
      <c r="A115" t="s">
        <v>333</v>
      </c>
      <c r="B115" s="6" t="s">
        <v>325</v>
      </c>
      <c r="C115" t="s">
        <v>334</v>
      </c>
      <c r="D115" s="6" t="s">
        <v>322</v>
      </c>
      <c r="E115" t="s">
        <v>335</v>
      </c>
      <c r="F115" t="s">
        <v>229</v>
      </c>
      <c r="G115" t="s">
        <v>34</v>
      </c>
      <c r="H115" t="s">
        <v>87</v>
      </c>
      <c r="K115" t="str">
        <f t="shared" si="8"/>
        <v>nscua001:h -&gt; patchpanel:i [label='g']</v>
      </c>
    </row>
    <row r="116" spans="1:11" hidden="1" x14ac:dyDescent="0.2">
      <c r="B116" s="6" t="s">
        <v>325</v>
      </c>
      <c r="C116" t="s">
        <v>350</v>
      </c>
      <c r="D116" s="6" t="s">
        <v>342</v>
      </c>
      <c r="E116" t="s">
        <v>332</v>
      </c>
      <c r="I116" t="s">
        <v>343</v>
      </c>
      <c r="K116" t="str">
        <f t="shared" si="8"/>
        <v>nscua001:a  -&gt; nscua002:f [label='']</v>
      </c>
    </row>
    <row r="117" spans="1:11" hidden="1" x14ac:dyDescent="0.2">
      <c r="B117" s="6" t="s">
        <v>325</v>
      </c>
      <c r="C117" t="s">
        <v>351</v>
      </c>
      <c r="D117" s="6" t="s">
        <v>344</v>
      </c>
      <c r="E117" t="s">
        <v>333</v>
      </c>
      <c r="I117" t="s">
        <v>345</v>
      </c>
      <c r="K117" t="str">
        <f t="shared" si="8"/>
        <v>nscua001:b  -&gt; nscua005:g [label='']</v>
      </c>
    </row>
    <row r="118" spans="1:11" hidden="1" x14ac:dyDescent="0.2">
      <c r="B118" s="6" t="s">
        <v>344</v>
      </c>
      <c r="C118" t="s">
        <v>352</v>
      </c>
      <c r="D118" s="6" t="s">
        <v>346</v>
      </c>
      <c r="E118" t="s">
        <v>355</v>
      </c>
      <c r="K118" t="str">
        <f t="shared" si="8"/>
        <v>nscua005:c  -&gt; nscua003:h  [label='']</v>
      </c>
    </row>
    <row r="119" spans="1:11" hidden="1" x14ac:dyDescent="0.2">
      <c r="B119" s="6" t="s">
        <v>346</v>
      </c>
      <c r="C119" t="s">
        <v>353</v>
      </c>
      <c r="D119" s="6" t="s">
        <v>347</v>
      </c>
      <c r="E119" t="s">
        <v>335</v>
      </c>
      <c r="I119" t="s">
        <v>348</v>
      </c>
      <c r="J119" t="s">
        <v>349</v>
      </c>
      <c r="K119" t="str">
        <f t="shared" si="8"/>
        <v>nscua003:d  -&gt; nscua004:i [label='']</v>
      </c>
    </row>
    <row r="120" spans="1:11" hidden="1" x14ac:dyDescent="0.2">
      <c r="B120" s="6" t="s">
        <v>347</v>
      </c>
      <c r="C120" t="s">
        <v>354</v>
      </c>
      <c r="D120" s="6" t="s">
        <v>251</v>
      </c>
      <c r="E120" t="s">
        <v>227</v>
      </c>
      <c r="K120" t="str">
        <f t="shared" si="8"/>
        <v>nscua004:e  -&gt; 23081124:ether [label='']</v>
      </c>
    </row>
    <row r="121" spans="1:11" hidden="1" x14ac:dyDescent="0.2">
      <c r="A121" t="s">
        <v>391</v>
      </c>
      <c r="B121" s="6" t="s">
        <v>74</v>
      </c>
      <c r="C121" t="s">
        <v>73</v>
      </c>
      <c r="D121" s="6" t="s">
        <v>428</v>
      </c>
      <c r="E121" t="s">
        <v>32</v>
      </c>
      <c r="F121" t="s">
        <v>32</v>
      </c>
      <c r="G121" t="s">
        <v>34</v>
      </c>
      <c r="H121" t="s">
        <v>87</v>
      </c>
      <c r="K121" t="str">
        <f t="shared" ref="K121:K131" si="9">_xlfn.CONCAT(
SUBSTITUTE(LOWER(B121),"-",""),
":",  C121,
 " -&gt; ",
SUBSTITUTE(LOWER(D121),"-",""),
 ":", E121,
" [label='",
 A121,
"']")</f>
        <v>cumug001:usb -&gt; zviuc002:usbc [label='future1']</v>
      </c>
    </row>
    <row r="122" spans="1:11" hidden="1" x14ac:dyDescent="0.2">
      <c r="A122" t="s">
        <v>392</v>
      </c>
      <c r="B122" s="6" t="s">
        <v>428</v>
      </c>
      <c r="C122" t="s">
        <v>39</v>
      </c>
      <c r="D122" s="6" t="s">
        <v>40</v>
      </c>
      <c r="E122" t="s">
        <v>429</v>
      </c>
      <c r="F122" t="s">
        <v>39</v>
      </c>
      <c r="G122" t="s">
        <v>34</v>
      </c>
      <c r="H122" t="s">
        <v>87</v>
      </c>
      <c r="K122" t="str">
        <f t="shared" si="9"/>
        <v>zviuc002:hdmi -&gt; zvkua003:in3_hdmi [label='future2']</v>
      </c>
    </row>
    <row r="123" spans="1:11" hidden="1" x14ac:dyDescent="0.2">
      <c r="A123" t="s">
        <v>395</v>
      </c>
      <c r="B123" s="6" t="s">
        <v>302</v>
      </c>
      <c r="C123" t="s">
        <v>197</v>
      </c>
      <c r="D123" s="6" t="s">
        <v>46</v>
      </c>
      <c r="E123" t="s">
        <v>95</v>
      </c>
      <c r="F123" t="s">
        <v>39</v>
      </c>
      <c r="G123" t="s">
        <v>396</v>
      </c>
      <c r="H123" t="s">
        <v>135</v>
      </c>
      <c r="K123" t="str">
        <f t="shared" si="9"/>
        <v>cdwu0009:hdmi_out -&gt; zvkua001:in5 [label='2308-2500']</v>
      </c>
    </row>
    <row r="124" spans="1:11" hidden="1" x14ac:dyDescent="0.2">
      <c r="A124" t="s">
        <v>398</v>
      </c>
      <c r="B124" s="6" t="s">
        <v>64</v>
      </c>
      <c r="C124" t="s">
        <v>197</v>
      </c>
      <c r="D124" t="s">
        <v>46</v>
      </c>
      <c r="E124" t="s">
        <v>44</v>
      </c>
      <c r="F124" t="s">
        <v>39</v>
      </c>
      <c r="G124" t="s">
        <v>249</v>
      </c>
      <c r="H124" t="s">
        <v>135</v>
      </c>
      <c r="I124" t="s">
        <v>361</v>
      </c>
      <c r="K124" t="str">
        <f t="shared" si="9"/>
        <v>zviue001:hdmi_out -&gt; zvkua001:in4 [label='2308-2501']</v>
      </c>
    </row>
    <row r="125" spans="1:11" hidden="1" x14ac:dyDescent="0.2">
      <c r="A125" t="s">
        <v>399</v>
      </c>
      <c r="B125" s="6" t="s">
        <v>397</v>
      </c>
      <c r="F125" t="s">
        <v>307</v>
      </c>
      <c r="G125" t="s">
        <v>400</v>
      </c>
      <c r="H125" t="s">
        <v>135</v>
      </c>
      <c r="I125" t="s">
        <v>401</v>
      </c>
      <c r="K125" t="str">
        <f t="shared" si="9"/>
        <v>not used: -&gt; : [label='2308-2502']</v>
      </c>
    </row>
    <row r="126" spans="1:11" hidden="1" x14ac:dyDescent="0.2">
      <c r="A126" t="s">
        <v>402</v>
      </c>
      <c r="B126" s="6" t="s">
        <v>397</v>
      </c>
      <c r="F126" t="s">
        <v>307</v>
      </c>
      <c r="G126" t="s">
        <v>403</v>
      </c>
      <c r="H126" t="s">
        <v>135</v>
      </c>
      <c r="I126" t="s">
        <v>404</v>
      </c>
      <c r="K126" t="str">
        <f t="shared" si="9"/>
        <v>not used: -&gt; : [label='2308-2503']</v>
      </c>
    </row>
    <row r="127" spans="1:11" hidden="1" x14ac:dyDescent="0.2">
      <c r="A127" t="s">
        <v>409</v>
      </c>
      <c r="B127" s="6" t="s">
        <v>397</v>
      </c>
      <c r="F127" t="s">
        <v>307</v>
      </c>
      <c r="G127" t="s">
        <v>405</v>
      </c>
      <c r="H127" t="s">
        <v>135</v>
      </c>
      <c r="K127" t="str">
        <f t="shared" si="9"/>
        <v>not used: -&gt; : [label='2308-2504']</v>
      </c>
    </row>
    <row r="128" spans="1:11" hidden="1" x14ac:dyDescent="0.2">
      <c r="A128" t="s">
        <v>410</v>
      </c>
      <c r="B128" s="6" t="s">
        <v>418</v>
      </c>
      <c r="C128" t="s">
        <v>407</v>
      </c>
      <c r="D128" s="6" t="s">
        <v>26</v>
      </c>
      <c r="E128" t="s">
        <v>227</v>
      </c>
      <c r="F128" t="s">
        <v>307</v>
      </c>
      <c r="G128" t="s">
        <v>406</v>
      </c>
      <c r="H128" t="s">
        <v>135</v>
      </c>
      <c r="I128" t="s">
        <v>408</v>
      </c>
      <c r="K128" t="str">
        <f t="shared" si="9"/>
        <v>ncsua004:portxx -&gt; cdmua001:ether [label='2308-2600']</v>
      </c>
    </row>
    <row r="129" spans="1:11" hidden="1" x14ac:dyDescent="0.2">
      <c r="A129" t="s">
        <v>411</v>
      </c>
      <c r="B129" s="6" t="s">
        <v>397</v>
      </c>
      <c r="F129" t="s">
        <v>415</v>
      </c>
      <c r="G129" t="s">
        <v>284</v>
      </c>
      <c r="K129" t="str">
        <f t="shared" si="9"/>
        <v>not used: -&gt; : [label='2308-2700']</v>
      </c>
    </row>
    <row r="130" spans="1:11" hidden="1" x14ac:dyDescent="0.2">
      <c r="A130" t="s">
        <v>412</v>
      </c>
      <c r="B130" s="6" t="s">
        <v>397</v>
      </c>
      <c r="F130" t="s">
        <v>312</v>
      </c>
      <c r="G130" t="s">
        <v>414</v>
      </c>
      <c r="K130" t="str">
        <f t="shared" si="9"/>
        <v>not used: -&gt; : [label='2308-2701']</v>
      </c>
    </row>
    <row r="131" spans="1:11" hidden="1" x14ac:dyDescent="0.2">
      <c r="A131" t="s">
        <v>413</v>
      </c>
      <c r="B131" s="6" t="s">
        <v>397</v>
      </c>
      <c r="F131" t="s">
        <v>307</v>
      </c>
      <c r="G131" t="s">
        <v>284</v>
      </c>
      <c r="K131" t="str">
        <f t="shared" si="9"/>
        <v>not used: -&gt; : [label='2308-2702']</v>
      </c>
    </row>
    <row r="132" spans="1:11" hidden="1" x14ac:dyDescent="0.2">
      <c r="A132" t="s">
        <v>421</v>
      </c>
      <c r="B132" s="6" t="s">
        <v>397</v>
      </c>
      <c r="G132" t="s">
        <v>423</v>
      </c>
      <c r="J132" t="s">
        <v>424</v>
      </c>
      <c r="K132" s="10" t="e">
        <f>_xlfn.CONCAT(
SUBSTITUTE(LOWER(#REF!),"-",""),
":",  C134,
 " -&gt; ",
SUBSTITUTE(LOWER(B134),"-",""),
 ":", E134,
" [label='",
 A132,
"']")</f>
        <v>#REF!</v>
      </c>
    </row>
    <row r="133" spans="1:11" x14ac:dyDescent="0.2">
      <c r="A133" t="s">
        <v>22</v>
      </c>
      <c r="B133" s="6" t="s">
        <v>419</v>
      </c>
      <c r="C133" t="s">
        <v>425</v>
      </c>
      <c r="D133" s="6" t="s">
        <v>131</v>
      </c>
      <c r="E133" t="s">
        <v>426</v>
      </c>
      <c r="F133" t="s">
        <v>39</v>
      </c>
      <c r="G133" t="s">
        <v>435</v>
      </c>
      <c r="H133" t="s">
        <v>135</v>
      </c>
      <c r="J133" t="s">
        <v>436</v>
      </c>
      <c r="K133" s="10" t="str">
        <f>_xlfn.CONCAT(
SUBSTITUTE(LOWER(B133),"-",""),
":",  C133,
 " -&gt; ",
SUBSTITUTE(LOWER(D133),"-",""),
 ":", E133,
" [label='",
 A133,
"']")</f>
        <v>23082900:output2 -&gt; zvvu0003:hdmi1 [label='2307-1819']</v>
      </c>
    </row>
    <row r="134" spans="1:11" x14ac:dyDescent="0.2">
      <c r="A134" t="s">
        <v>433</v>
      </c>
      <c r="B134" s="6" t="s">
        <v>419</v>
      </c>
      <c r="C134" t="s">
        <v>422</v>
      </c>
      <c r="D134" t="s">
        <v>127</v>
      </c>
      <c r="E134" t="s">
        <v>426</v>
      </c>
      <c r="F134" t="s">
        <v>39</v>
      </c>
      <c r="G134" t="s">
        <v>48</v>
      </c>
      <c r="H134" t="s">
        <v>135</v>
      </c>
      <c r="K134" s="10" t="e">
        <f>_xlfn.CONCAT(
SUBSTITUTE(LOWER(#REF!),"-",""),
":",#REF!,
 " -&gt; ",
SUBSTITUTE(LOWER(#REF!),"-",""),
 ":",#REF!,
 " [label='",
 A134,
"']")</f>
        <v>#REF!</v>
      </c>
    </row>
    <row r="135" spans="1:11" hidden="1" x14ac:dyDescent="0.2">
      <c r="A135" t="s">
        <v>430</v>
      </c>
      <c r="B135" s="6" t="s">
        <v>46</v>
      </c>
      <c r="C135" t="s">
        <v>155</v>
      </c>
      <c r="D135" s="6" t="s">
        <v>431</v>
      </c>
      <c r="E135" t="s">
        <v>432</v>
      </c>
      <c r="F135" t="s">
        <v>432</v>
      </c>
      <c r="G135" t="s">
        <v>34</v>
      </c>
      <c r="H135" t="s">
        <v>87</v>
      </c>
      <c r="K135" s="10" t="str">
        <f>_xlfn.CONCAT(
SUBSTITUTE(LOWER(B135),"-",""),
":",  C135,
 " -&gt; ",
SUBSTITUTE(LOWER(D135),"-",""),
 ":", E135,
" [label='",
 A135,
"']")</f>
        <v>zvkua001:out6 -&gt; unknown:unk [label='future135']</v>
      </c>
    </row>
  </sheetData>
  <phoneticPr fontId="1" type="noConversion"/>
  <pageMargins left="0.25" right="0.25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2023-08-02T13:39:12Z</cp:lastPrinted>
  <dcterms:created xsi:type="dcterms:W3CDTF">2023-07-17T12:14:24Z</dcterms:created>
  <dcterms:modified xsi:type="dcterms:W3CDTF">2023-08-31T01:43:47Z</dcterms:modified>
</cp:coreProperties>
</file>