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5B78666E-8F32-B84F-97DE-3C284AE1FD45}" xr6:coauthVersionLast="47" xr6:coauthVersionMax="47" xr10:uidLastSave="{00000000-0000-0000-0000-000000000000}"/>
  <bookViews>
    <workbookView xWindow="-43680" yWindow="-31680" windowWidth="43180" windowHeight="40800" activeTab="1" xr2:uid="{288904EE-D384-EA4C-9B98-052B972FB267}"/>
  </bookViews>
  <sheets>
    <sheet name="Summary" sheetId="3" r:id="rId1"/>
    <sheet name="Cable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" l="1"/>
  <c r="L151" i="1"/>
  <c r="L152" i="1"/>
  <c r="L153" i="1"/>
  <c r="L154" i="1"/>
  <c r="L149" i="1"/>
  <c r="L145" i="1"/>
  <c r="L146" i="1"/>
  <c r="L147" i="1"/>
  <c r="L148" i="1"/>
  <c r="L142" i="1"/>
  <c r="L143" i="1"/>
  <c r="L144" i="1"/>
  <c r="L141" i="1"/>
  <c r="L140" i="1"/>
  <c r="L139" i="1"/>
  <c r="L138" i="1"/>
  <c r="L137" i="1"/>
  <c r="L136" i="1"/>
  <c r="L135" i="1" l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 l="1"/>
  <c r="L119" i="1"/>
  <c r="L118" i="1"/>
  <c r="L117" i="1"/>
  <c r="L116" i="1"/>
  <c r="L115" i="1" l="1"/>
  <c r="L114" i="1"/>
  <c r="L113" i="1"/>
  <c r="L112" i="1"/>
  <c r="L111" i="1"/>
  <c r="L110" i="1"/>
  <c r="L109" i="1"/>
  <c r="L108" i="1"/>
  <c r="L106" i="1"/>
  <c r="L107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</calcChain>
</file>

<file path=xl/sharedStrings.xml><?xml version="1.0" encoding="utf-8"?>
<sst xmlns="http://schemas.openxmlformats.org/spreadsheetml/2006/main" count="1650" uniqueCount="648">
  <si>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</si>
  <si>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</si>
  <si>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</si>
  <si>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</si>
  <si>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</si>
  <si>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</si>
  <si>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</si>
  <si>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</si>
  <si>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</si>
  <si>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</si>
  <si>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</si>
  <si>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</si>
  <si>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</si>
  <si>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</si>
  <si>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</si>
  <si>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</si>
  <si>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</si>
  <si>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</si>
  <si>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</si>
  <si>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</si>
  <si>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</si>
  <si>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</si>
  <si>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</si>
  <si>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</si>
  <si>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</si>
  <si>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</si>
  <si>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</si>
  <si>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</si>
  <si>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</si>
  <si>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</si>
  <si>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</si>
  <si>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</si>
  <si>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</si>
  <si>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</si>
  <si>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</si>
  <si>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</si>
  <si>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</si>
  <si>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</si>
  <si>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</si>
  <si>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</si>
  <si>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</si>
  <si>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</si>
  <si>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</si>
  <si>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</si>
  <si>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</si>
  <si>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</si>
  <si>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</si>
  <si>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</si>
  <si>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</si>
  <si>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</si>
  <si>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</si>
  <si>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</si>
  <si>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</si>
  <si>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</si>
  <si>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</si>
  <si>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</si>
  <si>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</si>
  <si>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</si>
  <si>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</si>
  <si>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</si>
  <si>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</si>
  <si>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</si>
  <si>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</si>
  <si>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</si>
  <si>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</si>
  <si>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</si>
  <si>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</si>
  <si>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</si>
  <si>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</si>
  <si>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</si>
  <si>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</si>
  <si>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</si>
  <si>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</si>
  <si>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</si>
  <si>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</si>
  <si>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</si>
  <si>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</si>
  <si>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</si>
  <si>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</si>
  <si>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</si>
  <si>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</si>
  <si>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</si>
  <si>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</si>
  <si>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</si>
  <si>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</si>
  <si>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</si>
  <si>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</si>
  <si>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</si>
  <si>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</si>
  <si>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</si>
  <si>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</si>
  <si>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</si>
  <si>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</si>
  <si>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</si>
  <si>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</si>
  <si>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</si>
  <si>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</si>
  <si>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</si>
  <si>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</si>
  <si>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</si>
  <si>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</si>
  <si>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</si>
  <si>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</si>
  <si>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</si>
  <si>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</si>
  <si>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</si>
  <si>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</si>
  <si>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</si>
  <si>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</si>
  <si>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</si>
  <si>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</si>
  <si>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</si>
  <si>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</si>
  <si>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</si>
  <si>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</si>
  <si>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</si>
  <si>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</si>
  <si>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</si>
  <si>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</si>
  <si>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</si>
  <si>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</si>
  <si>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</si>
  <si>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</si>
  <si>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</si>
  <si>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</si>
  <si>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</si>
  <si>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</si>
  <si>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</si>
  <si>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</si>
  <si>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</si>
  <si>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</si>
  <si>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</si>
  <si>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</si>
  <si>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</si>
  <si>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</si>
  <si>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</si>
  <si>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</si>
  <si>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</si>
  <si>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</si>
  <si>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</si>
  <si>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</si>
  <si>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</si>
  <si>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</si>
  <si>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</si>
  <si>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</si>
  <si>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</si>
  <si>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</si>
  <si>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</si>
  <si>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</si>
  <si>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</si>
  <si>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</si>
  <si>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</si>
  <si>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</si>
  <si>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</si>
  <si>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</si>
  <si>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</si>
  <si>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</si>
  <si>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</si>
  <si>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</si>
  <si>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</si>
  <si>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</si>
  <si>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</si>
  <si>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</si>
  <si>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</si>
  <si>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</si>
  <si>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long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</si>
  <si>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</si>
  <si>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</si>
  <si>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</si>
  <si>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</si>
  <si>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</si>
  <si>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</si>
  <si>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</si>
  <si>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</si>
  <si>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</si>
  <si>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</si>
  <si>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</si>
  <si>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</si>
  <si>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</si>
  <si>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</si>
  <si>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</si>
  <si>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</si>
  <si>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</si>
  <si>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rack_dev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</si>
  <si>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</si>
  <si>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</si>
  <si>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</si>
  <si>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</si>
  <si>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</si>
  <si>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</si>
  <si>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</si>
  <si>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</si>
  <si>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</si>
  <si>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</si>
  <si>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</si>
  <si>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</si>
  <si>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</si>
  <si>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</si>
  <si>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</si>
  <si>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</si>
  <si>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</si>
  <si>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</si>
  <si>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</si>
  <si>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</si>
  <si>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</si>
  <si>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</si>
  <si>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</si>
  <si>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</si>
  <si>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</si>
  <si>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</si>
  <si>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</si>
  <si>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</si>
  <si>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</si>
  <si>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</si>
  <si>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</si>
  <si>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</si>
  <si>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</si>
  <si>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</si>
  <si>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</si>
  <si>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</si>
  <si>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</si>
  <si>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</si>
  <si>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</si>
  <si>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</si>
  <si>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</si>
  <si>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</si>
  <si>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</si>
  <si>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</si>
  <si>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</si>
  <si>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</si>
  <si>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</si>
  <si>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</si>
  <si>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</si>
  <si>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</si>
  <si>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</si>
  <si>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</si>
  <si>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</si>
  <si>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</si>
  <si>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</si>
  <si>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</si>
  <si>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</si>
  <si>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</si>
  <si>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</si>
  <si>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</si>
  <si>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</si>
  <si>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</si>
  <si>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</si>
  <si>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</si>
  <si>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</si>
  <si>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</si>
  <si>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</si>
  <si>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</si>
  <si>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</si>
  <si>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</si>
  <si>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aux1</t>
  </si>
  <si>
    <t>Drum/Guitar Monitor</t>
  </si>
  <si>
    <t>aux2</t>
  </si>
  <si>
    <t>Piano/Singer Monitor</t>
  </si>
  <si>
    <t>aux4</t>
  </si>
  <si>
    <t>To Computer via interface</t>
  </si>
  <si>
    <t>ZAKU-A001</t>
  </si>
  <si>
    <t>in12</t>
  </si>
  <si>
    <t>in13</t>
  </si>
  <si>
    <t>in14</t>
  </si>
  <si>
    <t>in15</t>
  </si>
  <si>
    <t>in16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</si>
  <si>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</si>
  <si>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</si>
  <si>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</si>
  <si>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</si>
  <si>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</si>
  <si>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</si>
  <si>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</si>
  <si>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</si>
  <si>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</si>
  <si>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</si>
  <si>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</si>
  <si>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</si>
  <si>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</si>
  <si>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</si>
  <si>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</si>
  <si>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</si>
  <si>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</si>
  <si>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</si>
  <si>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</si>
  <si>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</si>
  <si>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</si>
  <si>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</si>
  <si>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</si>
  <si>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</si>
  <si>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</si>
  <si>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</si>
  <si>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</si>
  <si>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</si>
  <si>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</si>
  <si>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</si>
  <si>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</si>
  <si>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</si>
  <si>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</si>
  <si>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</si>
  <si>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</si>
  <si>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</si>
  <si>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</si>
  <si>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</si>
  <si>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</si>
  <si>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</si>
  <si>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</si>
  <si>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</si>
  <si>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</si>
  <si>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</si>
  <si>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</si>
  <si>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</si>
  <si>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</si>
  <si>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</si>
  <si>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</si>
  <si>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</si>
  <si>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</si>
  <si>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</si>
  <si>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</si>
  <si>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</si>
  <si>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</si>
  <si>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</si>
  <si>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</si>
  <si>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</si>
  <si>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</si>
  <si>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</si>
  <si>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</si>
  <si>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</si>
  <si>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</si>
  <si>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</si>
  <si>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</si>
  <si>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</si>
  <si>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</si>
  <si>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</si>
  <si>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</si>
  <si>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</si>
  <si>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</si>
  <si>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</si>
  <si>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</si>
  <si>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</si>
  <si>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</si>
  <si>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</si>
  <si>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</si>
  <si>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</si>
  <si>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</si>
  <si>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</si>
  <si>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</si>
  <si>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</si>
  <si>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</si>
  <si>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</si>
  <si>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</si>
  <si>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</si>
  <si>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</si>
  <si>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</si>
  <si>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</si>
  <si>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</si>
  <si>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</si>
  <si>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</si>
  <si>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</si>
  <si>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</si>
  <si>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</si>
  <si>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</si>
  <si>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</si>
  <si>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</si>
  <si>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</si>
  <si>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</si>
  <si>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</si>
  <si>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</si>
  <si>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</si>
  <si>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</si>
  <si>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</si>
  <si>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</si>
  <si>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</si>
  <si>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</si>
  <si>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</si>
  <si>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</si>
  <si>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</si>
  <si>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</si>
  <si>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</si>
  <si>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</si>
  <si>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</si>
  <si>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</si>
  <si>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</si>
  <si>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</si>
  <si>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</si>
  <si>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</si>
  <si>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</si>
  <si>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</si>
  <si>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</si>
  <si>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</si>
  <si>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</si>
  <si>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</si>
  <si>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</si>
  <si>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</si>
  <si>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</si>
  <si>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</si>
  <si>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</si>
  <si>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</si>
  <si>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</si>
  <si>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</si>
  <si>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</si>
  <si>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</si>
  <si>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</si>
  <si>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</si>
  <si>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</si>
  <si>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</si>
  <si>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</si>
  <si>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</si>
  <si>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</si>
  <si>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</si>
  <si>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</si>
  <si>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</si>
  <si>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</si>
  <si>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</si>
  <si>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</si>
  <si>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</si>
  <si>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</si>
  <si>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</si>
  <si>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</si>
  <si>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</si>
  <si>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</si>
  <si>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</si>
  <si>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</si>
  <si>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</si>
  <si>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</si>
  <si>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</si>
  <si>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</si>
  <si>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</si>
  <si>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</si>
  <si>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</si>
  <si>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</si>
  <si>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</si>
  <si>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</si>
  <si>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</si>
  <si>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</si>
  <si>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</si>
  <si>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</si>
  <si>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</si>
  <si>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</si>
  <si>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</si>
  <si>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</si>
  <si>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</si>
  <si>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</si>
  <si>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</si>
  <si>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</si>
  <si>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</si>
  <si>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</si>
  <si>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</si>
  <si>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</si>
  <si>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</si>
  <si>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</si>
  <si>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</si>
  <si>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</si>
  <si>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</si>
  <si>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</si>
  <si>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</si>
  <si>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</si>
  <si>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</si>
  <si>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</si>
  <si>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</si>
  <si>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</si>
  <si>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</si>
  <si>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</si>
  <si>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</si>
  <si>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</si>
  <si>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</si>
  <si>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</si>
  <si>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</si>
  <si>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</si>
  <si>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</si>
  <si>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</si>
  <si>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</si>
  <si>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</si>
  <si>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</si>
  <si>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</si>
  <si>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</si>
  <si>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</si>
  <si>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</si>
  <si>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</si>
  <si>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</si>
  <si>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</si>
  <si>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</si>
  <si>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</si>
  <si>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</si>
  <si>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</si>
  <si>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</si>
  <si>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</si>
  <si>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</si>
  <si>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</si>
  <si>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</si>
  <si>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</si>
  <si>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</si>
  <si>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</si>
  <si>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</si>
  <si>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</si>
  <si>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</si>
  <si>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</si>
  <si>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</si>
  <si>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</si>
  <si>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</si>
  <si>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</si>
  <si>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</si>
  <si>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</si>
  <si>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</si>
  <si>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</si>
  <si>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</si>
  <si>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</si>
  <si>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</si>
  <si>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</si>
  <si>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</si>
  <si>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</si>
  <si>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</si>
  <si>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</si>
  <si>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</si>
  <si>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</si>
  <si>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</si>
  <si>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</si>
  <si>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</si>
  <si>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</si>
  <si>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</si>
  <si>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</si>
  <si>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</si>
  <si>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</si>
  <si>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</si>
  <si>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</si>
  <si>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</si>
  <si>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</si>
  <si>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</si>
  <si>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</si>
  <si>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</si>
  <si>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</si>
  <si>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</si>
  <si>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</si>
  <si>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</si>
  <si>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</si>
  <si>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</si>
  <si>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</si>
  <si>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</si>
  <si>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</si>
  <si>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</si>
  <si>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</si>
  <si>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</si>
  <si>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</si>
  <si>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</si>
  <si>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</si>
  <si>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</si>
  <si>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</si>
  <si>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</si>
  <si>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</si>
  <si>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</si>
  <si>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</si>
  <si>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</si>
  <si>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</si>
  <si>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</si>
  <si>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</si>
  <si>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</si>
  <si>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</si>
  <si>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</si>
  <si>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</si>
  <si>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</si>
  <si>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</si>
  <si>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</si>
  <si>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</si>
  <si>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</si>
  <si>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</si>
  <si>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</si>
  <si>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</si>
  <si>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</si>
  <si>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</si>
  <si>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</si>
  <si>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</si>
  <si>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</si>
  <si>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</si>
  <si>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</si>
  <si>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</si>
  <si>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</si>
  <si>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</si>
  <si>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</si>
  <si>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</si>
  <si>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</si>
  <si>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</si>
  <si>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</si>
  <si>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</si>
  <si>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</si>
  <si>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</si>
  <si>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</si>
  <si>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</si>
  <si>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</si>
  <si>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</si>
  <si>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</si>
  <si>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</si>
  <si>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</si>
  <si>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</si>
  <si>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</si>
  <si>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</si>
  <si>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</si>
  <si>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</si>
  <si>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</si>
  <si>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</si>
  <si>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</si>
  <si>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</si>
  <si>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</si>
  <si>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</si>
  <si>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</si>
  <si>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</si>
  <si>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</si>
  <si>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</si>
  <si>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</si>
  <si>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</si>
  <si>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</si>
  <si>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</si>
  <si>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</si>
  <si>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</si>
  <si>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</si>
  <si>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</si>
  <si>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</si>
  <si>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</si>
  <si>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</si>
  <si>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</si>
  <si>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</si>
  <si>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</si>
  <si>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</si>
  <si>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</si>
  <si>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</si>
  <si>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</si>
  <si>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</si>
  <si>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</si>
  <si>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</si>
  <si>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</si>
  <si>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Stage Cam</t>
  </si>
  <si>
    <t>Left</t>
  </si>
  <si>
    <t>unused</t>
  </si>
  <si>
    <t>location unknown</t>
  </si>
  <si>
    <t>Video from CUMU-G001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</si>
  <si>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</si>
  <si>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</si>
  <si>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</si>
  <si>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</si>
  <si>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</si>
  <si>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</si>
  <si>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</si>
  <si>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</si>
  <si>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</si>
  <si>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~23m</t>
  </si>
  <si>
    <t>not yet acquired</t>
  </si>
  <si>
    <t>Invoice</t>
  </si>
  <si>
    <t>avshop #350224 2023-09-14</t>
  </si>
  <si>
    <t>0.9m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</si>
</sst>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2" fillId="0" borderId="1" xfId="0" applyNumberFormat="1" applyFont="1" applyBorder="1"/>
    <xf numFmtId="49" fontId="0" fillId="2" borderId="0" xfId="0" applyNumberFormat="1" applyFill="1"/>
    <xf numFmtId="0" fontId="3" fillId="0" borderId="0" xfId="0" applyFont="1"/>
    <xf numFmtId="0" fontId="0" fillId="3" borderId="2" xfId="0" applyFill="1" applyBorder="1"/>
    <xf numFmtId="0" fontId="0" fillId="0" borderId="2" xfId="0" applyBorder="1"/>
    <xf numFmtId="49" fontId="0" fillId="0" borderId="2" xfId="0" applyNumberFormat="1" applyBorder="1"/>
    <xf numFmtId="0" fontId="0" fillId="3" borderId="0" xfId="0" applyFill="1"/>
    <xf numFmtId="17" fontId="0" fillId="0" borderId="0" xfId="0" applyNumberFormat="1"/>
    <xf numFmtId="0" fontId="0" fillId="0" borderId="0" xfId="0" applyFill="1" applyBorder="1"/>
    <xf numFmtId="49" fontId="0" fillId="0" borderId="0" xfId="0" applyNumberFormat="1" applyFill="1" applyBorder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name="Table1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L151" totalsRowShown="0">
  <autoFilter ref="A1:L151" xr:uid="{04D71FDC-83F7-5749-A2BA-4DE157ADFDC1}"/>
  <tableColumns count="12">
    <tableColumn id="1" xr3:uid="{6484B3DB-2BD1-7D46-B226-BA8DA8EE99F0}" name="Tag"/>
    <tableColumn id="2" xr3:uid="{4D4529CA-209A-6349-82DA-698D5E6A0E61}" name="SrcTag" dataDxfId="2"/>
    <tableColumn id="3" xr3:uid="{E52747A6-FAFB-FA45-82DB-1E268584D5A4}" name="SrcPort"/>
    <tableColumn id="5" xr3:uid="{8F1DB7F8-AF49-CF42-BC71-C611D27B918B}" name="DstTag" dataDxfId="1"/>
    <tableColumn id="7" xr3:uid="{8A4D2493-55DF-E64D-AE0C-D6080EAFF904}" name="Dst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Usage"/>
    <tableColumn id="6" xr3:uid="{834DFDCE-DAC5-494B-9378-4E3BA7461C26}" name="Notes"/>
    <tableColumn id="12" xr3:uid="{BCACEF70-2D71-D043-8528-DD4D7EA5BF14}" name="Invoice"/>
    <tableColumn id="4" xr3:uid="{F2966FFB-6345-CB4E-8F48-987B72F1D9FA}" name="GraphFormula" dataDxfId="0">
      <calculatedColumnFormula>_xlfn.CONCAT(
SUBSTITUTE(LOWER(B2),"-",""),
":",  C2,
 " -&gt; ",
SUBSTITUTE(LOWER(D2),"-",""),
 ":", E2,
" [label='",
 A2,
"']")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2" t="s">
        <v>117</v>
      </c>
      <c r="B3" t="s">
        <v>116</v>
      </c>
    </row>
    <row r="4" spans="1:6" x14ac:dyDescent="0.2">
      <c r="A4" s="3" t="s">
        <v>182</v>
      </c>
      <c r="B4">
        <v>4</v>
      </c>
    </row>
    <row r="5" spans="1:6" x14ac:dyDescent="0.2">
      <c r="A5" s="3" t="s">
        <v>379</v>
      </c>
      <c r="B5">
        <v>8</v>
      </c>
      <c r="E5" s="2" t="s">
        <v>117</v>
      </c>
      <c r="F5" t="s">
        <v>116</v>
      </c>
    </row>
    <row r="6" spans="1:6" x14ac:dyDescent="0.2">
      <c r="A6" s="3" t="s">
        <v>406</v>
      </c>
      <c r="B6">
        <v>1</v>
      </c>
      <c r="E6" s="3" t="s">
        <v>29</v>
      </c>
      <c r="F6">
        <v>12</v>
      </c>
    </row>
    <row r="7" spans="1:6" x14ac:dyDescent="0.2">
      <c r="A7" s="3" t="s">
        <v>298</v>
      </c>
      <c r="B7">
        <v>6</v>
      </c>
      <c r="E7" s="3" t="s">
        <v>85</v>
      </c>
      <c r="F7">
        <v>38</v>
      </c>
    </row>
    <row r="8" spans="1:6" x14ac:dyDescent="0.2">
      <c r="A8" s="3" t="s">
        <v>303</v>
      </c>
      <c r="B8">
        <v>2</v>
      </c>
      <c r="E8" s="3" t="s">
        <v>118</v>
      </c>
      <c r="F8">
        <v>9</v>
      </c>
    </row>
    <row r="9" spans="1:6" x14ac:dyDescent="0.2">
      <c r="A9" s="3" t="s">
        <v>199</v>
      </c>
      <c r="B9">
        <v>3</v>
      </c>
      <c r="E9" s="3" t="s">
        <v>133</v>
      </c>
      <c r="F9">
        <v>53</v>
      </c>
    </row>
    <row r="10" spans="1:6" x14ac:dyDescent="0.2">
      <c r="A10" s="3" t="s">
        <v>227</v>
      </c>
      <c r="B10">
        <v>10</v>
      </c>
      <c r="E10" s="3" t="s">
        <v>119</v>
      </c>
      <c r="F10">
        <v>112</v>
      </c>
    </row>
    <row r="11" spans="1:6" x14ac:dyDescent="0.2">
      <c r="A11" s="3" t="s">
        <v>39</v>
      </c>
      <c r="B11">
        <v>23</v>
      </c>
    </row>
    <row r="12" spans="1:6" x14ac:dyDescent="0.2">
      <c r="A12" s="3" t="s">
        <v>305</v>
      </c>
      <c r="B12">
        <v>1</v>
      </c>
    </row>
    <row r="13" spans="1:6" x14ac:dyDescent="0.2">
      <c r="A13" s="3" t="s">
        <v>74</v>
      </c>
      <c r="B13">
        <v>2</v>
      </c>
    </row>
    <row r="14" spans="1:6" x14ac:dyDescent="0.2">
      <c r="A14" s="3" t="s">
        <v>216</v>
      </c>
      <c r="B14">
        <v>2</v>
      </c>
    </row>
    <row r="15" spans="1:6" x14ac:dyDescent="0.2">
      <c r="A15" s="3" t="s">
        <v>131</v>
      </c>
      <c r="B15">
        <v>1</v>
      </c>
    </row>
    <row r="16" spans="1:6" x14ac:dyDescent="0.2">
      <c r="A16" s="3" t="s">
        <v>77</v>
      </c>
      <c r="B16">
        <v>3</v>
      </c>
    </row>
    <row r="17" spans="1:2" x14ac:dyDescent="0.2">
      <c r="A17" s="3" t="s">
        <v>35</v>
      </c>
      <c r="B17">
        <v>15</v>
      </c>
    </row>
    <row r="18" spans="1:2" x14ac:dyDescent="0.2">
      <c r="A18" s="3" t="s">
        <v>178</v>
      </c>
      <c r="B18">
        <v>8</v>
      </c>
    </row>
    <row r="19" spans="1:2" x14ac:dyDescent="0.2">
      <c r="A19" s="3" t="s">
        <v>28</v>
      </c>
      <c r="B19">
        <v>1</v>
      </c>
    </row>
    <row r="20" spans="1:2" x14ac:dyDescent="0.2">
      <c r="A20" s="3" t="s">
        <v>31</v>
      </c>
      <c r="B20">
        <v>1</v>
      </c>
    </row>
    <row r="21" spans="1:2" x14ac:dyDescent="0.2">
      <c r="A21" s="3" t="s">
        <v>72</v>
      </c>
      <c r="B21">
        <v>6</v>
      </c>
    </row>
    <row r="22" spans="1:2" x14ac:dyDescent="0.2">
      <c r="A22" s="3" t="s">
        <v>177</v>
      </c>
      <c r="B22">
        <v>1</v>
      </c>
    </row>
    <row r="23" spans="1:2" x14ac:dyDescent="0.2">
      <c r="A23" s="3" t="s">
        <v>120</v>
      </c>
      <c r="B23">
        <v>3</v>
      </c>
    </row>
    <row r="24" spans="1:2" x14ac:dyDescent="0.2">
      <c r="A24" s="3" t="s">
        <v>311</v>
      </c>
      <c r="B24">
        <v>2</v>
      </c>
    </row>
    <row r="25" spans="1:2" x14ac:dyDescent="0.2">
      <c r="A25" s="3" t="s">
        <v>118</v>
      </c>
      <c r="B25">
        <v>9</v>
      </c>
    </row>
    <row r="26" spans="1:2" x14ac:dyDescent="0.2">
      <c r="A26" s="3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16"/>
  <sheetViews>
    <sheetView tabSelected="1" zoomScale="247" zoomScaleNormal="247" workbookViewId="0">
      <pane xSplit="1" ySplit="1" topLeftCell="B178" activePane="bottomRight" state="frozen"/>
      <selection pane="topRight" activeCell="B1" sqref="B1"/>
      <selection pane="bottomLeft" activeCell="A2" sqref="A2"/>
      <selection pane="bottomRight" activeCell="A215" sqref="A215"/>
    </sheetView>
  </sheetViews>
  <sheetFormatPr baseColWidth="10" defaultRowHeight="16" x14ac:dyDescent="0.2"/>
  <cols>
    <col min="2" max="2" width="12.83203125" style="6" customWidth="1"/>
    <col min="3" max="3" width="12.83203125" customWidth="1"/>
    <col min="4" max="4" width="12.83203125" style="6" customWidth="1"/>
    <col min="5" max="5" width="9.6640625" customWidth="1"/>
    <col min="7" max="7" width="9.1640625" bestFit="1" customWidth="1"/>
    <col min="8" max="8" width="7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t="s">
        <v>0</v>
      </c>
      <c r="B1" s="6" t="s">
        <v>157</v>
      </c>
      <c r="C1" t="s">
        <v>158</v>
      </c>
      <c r="D1" s="6" t="s">
        <v>159</v>
      </c>
      <c r="E1" t="s">
        <v>160</v>
      </c>
      <c r="F1" t="s">
        <v>1</v>
      </c>
      <c r="G1" t="s">
        <v>2</v>
      </c>
      <c r="H1" t="s">
        <v>84</v>
      </c>
      <c r="I1" t="s">
        <v>330</v>
      </c>
      <c r="J1" t="s">
        <v>3</v>
      </c>
      <c r="K1" t="s">
        <v>645</v>
      </c>
      <c r="L1" t="s">
        <v>149</v>
      </c>
    </row>
    <row r="2" spans="1:12" x14ac:dyDescent="0.2">
      <c r="A2" t="s">
        <v>25</v>
      </c>
      <c r="B2" s="6" t="s">
        <v>26</v>
      </c>
      <c r="C2" t="s">
        <v>42</v>
      </c>
      <c r="D2" s="6" t="s">
        <v>27</v>
      </c>
      <c r="E2" t="s">
        <v>371</v>
      </c>
      <c r="F2" t="s">
        <v>379</v>
      </c>
      <c r="G2" t="s">
        <v>29</v>
      </c>
      <c r="H2" t="s">
        <v>29</v>
      </c>
      <c r="J2" t="s">
        <v>356</v>
      </c>
      <c r="L2" t="str">
        <f t="shared" ref="L2:L31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t="s">
        <v>4</v>
      </c>
      <c r="B3" s="6" t="s">
        <v>26</v>
      </c>
      <c r="C3" t="s">
        <v>43</v>
      </c>
      <c r="D3" s="6" t="s">
        <v>27</v>
      </c>
      <c r="E3" t="s">
        <v>372</v>
      </c>
      <c r="F3" t="s">
        <v>379</v>
      </c>
      <c r="G3" t="s">
        <v>29</v>
      </c>
      <c r="H3" t="s">
        <v>29</v>
      </c>
      <c r="J3" t="s">
        <v>358</v>
      </c>
      <c r="L3" t="str">
        <f t="shared" si="0"/>
        <v>cdmua001:Fill -&gt; zviue004:sw2 [label='2307-1801']</v>
      </c>
    </row>
    <row r="4" spans="1:12" x14ac:dyDescent="0.2">
      <c r="A4" t="s">
        <v>5</v>
      </c>
      <c r="B4" s="6" t="s">
        <v>26</v>
      </c>
      <c r="C4" t="s">
        <v>57</v>
      </c>
      <c r="D4" s="6" t="s">
        <v>27</v>
      </c>
      <c r="E4" t="s">
        <v>373</v>
      </c>
      <c r="F4" t="s">
        <v>379</v>
      </c>
      <c r="G4" t="s">
        <v>29</v>
      </c>
      <c r="H4" t="s">
        <v>29</v>
      </c>
      <c r="J4" t="s">
        <v>360</v>
      </c>
      <c r="L4" t="str">
        <f t="shared" si="0"/>
        <v>cdmua001:ProjA -&gt; zviue004:sw4 [label='2307-1802']</v>
      </c>
    </row>
    <row r="5" spans="1:12" x14ac:dyDescent="0.2">
      <c r="A5" t="s">
        <v>6</v>
      </c>
      <c r="B5" s="6" t="s">
        <v>26</v>
      </c>
      <c r="C5" t="s">
        <v>58</v>
      </c>
      <c r="D5" s="6" t="s">
        <v>27</v>
      </c>
      <c r="E5" t="s">
        <v>374</v>
      </c>
      <c r="F5" t="s">
        <v>379</v>
      </c>
      <c r="G5" t="s">
        <v>29</v>
      </c>
      <c r="H5" t="s">
        <v>29</v>
      </c>
      <c r="J5" t="s">
        <v>362</v>
      </c>
      <c r="L5" t="str">
        <f t="shared" si="0"/>
        <v>cdmua001:ProjB -&gt; zviue004:sw6 [label='2307-1803']</v>
      </c>
    </row>
    <row r="6" spans="1:12" x14ac:dyDescent="0.2">
      <c r="A6" t="s">
        <v>7</v>
      </c>
      <c r="B6" s="6" t="s">
        <v>26</v>
      </c>
      <c r="C6" t="s">
        <v>59</v>
      </c>
      <c r="D6" s="6" t="s">
        <v>27</v>
      </c>
      <c r="E6" t="s">
        <v>375</v>
      </c>
      <c r="F6" t="s">
        <v>379</v>
      </c>
      <c r="G6" t="s">
        <v>29</v>
      </c>
      <c r="H6" t="s">
        <v>29</v>
      </c>
      <c r="J6" t="s">
        <v>363</v>
      </c>
      <c r="L6" t="str">
        <f t="shared" si="0"/>
        <v>cdmua001:ProjC -&gt; zviue004:sw8 [label='2307-1804']</v>
      </c>
    </row>
    <row r="7" spans="1:12" x14ac:dyDescent="0.2">
      <c r="A7" t="s">
        <v>8</v>
      </c>
      <c r="B7" s="6" t="s">
        <v>26</v>
      </c>
      <c r="C7" t="s">
        <v>408</v>
      </c>
      <c r="D7" s="6" t="s">
        <v>27</v>
      </c>
      <c r="E7" t="s">
        <v>376</v>
      </c>
      <c r="F7" t="s">
        <v>379</v>
      </c>
      <c r="G7" t="s">
        <v>29</v>
      </c>
      <c r="H7" t="s">
        <v>29</v>
      </c>
      <c r="J7" t="s">
        <v>365</v>
      </c>
      <c r="L7" t="str">
        <f t="shared" si="0"/>
        <v>cdmua001:RearDeckLink -&gt; zviue004:sw3 [label='2307-1805']</v>
      </c>
    </row>
    <row r="8" spans="1:12" x14ac:dyDescent="0.2">
      <c r="A8" t="s">
        <v>9</v>
      </c>
      <c r="B8" s="6" t="s">
        <v>388</v>
      </c>
      <c r="G8" t="s">
        <v>48</v>
      </c>
      <c r="H8" t="s">
        <v>133</v>
      </c>
      <c r="L8" t="str">
        <f t="shared" si="0"/>
        <v>not used: -&gt; : [label='2307-1806']</v>
      </c>
    </row>
    <row r="9" spans="1:12" x14ac:dyDescent="0.2">
      <c r="A9" t="s">
        <v>10</v>
      </c>
      <c r="B9" s="6" t="s">
        <v>26</v>
      </c>
      <c r="C9" t="s">
        <v>36</v>
      </c>
      <c r="D9" s="7" t="s">
        <v>27</v>
      </c>
      <c r="E9" t="s">
        <v>377</v>
      </c>
      <c r="F9" t="s">
        <v>379</v>
      </c>
      <c r="G9" t="s">
        <v>29</v>
      </c>
      <c r="H9" t="s">
        <v>29</v>
      </c>
      <c r="J9" t="s">
        <v>367</v>
      </c>
      <c r="L9" t="str">
        <f t="shared" si="0"/>
        <v>cdmua001:in1 -&gt; zviue004:sw5 [label='2307-1807']</v>
      </c>
    </row>
    <row r="10" spans="1:12" x14ac:dyDescent="0.2">
      <c r="A10" t="s">
        <v>11</v>
      </c>
      <c r="B10" s="6" t="s">
        <v>40</v>
      </c>
      <c r="C10" t="s">
        <v>162</v>
      </c>
      <c r="D10" s="6" t="s">
        <v>55</v>
      </c>
      <c r="E10" t="s">
        <v>41</v>
      </c>
      <c r="F10" t="s">
        <v>35</v>
      </c>
      <c r="G10" t="s">
        <v>34</v>
      </c>
      <c r="H10" t="s">
        <v>133</v>
      </c>
      <c r="L10" t="str">
        <f t="shared" si="0"/>
        <v>zvkua003:aux -&gt; zviud001:sdi in [label='2307-1808']</v>
      </c>
    </row>
    <row r="11" spans="1:12" x14ac:dyDescent="0.2">
      <c r="A11" t="s">
        <v>12</v>
      </c>
      <c r="B11" s="6" t="s">
        <v>26</v>
      </c>
      <c r="C11" s="1" t="s">
        <v>37</v>
      </c>
      <c r="D11" s="7" t="s">
        <v>27</v>
      </c>
      <c r="E11" s="1" t="s">
        <v>378</v>
      </c>
      <c r="F11" t="s">
        <v>379</v>
      </c>
      <c r="G11" t="s">
        <v>29</v>
      </c>
      <c r="H11" t="s">
        <v>29</v>
      </c>
      <c r="J11" t="s">
        <v>368</v>
      </c>
      <c r="L11" t="e">
        <f>_xlfn.CONCAT(
SUBSTITUTE(LOWER(D11),"-",""),
":",  C11,
 " -&gt; ",
SUBSTITUTE(LOWER(#REF!),"-",""),
 ":", E11,
" [label='",
 A11,
"']")</f>
        <v>#REF!</v>
      </c>
    </row>
    <row r="12" spans="1:12" x14ac:dyDescent="0.2">
      <c r="A12" t="s">
        <v>13</v>
      </c>
      <c r="B12" s="6" t="s">
        <v>27</v>
      </c>
      <c r="C12" t="s">
        <v>357</v>
      </c>
      <c r="D12" s="6" t="s">
        <v>277</v>
      </c>
      <c r="E12" t="s">
        <v>41</v>
      </c>
      <c r="F12" t="s">
        <v>178</v>
      </c>
      <c r="G12" t="s">
        <v>48</v>
      </c>
      <c r="H12" t="s">
        <v>133</v>
      </c>
      <c r="I12" t="s">
        <v>42</v>
      </c>
      <c r="J12" t="s">
        <v>356</v>
      </c>
      <c r="L12" t="str">
        <f t="shared" si="0"/>
        <v>zviue004:sdi1 -&gt; 23081204:sdi in [label='2307-1810']</v>
      </c>
    </row>
    <row r="13" spans="1:12" x14ac:dyDescent="0.2">
      <c r="A13" t="s">
        <v>14</v>
      </c>
      <c r="B13" s="6" t="s">
        <v>27</v>
      </c>
      <c r="C13" t="s">
        <v>359</v>
      </c>
      <c r="D13" s="6" t="s">
        <v>278</v>
      </c>
      <c r="E13" t="s">
        <v>41</v>
      </c>
      <c r="F13" t="s">
        <v>178</v>
      </c>
      <c r="G13" t="s">
        <v>48</v>
      </c>
      <c r="H13" t="s">
        <v>133</v>
      </c>
      <c r="I13" t="s">
        <v>43</v>
      </c>
      <c r="J13" t="s">
        <v>358</v>
      </c>
      <c r="L13" t="str">
        <f t="shared" si="0"/>
        <v>zviue004:sdi2 -&gt; 23081205:sdi in [label='2307-1811']</v>
      </c>
    </row>
    <row r="14" spans="1:12" x14ac:dyDescent="0.2">
      <c r="A14" t="s">
        <v>15</v>
      </c>
      <c r="B14" s="6" t="s">
        <v>27</v>
      </c>
      <c r="C14" t="s">
        <v>361</v>
      </c>
      <c r="D14" s="6" t="s">
        <v>60</v>
      </c>
      <c r="E14" t="s">
        <v>41</v>
      </c>
      <c r="F14" t="s">
        <v>178</v>
      </c>
      <c r="G14" t="s">
        <v>48</v>
      </c>
      <c r="H14" t="s">
        <v>85</v>
      </c>
      <c r="J14" t="s">
        <v>360</v>
      </c>
      <c r="L14" t="str">
        <f t="shared" si="0"/>
        <v>zviue004:sdi4 -&gt; zviug003:sdi in [label='2307-1812']</v>
      </c>
    </row>
    <row r="15" spans="1:12" x14ac:dyDescent="0.2">
      <c r="A15" t="s">
        <v>16</v>
      </c>
      <c r="B15" s="6" t="s">
        <v>27</v>
      </c>
      <c r="C15" t="s">
        <v>380</v>
      </c>
      <c r="D15" s="6" t="s">
        <v>61</v>
      </c>
      <c r="E15" t="s">
        <v>41</v>
      </c>
      <c r="F15" t="s">
        <v>178</v>
      </c>
      <c r="G15" t="s">
        <v>48</v>
      </c>
      <c r="H15" t="s">
        <v>85</v>
      </c>
      <c r="J15" t="s">
        <v>362</v>
      </c>
      <c r="L15" t="str">
        <f t="shared" si="0"/>
        <v>zviue004:sdi6 -&gt; zviug004:sdi in [label='2307-1813']</v>
      </c>
    </row>
    <row r="16" spans="1:12" x14ac:dyDescent="0.2">
      <c r="A16" t="s">
        <v>17</v>
      </c>
      <c r="B16" s="6" t="s">
        <v>27</v>
      </c>
      <c r="C16" t="s">
        <v>364</v>
      </c>
      <c r="D16" s="6" t="s">
        <v>62</v>
      </c>
      <c r="E16" t="s">
        <v>41</v>
      </c>
      <c r="F16" t="s">
        <v>178</v>
      </c>
      <c r="G16" t="s">
        <v>48</v>
      </c>
      <c r="H16" t="s">
        <v>85</v>
      </c>
      <c r="J16" t="s">
        <v>363</v>
      </c>
      <c r="L16" t="str">
        <f t="shared" si="0"/>
        <v>zviue004:sdi8 -&gt; zviug005:sdi in [label='2307-1814']</v>
      </c>
    </row>
    <row r="17" spans="1:12" x14ac:dyDescent="0.2">
      <c r="A17" t="s">
        <v>18</v>
      </c>
      <c r="B17" s="6" t="s">
        <v>27</v>
      </c>
      <c r="C17" t="s">
        <v>366</v>
      </c>
      <c r="D17" s="6" t="s">
        <v>63</v>
      </c>
      <c r="E17" t="s">
        <v>41</v>
      </c>
      <c r="F17" t="s">
        <v>178</v>
      </c>
      <c r="G17" t="s">
        <v>48</v>
      </c>
      <c r="H17" t="s">
        <v>133</v>
      </c>
      <c r="J17" t="s">
        <v>365</v>
      </c>
      <c r="L17" t="str">
        <f t="shared" si="0"/>
        <v>zviue004:sdi3 -&gt; zviue001:sdi in [label='2307-1815']</v>
      </c>
    </row>
    <row r="18" spans="1:12" x14ac:dyDescent="0.2">
      <c r="A18" t="s">
        <v>19</v>
      </c>
      <c r="H18" t="s">
        <v>85</v>
      </c>
      <c r="L18" t="str">
        <f t="shared" si="0"/>
        <v>: -&gt; : [label='2307-1816']</v>
      </c>
    </row>
    <row r="19" spans="1:12" x14ac:dyDescent="0.2">
      <c r="A19" t="s">
        <v>20</v>
      </c>
      <c r="H19" t="s">
        <v>85</v>
      </c>
      <c r="L19" t="str">
        <f t="shared" si="0"/>
        <v>: -&gt; : [label='2307-1817']</v>
      </c>
    </row>
    <row r="20" spans="1:12" x14ac:dyDescent="0.2">
      <c r="A20" t="s">
        <v>21</v>
      </c>
      <c r="H20" t="s">
        <v>85</v>
      </c>
      <c r="L20" t="str">
        <f t="shared" si="0"/>
        <v>: -&gt; : [label='2307-1818']</v>
      </c>
    </row>
    <row r="21" spans="1:12" x14ac:dyDescent="0.2">
      <c r="A21" t="s">
        <v>22</v>
      </c>
      <c r="B21" s="6" t="s">
        <v>388</v>
      </c>
      <c r="F21" t="s">
        <v>39</v>
      </c>
      <c r="G21" t="s">
        <v>385</v>
      </c>
      <c r="H21" t="s">
        <v>133</v>
      </c>
      <c r="L21" t="str">
        <f t="shared" si="0"/>
        <v>not used: -&gt; : [label='2307-1819']</v>
      </c>
    </row>
    <row r="22" spans="1:12" x14ac:dyDescent="0.2">
      <c r="A22" t="s">
        <v>23</v>
      </c>
      <c r="B22" s="6" t="s">
        <v>49</v>
      </c>
      <c r="C22" t="s">
        <v>64</v>
      </c>
      <c r="D22" s="6" t="s">
        <v>27</v>
      </c>
      <c r="E22" t="s">
        <v>370</v>
      </c>
      <c r="F22" t="s">
        <v>178</v>
      </c>
      <c r="G22" t="s">
        <v>48</v>
      </c>
      <c r="H22" t="s">
        <v>85</v>
      </c>
      <c r="J22" t="s">
        <v>367</v>
      </c>
      <c r="L22" t="str">
        <f t="shared" si="0"/>
        <v>23071825:barrel -&gt; zviue004:sdi5 [label='2307-1820']</v>
      </c>
    </row>
    <row r="23" spans="1:12" x14ac:dyDescent="0.2">
      <c r="A23" t="s">
        <v>24</v>
      </c>
      <c r="B23" s="6" t="s">
        <v>50</v>
      </c>
      <c r="C23" t="s">
        <v>64</v>
      </c>
      <c r="D23" s="6" t="s">
        <v>27</v>
      </c>
      <c r="E23" t="s">
        <v>369</v>
      </c>
      <c r="F23" t="s">
        <v>178</v>
      </c>
      <c r="G23" t="s">
        <v>48</v>
      </c>
      <c r="H23" t="s">
        <v>85</v>
      </c>
      <c r="J23" t="s">
        <v>368</v>
      </c>
      <c r="L23" t="str">
        <f t="shared" si="0"/>
        <v>23071826:barrel -&gt; zviue004:sdi7 [label='2307-1821']</v>
      </c>
    </row>
    <row r="24" spans="1:12" x14ac:dyDescent="0.2">
      <c r="A24" t="s">
        <v>30</v>
      </c>
      <c r="B24" s="6" t="s">
        <v>631</v>
      </c>
      <c r="F24" t="s">
        <v>39</v>
      </c>
      <c r="G24" t="s">
        <v>34</v>
      </c>
      <c r="H24" t="s">
        <v>85</v>
      </c>
      <c r="J24" t="s">
        <v>632</v>
      </c>
      <c r="L24" t="str">
        <f t="shared" si="0"/>
        <v>unused: -&gt; : [label='2307-1822']</v>
      </c>
    </row>
    <row r="25" spans="1:12" x14ac:dyDescent="0.2">
      <c r="A25" t="s">
        <v>52</v>
      </c>
      <c r="B25" s="6" t="s">
        <v>56</v>
      </c>
      <c r="C25" t="s">
        <v>39</v>
      </c>
      <c r="D25" s="6" t="s">
        <v>40</v>
      </c>
      <c r="E25" t="s">
        <v>44</v>
      </c>
      <c r="F25" t="s">
        <v>39</v>
      </c>
      <c r="G25" t="s">
        <v>34</v>
      </c>
      <c r="H25" t="s">
        <v>133</v>
      </c>
      <c r="I25" t="s">
        <v>43</v>
      </c>
      <c r="L25" t="str">
        <f t="shared" si="0"/>
        <v>zviua008:hdmi -&gt; zvkua003:in4 [label='2307-1828']</v>
      </c>
    </row>
    <row r="26" spans="1:12" x14ac:dyDescent="0.2">
      <c r="A26" t="s">
        <v>47</v>
      </c>
      <c r="B26" s="6" t="s">
        <v>26</v>
      </c>
      <c r="C26" t="s">
        <v>32</v>
      </c>
      <c r="D26" s="6" t="s">
        <v>33</v>
      </c>
      <c r="E26" t="s">
        <v>32</v>
      </c>
      <c r="F26" t="s">
        <v>31</v>
      </c>
      <c r="G26" t="s">
        <v>34</v>
      </c>
      <c r="H26" t="s">
        <v>85</v>
      </c>
      <c r="L26" t="str">
        <f t="shared" si="0"/>
        <v>cdmua001:usbc -&gt; zviue005:usbc [label='2307-1824']</v>
      </c>
    </row>
    <row r="27" spans="1:12" x14ac:dyDescent="0.2">
      <c r="A27" s="4" t="s">
        <v>49</v>
      </c>
      <c r="B27" s="8" t="s">
        <v>54</v>
      </c>
      <c r="C27" s="4" t="s">
        <v>35</v>
      </c>
      <c r="D27" s="8" t="s">
        <v>23</v>
      </c>
      <c r="E27" s="4" t="s">
        <v>64</v>
      </c>
      <c r="F27" s="4" t="s">
        <v>35</v>
      </c>
      <c r="G27" s="4" t="s">
        <v>34</v>
      </c>
      <c r="H27" s="4" t="s">
        <v>85</v>
      </c>
      <c r="I27" s="4" t="s">
        <v>53</v>
      </c>
      <c r="J27" s="4"/>
      <c r="K27" s="4"/>
      <c r="L27" t="str">
        <f t="shared" si="0"/>
        <v>zviua005:sdi -&gt; 23071820:barrel [label='2307-1825']</v>
      </c>
    </row>
    <row r="28" spans="1:12" x14ac:dyDescent="0.2">
      <c r="A28" t="s">
        <v>50</v>
      </c>
      <c r="B28" s="6" t="s">
        <v>55</v>
      </c>
      <c r="C28" t="s">
        <v>35</v>
      </c>
      <c r="D28" s="6" t="s">
        <v>24</v>
      </c>
      <c r="E28" t="s">
        <v>64</v>
      </c>
      <c r="F28" t="s">
        <v>35</v>
      </c>
      <c r="G28" t="s">
        <v>34</v>
      </c>
      <c r="H28" t="s">
        <v>85</v>
      </c>
      <c r="I28" t="s">
        <v>53</v>
      </c>
      <c r="L28" t="str">
        <f t="shared" si="0"/>
        <v>zviud001:sdi -&gt; 23071821:barrel [label='2307-1826']</v>
      </c>
    </row>
    <row r="29" spans="1:12" x14ac:dyDescent="0.2">
      <c r="A29" t="s">
        <v>65</v>
      </c>
      <c r="B29" s="6" t="s">
        <v>71</v>
      </c>
      <c r="C29" t="s">
        <v>72</v>
      </c>
      <c r="D29" s="6" t="s">
        <v>73</v>
      </c>
      <c r="E29" t="s">
        <v>273</v>
      </c>
      <c r="F29" t="s">
        <v>72</v>
      </c>
      <c r="G29" t="s">
        <v>34</v>
      </c>
      <c r="H29" t="s">
        <v>85</v>
      </c>
      <c r="L29" t="str">
        <f t="shared" si="0"/>
        <v>zviua004:usb -&gt; cumug001:usb_3 [label='2307-2100']</v>
      </c>
    </row>
    <row r="30" spans="1:12" x14ac:dyDescent="0.2">
      <c r="A30" t="s">
        <v>66</v>
      </c>
      <c r="B30" s="6" t="s">
        <v>73</v>
      </c>
      <c r="C30" t="s">
        <v>74</v>
      </c>
      <c r="D30" s="6" t="s">
        <v>75</v>
      </c>
      <c r="E30" t="s">
        <v>81</v>
      </c>
      <c r="F30" t="s">
        <v>74</v>
      </c>
      <c r="G30" t="s">
        <v>34</v>
      </c>
      <c r="H30" t="s">
        <v>29</v>
      </c>
      <c r="I30" t="s">
        <v>427</v>
      </c>
      <c r="L30" t="str">
        <f t="shared" si="0"/>
        <v>cumug001:ndi -&gt; cumue001:obs [label='2307-2101']</v>
      </c>
    </row>
    <row r="31" spans="1:12" x14ac:dyDescent="0.2">
      <c r="A31" t="s">
        <v>67</v>
      </c>
      <c r="B31" s="6" t="s">
        <v>76</v>
      </c>
      <c r="D31" s="6" t="s">
        <v>75</v>
      </c>
      <c r="E31" t="s">
        <v>81</v>
      </c>
      <c r="F31" t="s">
        <v>77</v>
      </c>
      <c r="G31" t="s">
        <v>34</v>
      </c>
      <c r="H31" t="s">
        <v>29</v>
      </c>
      <c r="I31" t="s">
        <v>80</v>
      </c>
      <c r="L31" t="str">
        <f t="shared" si="0"/>
        <v>camera left: -&gt; cumue001:obs [label='2307-2102']</v>
      </c>
    </row>
    <row r="32" spans="1:12" x14ac:dyDescent="0.2">
      <c r="A32" t="s">
        <v>68</v>
      </c>
      <c r="B32" s="6" t="s">
        <v>78</v>
      </c>
      <c r="D32" s="6" t="s">
        <v>75</v>
      </c>
      <c r="E32" t="s">
        <v>81</v>
      </c>
      <c r="F32" t="s">
        <v>77</v>
      </c>
      <c r="G32" t="s">
        <v>34</v>
      </c>
      <c r="H32" t="s">
        <v>85</v>
      </c>
      <c r="I32" t="s">
        <v>80</v>
      </c>
      <c r="L32" t="str">
        <f t="shared" ref="L32:L63" si="1">_xlfn.CONCAT(
SUBSTITUTE(LOWER(B32),"-",""),
":",  C32,
 " -&gt; ",
SUBSTITUTE(LOWER(D32),"-",""),
 ":", E32,
" [label='",
 A32,
"']")</f>
        <v>camera centre: -&gt; cumue001:obs [label='2307-2103']</v>
      </c>
    </row>
    <row r="33" spans="1:12" x14ac:dyDescent="0.2">
      <c r="A33" t="s">
        <v>69</v>
      </c>
      <c r="B33" s="6" t="s">
        <v>79</v>
      </c>
      <c r="D33" s="6" t="s">
        <v>75</v>
      </c>
      <c r="E33" t="s">
        <v>81</v>
      </c>
      <c r="F33" t="s">
        <v>77</v>
      </c>
      <c r="G33" t="s">
        <v>34</v>
      </c>
      <c r="H33" t="s">
        <v>85</v>
      </c>
      <c r="I33" t="s">
        <v>80</v>
      </c>
      <c r="L33" t="str">
        <f t="shared" si="1"/>
        <v>camera right: -&gt; cumue001:obs [label='2307-2104']</v>
      </c>
    </row>
    <row r="34" spans="1:12" x14ac:dyDescent="0.2">
      <c r="A34" t="s">
        <v>70</v>
      </c>
      <c r="B34" s="6" t="s">
        <v>26</v>
      </c>
      <c r="C34" t="s">
        <v>74</v>
      </c>
      <c r="D34" s="6" t="s">
        <v>75</v>
      </c>
      <c r="E34" t="s">
        <v>81</v>
      </c>
      <c r="F34" t="s">
        <v>74</v>
      </c>
      <c r="G34" t="s">
        <v>34</v>
      </c>
      <c r="H34" t="s">
        <v>85</v>
      </c>
      <c r="L34" t="str">
        <f t="shared" si="1"/>
        <v>cdmua001:ndi -&gt; cumue001:obs [label='2307-2105']</v>
      </c>
    </row>
    <row r="35" spans="1:12" x14ac:dyDescent="0.2">
      <c r="A35" t="s">
        <v>82</v>
      </c>
      <c r="B35" s="6" t="s">
        <v>46</v>
      </c>
      <c r="C35" t="s">
        <v>203</v>
      </c>
      <c r="D35" s="6" t="s">
        <v>381</v>
      </c>
      <c r="E35" t="s">
        <v>83</v>
      </c>
      <c r="F35" t="s">
        <v>39</v>
      </c>
      <c r="G35" t="s">
        <v>34</v>
      </c>
      <c r="H35" t="s">
        <v>133</v>
      </c>
      <c r="L35" t="str">
        <f t="shared" si="1"/>
        <v>zvkua001:out_5_hdmi -&gt; zviuc001:hdmi in [label='2307-2300']</v>
      </c>
    </row>
    <row r="36" spans="1:12" x14ac:dyDescent="0.2">
      <c r="A36" t="s">
        <v>86</v>
      </c>
      <c r="B36" s="6" t="s">
        <v>381</v>
      </c>
      <c r="C36" t="s">
        <v>45</v>
      </c>
      <c r="D36" s="6" t="s">
        <v>40</v>
      </c>
      <c r="E36" t="s">
        <v>36</v>
      </c>
      <c r="F36" t="s">
        <v>39</v>
      </c>
      <c r="G36" t="s">
        <v>34</v>
      </c>
      <c r="H36" t="s">
        <v>133</v>
      </c>
      <c r="I36" t="s">
        <v>399</v>
      </c>
      <c r="J36" t="s">
        <v>155</v>
      </c>
      <c r="L36" t="str">
        <f t="shared" si="1"/>
        <v>zviuc001:hdmi out -&gt; zvkua003:in1 [label='2307-2301']</v>
      </c>
    </row>
    <row r="37" spans="1:12" x14ac:dyDescent="0.2">
      <c r="A37" t="s">
        <v>89</v>
      </c>
      <c r="B37" s="6" t="s">
        <v>90</v>
      </c>
      <c r="C37" t="s">
        <v>35</v>
      </c>
      <c r="D37" s="6" t="s">
        <v>40</v>
      </c>
      <c r="E37" t="s">
        <v>93</v>
      </c>
      <c r="F37" t="s">
        <v>35</v>
      </c>
      <c r="G37" t="s">
        <v>34</v>
      </c>
      <c r="H37" t="s">
        <v>133</v>
      </c>
      <c r="I37" t="s">
        <v>634</v>
      </c>
      <c r="L37" t="str">
        <f t="shared" si="1"/>
        <v>zvcua001:sdi -&gt; zvkua003:in5 [label='2307-2304']</v>
      </c>
    </row>
    <row r="38" spans="1:12" x14ac:dyDescent="0.2">
      <c r="A38" t="s">
        <v>88</v>
      </c>
      <c r="B38" s="6" t="s">
        <v>91</v>
      </c>
      <c r="C38" t="s">
        <v>35</v>
      </c>
      <c r="D38" s="6" t="s">
        <v>40</v>
      </c>
      <c r="E38" t="s">
        <v>94</v>
      </c>
      <c r="F38" t="s">
        <v>35</v>
      </c>
      <c r="G38" t="s">
        <v>34</v>
      </c>
      <c r="H38" t="s">
        <v>133</v>
      </c>
      <c r="I38" t="s">
        <v>635</v>
      </c>
      <c r="L38" t="str">
        <f t="shared" si="1"/>
        <v>zvcua002:sdi -&gt; zvkua003:in6 [label='2307-2303']</v>
      </c>
    </row>
    <row r="39" spans="1:12" x14ac:dyDescent="0.2">
      <c r="A39" t="s">
        <v>87</v>
      </c>
      <c r="B39" s="6" t="s">
        <v>92</v>
      </c>
      <c r="C39" t="s">
        <v>35</v>
      </c>
      <c r="D39" s="6" t="s">
        <v>40</v>
      </c>
      <c r="E39" t="s">
        <v>95</v>
      </c>
      <c r="F39" t="s">
        <v>35</v>
      </c>
      <c r="G39" t="s">
        <v>34</v>
      </c>
      <c r="H39" t="s">
        <v>133</v>
      </c>
      <c r="I39" t="s">
        <v>636</v>
      </c>
      <c r="L39" t="str">
        <f t="shared" si="1"/>
        <v>zvcua003:sdi -&gt; zvkua003:in7 [label='2307-2302']</v>
      </c>
    </row>
    <row r="40" spans="1:12" x14ac:dyDescent="0.2">
      <c r="A40" t="s">
        <v>96</v>
      </c>
      <c r="B40" s="6" t="s">
        <v>97</v>
      </c>
      <c r="C40" t="s">
        <v>64</v>
      </c>
      <c r="D40" s="6" t="s">
        <v>40</v>
      </c>
      <c r="E40" t="s">
        <v>99</v>
      </c>
      <c r="F40" t="s">
        <v>35</v>
      </c>
      <c r="G40" t="s">
        <v>34</v>
      </c>
      <c r="H40" t="s">
        <v>133</v>
      </c>
      <c r="I40" t="s">
        <v>629</v>
      </c>
      <c r="J40" t="s">
        <v>291</v>
      </c>
      <c r="L40" t="str">
        <f t="shared" si="1"/>
        <v>23072306:barrel -&gt; zvkua003:in8 [label='2307-2305']</v>
      </c>
    </row>
    <row r="41" spans="1:12" x14ac:dyDescent="0.2">
      <c r="A41" t="s">
        <v>97</v>
      </c>
      <c r="B41" s="6" t="s">
        <v>100</v>
      </c>
      <c r="C41" t="s">
        <v>35</v>
      </c>
      <c r="D41" s="6" t="s">
        <v>96</v>
      </c>
      <c r="E41" t="s">
        <v>64</v>
      </c>
      <c r="F41" t="s">
        <v>35</v>
      </c>
      <c r="G41" t="s">
        <v>34</v>
      </c>
      <c r="H41" t="s">
        <v>85</v>
      </c>
      <c r="I41" t="s">
        <v>101</v>
      </c>
      <c r="L41" t="str">
        <f t="shared" si="1"/>
        <v>z150:sdi -&gt; 23072305:barrel [label='2307-2306']</v>
      </c>
    </row>
    <row r="42" spans="1:12" x14ac:dyDescent="0.2">
      <c r="A42" t="s">
        <v>98</v>
      </c>
      <c r="F42" t="s">
        <v>35</v>
      </c>
      <c r="G42" t="s">
        <v>34</v>
      </c>
      <c r="H42" t="s">
        <v>133</v>
      </c>
      <c r="I42" t="s">
        <v>134</v>
      </c>
      <c r="L42" t="str">
        <f t="shared" si="1"/>
        <v>: -&gt; : [label='2307-2307']</v>
      </c>
    </row>
    <row r="43" spans="1:12" x14ac:dyDescent="0.2">
      <c r="A43" t="s">
        <v>102</v>
      </c>
      <c r="B43" s="6" t="s">
        <v>105</v>
      </c>
      <c r="C43" t="s">
        <v>28</v>
      </c>
      <c r="D43" s="6" t="s">
        <v>90</v>
      </c>
      <c r="E43" t="s">
        <v>28</v>
      </c>
      <c r="F43" t="s">
        <v>120</v>
      </c>
      <c r="G43" t="s">
        <v>29</v>
      </c>
      <c r="H43" t="s">
        <v>29</v>
      </c>
      <c r="I43" t="s">
        <v>106</v>
      </c>
      <c r="L43" t="str">
        <f t="shared" si="1"/>
        <v>zvkua004:sw -&gt; zvcua001:sw [label='2307-2308']</v>
      </c>
    </row>
    <row r="44" spans="1:12" ht="21" customHeight="1" x14ac:dyDescent="0.2">
      <c r="A44" t="s">
        <v>103</v>
      </c>
      <c r="B44" s="6" t="s">
        <v>105</v>
      </c>
      <c r="C44" t="s">
        <v>28</v>
      </c>
      <c r="D44" s="6" t="s">
        <v>91</v>
      </c>
      <c r="E44" t="s">
        <v>28</v>
      </c>
      <c r="F44" t="s">
        <v>120</v>
      </c>
      <c r="G44" t="s">
        <v>29</v>
      </c>
      <c r="H44" t="s">
        <v>29</v>
      </c>
      <c r="I44" t="s">
        <v>106</v>
      </c>
      <c r="L44" s="5" t="str">
        <f t="shared" si="1"/>
        <v>zvkua004:sw -&gt; zvcua002:sw [label='2307-2309']</v>
      </c>
    </row>
    <row r="45" spans="1:12" x14ac:dyDescent="0.2">
      <c r="A45" t="s">
        <v>104</v>
      </c>
      <c r="B45" s="6" t="s">
        <v>105</v>
      </c>
      <c r="C45" t="s">
        <v>28</v>
      </c>
      <c r="D45" s="6" t="s">
        <v>92</v>
      </c>
      <c r="E45" t="s">
        <v>28</v>
      </c>
      <c r="F45" t="s">
        <v>120</v>
      </c>
      <c r="G45" t="s">
        <v>29</v>
      </c>
      <c r="H45" t="s">
        <v>85</v>
      </c>
      <c r="I45" t="s">
        <v>106</v>
      </c>
      <c r="L45" t="str">
        <f t="shared" si="1"/>
        <v>zvkua004:sw -&gt; zvcua003:sw [label='2307-2310']</v>
      </c>
    </row>
    <row r="46" spans="1:12" x14ac:dyDescent="0.2">
      <c r="A46" t="s">
        <v>107</v>
      </c>
      <c r="L46" t="str">
        <f t="shared" si="1"/>
        <v>: -&gt; : [label='2307-2311']</v>
      </c>
    </row>
    <row r="47" spans="1:12" x14ac:dyDescent="0.2">
      <c r="A47" t="s">
        <v>110</v>
      </c>
      <c r="L47" t="str">
        <f t="shared" si="1"/>
        <v>: -&gt; : [label='2307-2312']</v>
      </c>
    </row>
    <row r="48" spans="1:12" x14ac:dyDescent="0.2">
      <c r="A48" t="s">
        <v>111</v>
      </c>
      <c r="L48" t="str">
        <f t="shared" si="1"/>
        <v>: -&gt; : [label='2307-2313']</v>
      </c>
    </row>
    <row r="49" spans="1:12" x14ac:dyDescent="0.2">
      <c r="A49" t="s">
        <v>112</v>
      </c>
      <c r="B49" s="6" t="s">
        <v>46</v>
      </c>
      <c r="C49" t="s">
        <v>194</v>
      </c>
      <c r="D49" s="6" t="s">
        <v>115</v>
      </c>
      <c r="E49" t="s">
        <v>108</v>
      </c>
      <c r="F49" t="s">
        <v>227</v>
      </c>
      <c r="G49" t="s">
        <v>34</v>
      </c>
      <c r="H49" t="s">
        <v>85</v>
      </c>
      <c r="L49" t="str">
        <f t="shared" si="1"/>
        <v>zvkua001:out_4_HDbT -&gt; zvvu0001:HDbT [label='2307-2314']</v>
      </c>
    </row>
    <row r="50" spans="1:12" x14ac:dyDescent="0.2">
      <c r="A50" t="s">
        <v>121</v>
      </c>
      <c r="B50" s="6" t="s">
        <v>46</v>
      </c>
      <c r="C50" t="s">
        <v>200</v>
      </c>
      <c r="D50" s="6" t="s">
        <v>124</v>
      </c>
      <c r="E50" t="s">
        <v>108</v>
      </c>
      <c r="F50" t="s">
        <v>227</v>
      </c>
      <c r="G50" t="s">
        <v>34</v>
      </c>
      <c r="H50" t="s">
        <v>202</v>
      </c>
      <c r="I50" t="s">
        <v>285</v>
      </c>
      <c r="L50" t="str">
        <f t="shared" si="1"/>
        <v>zvkua001:out_7_HDbT -&gt; zviua001:HDbT [label='2307-2315']</v>
      </c>
    </row>
    <row r="51" spans="1:12" x14ac:dyDescent="0.2">
      <c r="A51" t="s">
        <v>122</v>
      </c>
      <c r="B51" s="6" t="s">
        <v>124</v>
      </c>
      <c r="C51" t="s">
        <v>39</v>
      </c>
      <c r="D51" s="6" t="s">
        <v>418</v>
      </c>
      <c r="E51" t="s">
        <v>126</v>
      </c>
      <c r="F51" t="s">
        <v>39</v>
      </c>
      <c r="G51" t="s">
        <v>34</v>
      </c>
      <c r="H51" t="s">
        <v>85</v>
      </c>
      <c r="L51" t="str">
        <f t="shared" si="1"/>
        <v>zviua001:hdmi -&gt; zvvulobby tv :hdmi 1 [label='2307-2316']</v>
      </c>
    </row>
    <row r="52" spans="1:12" x14ac:dyDescent="0.2">
      <c r="A52" t="s">
        <v>123</v>
      </c>
      <c r="F52" t="s">
        <v>227</v>
      </c>
      <c r="G52" t="s">
        <v>34</v>
      </c>
      <c r="H52" t="s">
        <v>85</v>
      </c>
      <c r="I52" t="s">
        <v>147</v>
      </c>
      <c r="L52" t="str">
        <f t="shared" si="1"/>
        <v>: -&gt; : [label='2307-2317']</v>
      </c>
    </row>
    <row r="53" spans="1:12" x14ac:dyDescent="0.2">
      <c r="A53" t="s">
        <v>127</v>
      </c>
      <c r="B53" s="6" t="s">
        <v>46</v>
      </c>
      <c r="C53" t="s">
        <v>201</v>
      </c>
      <c r="D53" s="6" t="s">
        <v>128</v>
      </c>
      <c r="E53" t="s">
        <v>108</v>
      </c>
      <c r="F53" t="s">
        <v>227</v>
      </c>
      <c r="G53" t="s">
        <v>34</v>
      </c>
      <c r="H53" t="s">
        <v>133</v>
      </c>
      <c r="I53" t="s">
        <v>286</v>
      </c>
      <c r="L53" t="str">
        <f t="shared" si="1"/>
        <v>zvkua001:out_8_HDbT -&gt; zviua002:HDbT [label='2307-2318']</v>
      </c>
    </row>
    <row r="54" spans="1:12" x14ac:dyDescent="0.2">
      <c r="A54" t="s">
        <v>424</v>
      </c>
      <c r="B54" s="6" t="s">
        <v>128</v>
      </c>
      <c r="C54" t="s">
        <v>39</v>
      </c>
      <c r="D54" s="6" t="s">
        <v>410</v>
      </c>
      <c r="E54" t="s">
        <v>411</v>
      </c>
      <c r="F54" t="s">
        <v>39</v>
      </c>
      <c r="H54" t="s">
        <v>133</v>
      </c>
      <c r="L54" t="str">
        <f t="shared" si="1"/>
        <v>zviua002:hdmi -&gt; 23082900:input [label='2308-3001']</v>
      </c>
    </row>
    <row r="55" spans="1:12" x14ac:dyDescent="0.2">
      <c r="A55" t="s">
        <v>130</v>
      </c>
      <c r="F55" t="s">
        <v>131</v>
      </c>
      <c r="G55" t="s">
        <v>34</v>
      </c>
      <c r="H55" t="s">
        <v>85</v>
      </c>
      <c r="I55" t="s">
        <v>132</v>
      </c>
      <c r="L55" t="str">
        <f t="shared" si="1"/>
        <v>: -&gt; : [label='2307-2320']</v>
      </c>
    </row>
    <row r="56" spans="1:12" x14ac:dyDescent="0.2">
      <c r="A56" t="s">
        <v>135</v>
      </c>
      <c r="B56" s="6" t="s">
        <v>26</v>
      </c>
      <c r="C56" t="s">
        <v>179</v>
      </c>
      <c r="D56" s="6" t="s">
        <v>180</v>
      </c>
      <c r="F56" t="s">
        <v>28</v>
      </c>
      <c r="G56" t="s">
        <v>29</v>
      </c>
      <c r="H56" t="s">
        <v>85</v>
      </c>
      <c r="I56" t="s">
        <v>136</v>
      </c>
      <c r="L56" t="str">
        <f t="shared" si="1"/>
        <v>cdmua001:PP_Front_SW -&gt; hdmi_dongle: [label='2307-3000']</v>
      </c>
    </row>
    <row r="57" spans="1:12" x14ac:dyDescent="0.2">
      <c r="A57" t="s">
        <v>137</v>
      </c>
      <c r="B57" s="6" t="s">
        <v>140</v>
      </c>
      <c r="C57" t="s">
        <v>150</v>
      </c>
      <c r="D57" s="6" t="s">
        <v>154</v>
      </c>
      <c r="E57" t="s">
        <v>138</v>
      </c>
      <c r="F57" t="s">
        <v>35</v>
      </c>
      <c r="G57" t="s">
        <v>48</v>
      </c>
      <c r="H57" t="s">
        <v>133</v>
      </c>
      <c r="L57" t="str">
        <f t="shared" si="1"/>
        <v>zvrua001:OutB -&gt; zvrua002:SDI In [label='2307-3001']</v>
      </c>
    </row>
    <row r="58" spans="1:12" x14ac:dyDescent="0.2">
      <c r="A58" t="s">
        <v>139</v>
      </c>
      <c r="B58" s="6" t="s">
        <v>140</v>
      </c>
      <c r="C58" t="s">
        <v>151</v>
      </c>
      <c r="D58" s="6" t="s">
        <v>71</v>
      </c>
      <c r="E58" t="s">
        <v>138</v>
      </c>
      <c r="F58" t="s">
        <v>141</v>
      </c>
      <c r="G58" t="s">
        <v>48</v>
      </c>
      <c r="H58" t="s">
        <v>133</v>
      </c>
      <c r="L58" t="str">
        <f t="shared" si="1"/>
        <v>zvrua001:OutA -&gt; zviua004:SDI In [label='2307-3002']</v>
      </c>
    </row>
    <row r="59" spans="1:12" x14ac:dyDescent="0.2">
      <c r="A59" t="s">
        <v>142</v>
      </c>
      <c r="B59" s="6" t="s">
        <v>71</v>
      </c>
      <c r="C59" t="s">
        <v>45</v>
      </c>
      <c r="D59" s="6" t="s">
        <v>46</v>
      </c>
      <c r="E59" t="s">
        <v>95</v>
      </c>
      <c r="F59" t="s">
        <v>39</v>
      </c>
      <c r="G59" t="s">
        <v>184</v>
      </c>
      <c r="H59" t="s">
        <v>133</v>
      </c>
      <c r="I59" t="s">
        <v>292</v>
      </c>
      <c r="L59" t="str">
        <f t="shared" si="1"/>
        <v>zviua004:hdmi out -&gt; zvkua001:in7 [label='2307-3003']</v>
      </c>
    </row>
    <row r="60" spans="1:12" x14ac:dyDescent="0.2">
      <c r="A60" t="s">
        <v>143</v>
      </c>
      <c r="L60" t="str">
        <f t="shared" si="1"/>
        <v>: -&gt; : [label='2307-3004']</v>
      </c>
    </row>
    <row r="61" spans="1:12" x14ac:dyDescent="0.2">
      <c r="A61" t="s">
        <v>144</v>
      </c>
      <c r="B61" s="6" t="s">
        <v>40</v>
      </c>
      <c r="C61" t="s">
        <v>152</v>
      </c>
      <c r="D61" s="6" t="s">
        <v>140</v>
      </c>
      <c r="E61" t="s">
        <v>41</v>
      </c>
      <c r="F61" t="s">
        <v>35</v>
      </c>
      <c r="G61" t="s">
        <v>34</v>
      </c>
      <c r="H61" t="s">
        <v>133</v>
      </c>
      <c r="I61" t="s">
        <v>155</v>
      </c>
      <c r="L61" t="str">
        <f t="shared" si="1"/>
        <v>zvkua003:out5 -&gt; zvrua001:sdi in [label='2307-3005']</v>
      </c>
    </row>
    <row r="62" spans="1:12" x14ac:dyDescent="0.2">
      <c r="A62" t="s">
        <v>145</v>
      </c>
      <c r="B62" s="6" t="s">
        <v>40</v>
      </c>
      <c r="C62" t="s">
        <v>153</v>
      </c>
      <c r="D62" s="6" t="s">
        <v>146</v>
      </c>
      <c r="E62" t="s">
        <v>41</v>
      </c>
      <c r="F62" t="s">
        <v>35</v>
      </c>
      <c r="G62" t="s">
        <v>34</v>
      </c>
      <c r="H62" t="s">
        <v>133</v>
      </c>
      <c r="I62" t="s">
        <v>156</v>
      </c>
      <c r="L62" t="str">
        <f t="shared" si="1"/>
        <v>zvkua003:out6 -&gt; zviud002:sdi in [label='2307-3006']</v>
      </c>
    </row>
    <row r="63" spans="1:12" x14ac:dyDescent="0.2">
      <c r="A63" t="s">
        <v>148</v>
      </c>
      <c r="B63" s="6" t="s">
        <v>55</v>
      </c>
      <c r="C63" t="s">
        <v>39</v>
      </c>
      <c r="D63" s="6" t="s">
        <v>71</v>
      </c>
      <c r="E63" t="s">
        <v>83</v>
      </c>
      <c r="F63" t="s">
        <v>39</v>
      </c>
      <c r="G63" t="s">
        <v>34</v>
      </c>
      <c r="H63" t="s">
        <v>133</v>
      </c>
      <c r="L63" t="str">
        <f t="shared" si="1"/>
        <v>zviud001:hdmi -&gt; zviua004:hdmi in [label='2307-3007']</v>
      </c>
    </row>
    <row r="64" spans="1:12" x14ac:dyDescent="0.2">
      <c r="A64" t="s">
        <v>161</v>
      </c>
      <c r="B64" s="6" t="s">
        <v>54</v>
      </c>
      <c r="C64" t="s">
        <v>39</v>
      </c>
      <c r="D64" s="6" t="s">
        <v>46</v>
      </c>
      <c r="E64" t="s">
        <v>94</v>
      </c>
      <c r="F64" t="s">
        <v>39</v>
      </c>
      <c r="G64" t="s">
        <v>34</v>
      </c>
      <c r="H64" t="s">
        <v>133</v>
      </c>
      <c r="I64" t="s">
        <v>287</v>
      </c>
      <c r="L64" t="str">
        <f t="shared" ref="L64:L71" si="2">_xlfn.CONCAT(
SUBSTITUTE(LOWER(B64),"-",""),
":",  C64,
 " -&gt; ",
SUBSTITUTE(LOWER(D64),"-",""),
 ":", E64,
" [label='",
 A64,
"']")</f>
        <v>zviua005:hdmi -&gt; zvkua001:in6 [label='2308-0800']</v>
      </c>
    </row>
    <row r="65" spans="1:12" x14ac:dyDescent="0.2">
      <c r="A65" t="s">
        <v>206</v>
      </c>
      <c r="B65" s="6" t="s">
        <v>214</v>
      </c>
      <c r="C65" t="s">
        <v>163</v>
      </c>
      <c r="D65" s="6" t="s">
        <v>215</v>
      </c>
      <c r="E65" t="s">
        <v>164</v>
      </c>
      <c r="F65" t="s">
        <v>216</v>
      </c>
      <c r="G65" t="s">
        <v>165</v>
      </c>
      <c r="H65" t="s">
        <v>133</v>
      </c>
      <c r="I65" t="s">
        <v>166</v>
      </c>
      <c r="L65" t="str">
        <f t="shared" si="2"/>
        <v>23080002:HdmiOut -&gt; 23080003:InputD [label='2308-0004']</v>
      </c>
    </row>
    <row r="66" spans="1:12" x14ac:dyDescent="0.2">
      <c r="A66" t="s">
        <v>207</v>
      </c>
      <c r="B66" s="6" t="s">
        <v>173</v>
      </c>
      <c r="D66" s="6" t="s">
        <v>215</v>
      </c>
      <c r="E66" t="s">
        <v>167</v>
      </c>
      <c r="F66" t="s">
        <v>216</v>
      </c>
      <c r="G66" t="s">
        <v>34</v>
      </c>
      <c r="H66" t="s">
        <v>133</v>
      </c>
      <c r="I66" t="s">
        <v>168</v>
      </c>
      <c r="L66" t="str">
        <f t="shared" si="2"/>
        <v>frontguest: -&gt; 23080003:InputC [label='2308-0005']</v>
      </c>
    </row>
    <row r="67" spans="1:12" x14ac:dyDescent="0.2">
      <c r="A67" t="s">
        <v>208</v>
      </c>
      <c r="B67" s="6" t="s">
        <v>169</v>
      </c>
      <c r="C67" t="s">
        <v>163</v>
      </c>
      <c r="D67" s="6" t="s">
        <v>214</v>
      </c>
      <c r="E67" t="s">
        <v>170</v>
      </c>
      <c r="F67" t="s">
        <v>39</v>
      </c>
      <c r="G67" t="s">
        <v>34</v>
      </c>
      <c r="H67" t="s">
        <v>133</v>
      </c>
      <c r="I67" t="s">
        <v>171</v>
      </c>
      <c r="L67" t="str">
        <f t="shared" si="2"/>
        <v>cdwua002:HdmiOut -&gt; 23080002:In2 [label='2308-0006']</v>
      </c>
    </row>
    <row r="68" spans="1:12" x14ac:dyDescent="0.2">
      <c r="A68" t="s">
        <v>209</v>
      </c>
      <c r="B68" s="6" t="s">
        <v>172</v>
      </c>
      <c r="C68" t="s">
        <v>195</v>
      </c>
      <c r="D68" s="6" t="s">
        <v>214</v>
      </c>
      <c r="E68" t="s">
        <v>174</v>
      </c>
      <c r="F68" t="s">
        <v>39</v>
      </c>
      <c r="G68" t="s">
        <v>34</v>
      </c>
      <c r="H68" t="s">
        <v>133</v>
      </c>
      <c r="L68" t="str">
        <f t="shared" si="2"/>
        <v>rearguest:hdmi_out -&gt; 23080002:In1 [label='2308-0007']</v>
      </c>
    </row>
    <row r="69" spans="1:12" x14ac:dyDescent="0.2">
      <c r="A69" t="s">
        <v>210</v>
      </c>
      <c r="B69" s="6" t="s">
        <v>169</v>
      </c>
      <c r="C69" t="s">
        <v>177</v>
      </c>
      <c r="D69" s="6" t="s">
        <v>176</v>
      </c>
      <c r="E69" t="s">
        <v>177</v>
      </c>
      <c r="F69" t="s">
        <v>177</v>
      </c>
      <c r="G69" t="s">
        <v>34</v>
      </c>
      <c r="H69" t="s">
        <v>85</v>
      </c>
      <c r="L69" t="str">
        <f t="shared" si="2"/>
        <v>cdwua002:vga -&gt; vmnu0029:vga [label='2308-0009']</v>
      </c>
    </row>
    <row r="70" spans="1:12" x14ac:dyDescent="0.2">
      <c r="A70" t="s">
        <v>211</v>
      </c>
      <c r="B70" s="6" t="s">
        <v>169</v>
      </c>
      <c r="C70" t="s">
        <v>72</v>
      </c>
      <c r="D70" s="6" t="s">
        <v>213</v>
      </c>
      <c r="E70" t="s">
        <v>72</v>
      </c>
      <c r="F70" t="s">
        <v>72</v>
      </c>
      <c r="G70" t="s">
        <v>34</v>
      </c>
      <c r="H70" t="s">
        <v>85</v>
      </c>
      <c r="L70" t="str">
        <f t="shared" si="2"/>
        <v>cdwua002:usb -&gt; 23080008:usb [label='2308-0010']</v>
      </c>
    </row>
    <row r="71" spans="1:12" x14ac:dyDescent="0.2">
      <c r="A71" t="s">
        <v>212</v>
      </c>
      <c r="B71" s="6" t="s">
        <v>183</v>
      </c>
      <c r="D71" s="6" t="s">
        <v>213</v>
      </c>
      <c r="E71" t="s">
        <v>181</v>
      </c>
      <c r="F71" t="s">
        <v>182</v>
      </c>
      <c r="G71" t="s">
        <v>34</v>
      </c>
      <c r="L71" t="str">
        <f t="shared" si="2"/>
        <v>rack_dev: -&gt; 23080008:Mic_In [label='2308-0011']</v>
      </c>
    </row>
    <row r="72" spans="1:12" x14ac:dyDescent="0.2">
      <c r="A72" t="s">
        <v>186</v>
      </c>
      <c r="B72" s="6" t="s">
        <v>60</v>
      </c>
      <c r="C72" t="s">
        <v>195</v>
      </c>
      <c r="D72" s="6" t="s">
        <v>46</v>
      </c>
      <c r="E72" t="s">
        <v>36</v>
      </c>
      <c r="F72" t="s">
        <v>39</v>
      </c>
      <c r="H72" t="s">
        <v>133</v>
      </c>
      <c r="I72" t="s">
        <v>353</v>
      </c>
      <c r="L72" t="str">
        <f t="shared" ref="L72:L74" si="3">_xlfn.CONCAT(
SUBSTITUTE(LOWER(B72),"-",""),
":",  C72,
 " -&gt; ",
SUBSTITUTE(LOWER(D72),"-",""),
 ":", E72,
" [label='",
 A72,
"']")</f>
        <v>zviug003:hdmi_out -&gt; zvkua001:in1 [label='2308-0915']</v>
      </c>
    </row>
    <row r="73" spans="1:12" x14ac:dyDescent="0.2">
      <c r="A73" t="s">
        <v>187</v>
      </c>
      <c r="B73" s="6" t="s">
        <v>61</v>
      </c>
      <c r="C73" t="s">
        <v>195</v>
      </c>
      <c r="D73" s="6" t="s">
        <v>46</v>
      </c>
      <c r="E73" t="s">
        <v>37</v>
      </c>
      <c r="F73" t="s">
        <v>39</v>
      </c>
      <c r="H73" t="s">
        <v>133</v>
      </c>
      <c r="I73" t="s">
        <v>354</v>
      </c>
      <c r="L73" t="str">
        <f t="shared" si="3"/>
        <v>zviug004:hdmi_out -&gt; zvkua001:in2 [label='2308-0916']</v>
      </c>
    </row>
    <row r="74" spans="1:12" x14ac:dyDescent="0.2">
      <c r="A74" t="s">
        <v>188</v>
      </c>
      <c r="B74" s="6" t="s">
        <v>62</v>
      </c>
      <c r="C74" t="s">
        <v>195</v>
      </c>
      <c r="D74" s="6" t="s">
        <v>46</v>
      </c>
      <c r="E74" t="s">
        <v>38</v>
      </c>
      <c r="F74" t="s">
        <v>39</v>
      </c>
      <c r="H74" t="s">
        <v>133</v>
      </c>
      <c r="I74" t="s">
        <v>355</v>
      </c>
      <c r="L74" t="str">
        <f t="shared" si="3"/>
        <v>zviug005:hdmi_out -&gt; zvkua001:in3 [label='2308-0917']</v>
      </c>
    </row>
    <row r="75" spans="1:12" x14ac:dyDescent="0.2">
      <c r="A75" t="s">
        <v>189</v>
      </c>
      <c r="B75" t="s">
        <v>190</v>
      </c>
      <c r="C75" t="s">
        <v>195</v>
      </c>
      <c r="D75" s="6" t="s">
        <v>46</v>
      </c>
      <c r="E75" t="s">
        <v>99</v>
      </c>
      <c r="F75" t="s">
        <v>39</v>
      </c>
      <c r="H75" t="s">
        <v>133</v>
      </c>
      <c r="I75" t="s">
        <v>288</v>
      </c>
    </row>
    <row r="76" spans="1:12" x14ac:dyDescent="0.2">
      <c r="A76" t="s">
        <v>196</v>
      </c>
      <c r="B76" s="6" t="s">
        <v>46</v>
      </c>
      <c r="C76" t="s">
        <v>191</v>
      </c>
      <c r="D76" s="6" t="s">
        <v>109</v>
      </c>
      <c r="E76" t="s">
        <v>164</v>
      </c>
      <c r="F76" t="s">
        <v>199</v>
      </c>
      <c r="H76" t="s">
        <v>133</v>
      </c>
      <c r="I76" t="s">
        <v>349</v>
      </c>
      <c r="L76" t="str">
        <f t="shared" ref="L76:L85" si="4">_xlfn.CONCAT(
SUBSTITUTE(LOWER(B76),"-",""),
":",  C76,
 " -&gt; ",
SUBSTITUTE(LOWER(D76),"-",""),
 ":", E76,
" [label='",
 A76,
"']")</f>
        <v>zvkua001:out_1_HDbT -&gt; zvvua001:InputD [label='PROJ0001']</v>
      </c>
    </row>
    <row r="77" spans="1:12" x14ac:dyDescent="0.2">
      <c r="A77" t="s">
        <v>197</v>
      </c>
      <c r="B77" s="6" t="s">
        <v>46</v>
      </c>
      <c r="C77" t="s">
        <v>192</v>
      </c>
      <c r="D77" s="6" t="s">
        <v>113</v>
      </c>
      <c r="E77" t="s">
        <v>164</v>
      </c>
      <c r="F77" t="s">
        <v>199</v>
      </c>
      <c r="H77" t="s">
        <v>133</v>
      </c>
      <c r="I77" t="s">
        <v>350</v>
      </c>
      <c r="L77" t="str">
        <f t="shared" si="4"/>
        <v>zvkua001:out_2_HDbT -&gt; zvvua002:InputD [label='PROJ0002']</v>
      </c>
    </row>
    <row r="78" spans="1:12" x14ac:dyDescent="0.2">
      <c r="A78" t="s">
        <v>198</v>
      </c>
      <c r="B78" s="6" t="s">
        <v>46</v>
      </c>
      <c r="C78" t="s">
        <v>193</v>
      </c>
      <c r="D78" s="6" t="s">
        <v>114</v>
      </c>
      <c r="E78" t="s">
        <v>164</v>
      </c>
      <c r="F78" t="s">
        <v>199</v>
      </c>
      <c r="H78" t="s">
        <v>133</v>
      </c>
      <c r="I78" t="s">
        <v>351</v>
      </c>
      <c r="L78" t="str">
        <f t="shared" si="4"/>
        <v>zvkua001:out_3_HDbT -&gt; zvvua003:InputD [label='PROJ0003']</v>
      </c>
    </row>
    <row r="79" spans="1:12" x14ac:dyDescent="0.2">
      <c r="A79" t="s">
        <v>204</v>
      </c>
      <c r="F79" t="s">
        <v>39</v>
      </c>
      <c r="G79" t="s">
        <v>384</v>
      </c>
      <c r="H79" t="s">
        <v>133</v>
      </c>
      <c r="I79" t="s">
        <v>205</v>
      </c>
      <c r="L79" t="e">
        <f>_xlfn.CONCAT(
SUBSTITUTE(LOWER(D79),"-",""),
":",  C79,
 " -&gt; ",
SUBSTITUTE(LOWER(#REF!),"-",""),
 ":", E79,
" [label='",
 A79,
"']")</f>
        <v>#REF!</v>
      </c>
    </row>
    <row r="80" spans="1:12" x14ac:dyDescent="0.2">
      <c r="A80" t="s">
        <v>218</v>
      </c>
      <c r="B80" s="6" t="s">
        <v>75</v>
      </c>
      <c r="C80" t="s">
        <v>327</v>
      </c>
      <c r="D80" s="6" t="s">
        <v>219</v>
      </c>
      <c r="E80" t="s">
        <v>220</v>
      </c>
      <c r="F80" t="s">
        <v>72</v>
      </c>
      <c r="G80" t="s">
        <v>48</v>
      </c>
      <c r="H80" t="s">
        <v>85</v>
      </c>
      <c r="L80" t="str">
        <f t="shared" si="4"/>
        <v>cumue001:usba_2 -&gt; 23081110:usb_in [label='2308-1111']</v>
      </c>
    </row>
    <row r="81" spans="1:12" x14ac:dyDescent="0.2">
      <c r="A81" t="s">
        <v>233</v>
      </c>
      <c r="B81" s="6" t="s">
        <v>219</v>
      </c>
      <c r="C81" t="s">
        <v>268</v>
      </c>
      <c r="D81" s="6" t="s">
        <v>221</v>
      </c>
      <c r="E81" t="s">
        <v>72</v>
      </c>
      <c r="F81" t="s">
        <v>72</v>
      </c>
      <c r="G81" t="s">
        <v>48</v>
      </c>
      <c r="H81" t="s">
        <v>85</v>
      </c>
      <c r="L81" t="str">
        <f t="shared" si="4"/>
        <v>23081110:usb_1 -&gt; 23081104:usb [label='2308-1112']</v>
      </c>
    </row>
    <row r="82" spans="1:12" x14ac:dyDescent="0.2">
      <c r="A82" t="s">
        <v>234</v>
      </c>
      <c r="B82" s="6" t="s">
        <v>219</v>
      </c>
      <c r="C82" t="s">
        <v>269</v>
      </c>
      <c r="D82" s="6" t="s">
        <v>222</v>
      </c>
      <c r="E82" t="s">
        <v>72</v>
      </c>
      <c r="F82" t="s">
        <v>72</v>
      </c>
      <c r="G82" t="s">
        <v>48</v>
      </c>
      <c r="H82" t="s">
        <v>85</v>
      </c>
      <c r="L82" t="str">
        <f t="shared" si="4"/>
        <v>23081110:usb_2 -&gt; 23081105:usb [label='2308-1113']</v>
      </c>
    </row>
    <row r="83" spans="1:12" x14ac:dyDescent="0.2">
      <c r="A83" t="s">
        <v>235</v>
      </c>
      <c r="B83" s="6" t="s">
        <v>75</v>
      </c>
      <c r="C83" t="s">
        <v>32</v>
      </c>
      <c r="D83" s="6" t="s">
        <v>223</v>
      </c>
      <c r="E83" t="s">
        <v>39</v>
      </c>
      <c r="F83" t="s">
        <v>305</v>
      </c>
      <c r="G83" t="s">
        <v>48</v>
      </c>
      <c r="H83" t="s">
        <v>133</v>
      </c>
      <c r="I83" t="s">
        <v>328</v>
      </c>
      <c r="J83" t="s">
        <v>331</v>
      </c>
      <c r="L83" t="str">
        <f t="shared" si="4"/>
        <v>cumue001:usbc -&gt; 23081106:hdmi [label='2308-1114']</v>
      </c>
    </row>
    <row r="84" spans="1:12" x14ac:dyDescent="0.2">
      <c r="A84" t="s">
        <v>236</v>
      </c>
      <c r="B84" s="6" t="s">
        <v>75</v>
      </c>
      <c r="C84" t="s">
        <v>39</v>
      </c>
      <c r="D84" s="6" t="s">
        <v>224</v>
      </c>
      <c r="E84" t="s">
        <v>39</v>
      </c>
      <c r="F84" t="s">
        <v>39</v>
      </c>
      <c r="G84" t="s">
        <v>48</v>
      </c>
      <c r="H84" t="s">
        <v>133</v>
      </c>
      <c r="I84" t="s">
        <v>329</v>
      </c>
      <c r="L84" t="str">
        <f t="shared" si="4"/>
        <v>cumue001:hdmi -&gt; 23081107:hdmi [label='2308-1115']</v>
      </c>
    </row>
    <row r="85" spans="1:12" x14ac:dyDescent="0.2">
      <c r="A85" t="s">
        <v>237</v>
      </c>
      <c r="B85" s="6" t="s">
        <v>219</v>
      </c>
      <c r="C85" t="s">
        <v>304</v>
      </c>
      <c r="D85" s="6" t="s">
        <v>229</v>
      </c>
      <c r="E85" t="s">
        <v>72</v>
      </c>
      <c r="F85" t="s">
        <v>72</v>
      </c>
      <c r="G85" t="s">
        <v>48</v>
      </c>
      <c r="H85" t="s">
        <v>85</v>
      </c>
      <c r="L85" t="str">
        <f t="shared" si="4"/>
        <v>23081110:usb  -&gt; 23081103:usb [label='2308-1116']</v>
      </c>
    </row>
    <row r="86" spans="1:12" x14ac:dyDescent="0.2">
      <c r="A86" t="s">
        <v>238</v>
      </c>
      <c r="B86" s="6" t="s">
        <v>226</v>
      </c>
      <c r="C86" t="s">
        <v>299</v>
      </c>
      <c r="D86" s="6" t="s">
        <v>75</v>
      </c>
      <c r="E86" t="s">
        <v>225</v>
      </c>
      <c r="F86" t="s">
        <v>227</v>
      </c>
      <c r="G86" t="s">
        <v>48</v>
      </c>
      <c r="H86" t="s">
        <v>85</v>
      </c>
      <c r="L86" t="e">
        <f>_xlfn.CONCAT(
SUBSTITUTE(LOWER(D86),"-",""),
":",  E86,
 " -&gt; ",
SUBSTITUTE(LOWER(#REF!),"-",""),
 ":",#REF!,
 " [label='",
 A86,
"']")</f>
        <v>#REF!</v>
      </c>
    </row>
    <row r="87" spans="1:12" x14ac:dyDescent="0.2">
      <c r="A87" t="s">
        <v>239</v>
      </c>
      <c r="B87" s="6" t="s">
        <v>226</v>
      </c>
      <c r="C87" t="s">
        <v>300</v>
      </c>
      <c r="D87" s="6" t="s">
        <v>302</v>
      </c>
      <c r="E87" t="s">
        <v>225</v>
      </c>
      <c r="F87" t="s">
        <v>227</v>
      </c>
      <c r="G87" t="s">
        <v>48</v>
      </c>
      <c r="H87" t="s">
        <v>85</v>
      </c>
      <c r="L87" t="str">
        <f t="shared" ref="L87:L88" si="5">_xlfn.CONCAT(
SUBSTITUTE(LOWER(B87),"-",""),
":",  C87,
 " -&gt; ",
SUBSTITUTE(LOWER(D87),"-",""),
 ":", E87,
" [label='",
 A87,
"']")</f>
        <v>23081100:port3 -&gt; zaiue002:ether [label='2308-1118']</v>
      </c>
    </row>
    <row r="88" spans="1:12" x14ac:dyDescent="0.2">
      <c r="A88" t="s">
        <v>240</v>
      </c>
      <c r="B88" s="6" t="s">
        <v>226</v>
      </c>
      <c r="C88" t="s">
        <v>301</v>
      </c>
      <c r="D88" s="6" t="s">
        <v>228</v>
      </c>
      <c r="E88" t="s">
        <v>225</v>
      </c>
      <c r="F88" t="s">
        <v>303</v>
      </c>
      <c r="G88" t="s">
        <v>48</v>
      </c>
      <c r="H88" t="s">
        <v>85</v>
      </c>
      <c r="L88" t="str">
        <f t="shared" si="5"/>
        <v>23081100:port4 -&gt; daw_guest:ether [label='2308-1119']</v>
      </c>
    </row>
    <row r="89" spans="1:12" x14ac:dyDescent="0.2">
      <c r="A89" t="s">
        <v>241</v>
      </c>
      <c r="B89" s="6" t="s">
        <v>302</v>
      </c>
      <c r="C89" t="s">
        <v>309</v>
      </c>
      <c r="D89" s="6" t="s">
        <v>230</v>
      </c>
      <c r="E89" t="s">
        <v>231</v>
      </c>
      <c r="F89" t="s">
        <v>311</v>
      </c>
      <c r="G89" t="s">
        <v>282</v>
      </c>
      <c r="H89" t="s">
        <v>133</v>
      </c>
      <c r="I89" s="9" t="s">
        <v>332</v>
      </c>
      <c r="J89" s="9" t="s">
        <v>283</v>
      </c>
      <c r="K89" s="9"/>
      <c r="L89" t="s">
        <v>284</v>
      </c>
    </row>
    <row r="90" spans="1:12" x14ac:dyDescent="0.2">
      <c r="A90" t="s">
        <v>242</v>
      </c>
      <c r="B90" s="6" t="s">
        <v>302</v>
      </c>
      <c r="C90" t="s">
        <v>310</v>
      </c>
      <c r="D90" s="6" t="s">
        <v>230</v>
      </c>
      <c r="E90" t="s">
        <v>232</v>
      </c>
      <c r="F90" t="s">
        <v>311</v>
      </c>
      <c r="G90" t="s">
        <v>282</v>
      </c>
      <c r="H90" t="s">
        <v>133</v>
      </c>
      <c r="I90" s="9"/>
      <c r="J90" s="9"/>
      <c r="K90" s="9"/>
      <c r="L90" t="str">
        <f>_xlfn.CONCAT(
SUBSTITUTE(LOWER(B90),"-",""),
":",  C90,
 " -&gt; ",
SUBSTITUTE(LOWER(D90),"-",""),
 ":", E90,
" [label='",
 A90,
"']")</f>
        <v>zaiue002:Ch2 -&gt; 23081102:right [label='2308-1121']</v>
      </c>
    </row>
    <row r="91" spans="1:12" x14ac:dyDescent="0.2">
      <c r="A91" t="s">
        <v>243</v>
      </c>
      <c r="B91" s="6" t="s">
        <v>40</v>
      </c>
      <c r="C91" t="s">
        <v>245</v>
      </c>
      <c r="D91" s="6" t="s">
        <v>244</v>
      </c>
      <c r="E91" t="s">
        <v>246</v>
      </c>
      <c r="F91" t="s">
        <v>39</v>
      </c>
      <c r="G91" t="s">
        <v>247</v>
      </c>
      <c r="H91" t="s">
        <v>133</v>
      </c>
      <c r="L91" t="e">
        <f>_xlfn.CONCAT(
SUBSTITUTE(LOWER(D91),"-",""),
":",  C91,
 " -&gt; ",
SUBSTITUTE(LOWER(#REF!),"-",""),
 ":", E91,
" [label='",
 A91,
"']")</f>
        <v>#REF!</v>
      </c>
    </row>
    <row r="92" spans="1:12" x14ac:dyDescent="0.2">
      <c r="A92" t="s">
        <v>248</v>
      </c>
      <c r="B92" s="6" t="s">
        <v>249</v>
      </c>
      <c r="C92" t="s">
        <v>250</v>
      </c>
      <c r="D92" s="6" t="s">
        <v>40</v>
      </c>
      <c r="E92" t="s">
        <v>289</v>
      </c>
      <c r="F92" t="s">
        <v>182</v>
      </c>
      <c r="G92" t="s">
        <v>251</v>
      </c>
      <c r="H92" t="s">
        <v>133</v>
      </c>
      <c r="I92" t="s">
        <v>630</v>
      </c>
      <c r="L92" t="str">
        <f t="shared" ref="L92:L101" si="6">_xlfn.CONCAT(
SUBSTITUTE(LOWER(B92),"-",""),
":",  C92,
 " -&gt; ",
SUBSTITUTE(LOWER(D92),"-",""),
 ":", E92,
" [label='",
 A92,
"']")</f>
        <v>23081124:ch1 -&gt; zvkua003:ch1_audio [label='2308-1124L']</v>
      </c>
    </row>
    <row r="93" spans="1:12" x14ac:dyDescent="0.2">
      <c r="A93" t="s">
        <v>252</v>
      </c>
      <c r="B93" s="6" t="s">
        <v>249</v>
      </c>
      <c r="C93" t="s">
        <v>253</v>
      </c>
      <c r="D93" s="6" t="s">
        <v>40</v>
      </c>
      <c r="E93" t="s">
        <v>290</v>
      </c>
      <c r="F93" t="s">
        <v>182</v>
      </c>
      <c r="G93" t="s">
        <v>251</v>
      </c>
      <c r="H93" t="s">
        <v>133</v>
      </c>
      <c r="I93" t="s">
        <v>307</v>
      </c>
      <c r="L93" t="str">
        <f t="shared" si="6"/>
        <v>23081124:ch2 -&gt; zvkua003:ch2_audio [label='2308-1124R']</v>
      </c>
    </row>
    <row r="94" spans="1:12" x14ac:dyDescent="0.2">
      <c r="B94" s="6" t="s">
        <v>260</v>
      </c>
      <c r="C94" t="s">
        <v>254</v>
      </c>
      <c r="F94" t="s">
        <v>182</v>
      </c>
      <c r="H94" t="s">
        <v>85</v>
      </c>
      <c r="I94" t="s">
        <v>255</v>
      </c>
      <c r="L94" t="str">
        <f t="shared" si="6"/>
        <v>zakua001:aux1 -&gt; : [label='']</v>
      </c>
    </row>
    <row r="95" spans="1:12" x14ac:dyDescent="0.2">
      <c r="B95" s="6" t="s">
        <v>260</v>
      </c>
      <c r="C95" t="s">
        <v>256</v>
      </c>
      <c r="F95" t="s">
        <v>182</v>
      </c>
      <c r="H95" t="s">
        <v>85</v>
      </c>
      <c r="I95" t="s">
        <v>257</v>
      </c>
      <c r="L95" t="str">
        <f t="shared" si="6"/>
        <v>zakua001:aux2 -&gt; : [label='']</v>
      </c>
    </row>
    <row r="96" spans="1:12" x14ac:dyDescent="0.2">
      <c r="B96" s="6" t="s">
        <v>260</v>
      </c>
      <c r="C96" t="s">
        <v>258</v>
      </c>
      <c r="D96" t="s">
        <v>213</v>
      </c>
      <c r="E96" t="s">
        <v>181</v>
      </c>
      <c r="F96" t="s">
        <v>182</v>
      </c>
      <c r="H96" t="s">
        <v>85</v>
      </c>
      <c r="I96" t="s">
        <v>259</v>
      </c>
      <c r="L96" t="str">
        <f t="shared" si="6"/>
        <v>zakua001:aux4 -&gt; 23080008:Mic_In [label='']</v>
      </c>
    </row>
    <row r="97" spans="1:12" x14ac:dyDescent="0.2">
      <c r="B97" s="6" t="s">
        <v>185</v>
      </c>
      <c r="C97" t="s">
        <v>266</v>
      </c>
      <c r="D97" s="6" t="s">
        <v>260</v>
      </c>
      <c r="E97" t="s">
        <v>261</v>
      </c>
      <c r="F97" t="s">
        <v>182</v>
      </c>
      <c r="H97" t="s">
        <v>85</v>
      </c>
      <c r="I97" t="s">
        <v>267</v>
      </c>
      <c r="L97" t="str">
        <f t="shared" si="6"/>
        <v>23080906:out -&gt; zakua001:in12 [label='']</v>
      </c>
    </row>
    <row r="98" spans="1:12" x14ac:dyDescent="0.2">
      <c r="B98" s="6" t="s">
        <v>172</v>
      </c>
      <c r="C98" t="s">
        <v>231</v>
      </c>
      <c r="D98" s="6" t="s">
        <v>260</v>
      </c>
      <c r="E98" t="s">
        <v>262</v>
      </c>
      <c r="F98" t="s">
        <v>182</v>
      </c>
      <c r="H98" t="s">
        <v>85</v>
      </c>
      <c r="L98" t="str">
        <f t="shared" si="6"/>
        <v>rearguest:left -&gt; zakua001:in13 [label='']</v>
      </c>
    </row>
    <row r="99" spans="1:12" x14ac:dyDescent="0.2">
      <c r="B99" s="6" t="s">
        <v>172</v>
      </c>
      <c r="C99" t="s">
        <v>232</v>
      </c>
      <c r="D99" s="6" t="s">
        <v>260</v>
      </c>
      <c r="E99" t="s">
        <v>263</v>
      </c>
      <c r="F99" t="s">
        <v>182</v>
      </c>
      <c r="H99" t="s">
        <v>85</v>
      </c>
      <c r="L99" t="str">
        <f t="shared" si="6"/>
        <v>rearguest:right -&gt; zakua001:in14 [label='']</v>
      </c>
    </row>
    <row r="100" spans="1:12" x14ac:dyDescent="0.2">
      <c r="B100" s="6" t="s">
        <v>169</v>
      </c>
      <c r="C100" t="s">
        <v>231</v>
      </c>
      <c r="D100" s="6" t="s">
        <v>260</v>
      </c>
      <c r="E100" t="s">
        <v>264</v>
      </c>
      <c r="F100" t="s">
        <v>182</v>
      </c>
      <c r="H100" t="s">
        <v>85</v>
      </c>
      <c r="L100" t="str">
        <f t="shared" si="6"/>
        <v>cdwua002:left -&gt; zakua001:in15 [label='']</v>
      </c>
    </row>
    <row r="101" spans="1:12" x14ac:dyDescent="0.2">
      <c r="B101" s="6" t="s">
        <v>169</v>
      </c>
      <c r="C101" t="s">
        <v>232</v>
      </c>
      <c r="D101" s="6" t="s">
        <v>260</v>
      </c>
      <c r="E101" t="s">
        <v>265</v>
      </c>
      <c r="F101" t="s">
        <v>182</v>
      </c>
      <c r="H101" t="s">
        <v>85</v>
      </c>
      <c r="L101" t="str">
        <f t="shared" si="6"/>
        <v>cdwua002:right -&gt; zakua001:in16 [label='']</v>
      </c>
    </row>
    <row r="102" spans="1:12" x14ac:dyDescent="0.2">
      <c r="B102" s="6" t="s">
        <v>73</v>
      </c>
      <c r="C102" t="s">
        <v>39</v>
      </c>
      <c r="D102" s="6" t="s">
        <v>270</v>
      </c>
      <c r="E102" t="s">
        <v>39</v>
      </c>
      <c r="F102" t="s">
        <v>39</v>
      </c>
      <c r="G102" t="s">
        <v>48</v>
      </c>
      <c r="H102" t="s">
        <v>85</v>
      </c>
      <c r="L102" t="e">
        <f>_xlfn.CONCAT(
SUBSTITUTE(LOWER(D102),"-",""),
":",  C102,
 " -&gt; ",
SUBSTITUTE(LOWER(#REF!),"-",""),
 ":", E102,
" [label='",
 A102,
"']")</f>
        <v>#REF!</v>
      </c>
    </row>
    <row r="103" spans="1:12" x14ac:dyDescent="0.2">
      <c r="B103" s="6" t="s">
        <v>73</v>
      </c>
      <c r="C103" t="s">
        <v>269</v>
      </c>
      <c r="D103" s="6" t="s">
        <v>271</v>
      </c>
      <c r="E103" t="s">
        <v>220</v>
      </c>
      <c r="F103" t="s">
        <v>72</v>
      </c>
      <c r="G103" t="s">
        <v>48</v>
      </c>
      <c r="H103" t="s">
        <v>85</v>
      </c>
      <c r="L103" t="str">
        <f>_xlfn.CONCAT(
SUBSTITUTE(LOWER(B103),"-",""),
":",  C103,
 " -&gt; ",
SUBSTITUTE(LOWER(D103),"-",""),
 ":", E103,
" [label='",
 A103,
"']")</f>
        <v>cumug001:usb_2 -&gt; zviug001:usb_in [label='']</v>
      </c>
    </row>
    <row r="104" spans="1:12" x14ac:dyDescent="0.2">
      <c r="B104" s="6" t="s">
        <v>73</v>
      </c>
      <c r="C104" t="s">
        <v>268</v>
      </c>
      <c r="D104" s="6" t="s">
        <v>275</v>
      </c>
      <c r="E104" t="s">
        <v>72</v>
      </c>
      <c r="F104" t="s">
        <v>72</v>
      </c>
      <c r="G104" t="s">
        <v>48</v>
      </c>
      <c r="H104" t="s">
        <v>85</v>
      </c>
      <c r="I104" t="s">
        <v>276</v>
      </c>
      <c r="L104" t="str">
        <f>_xlfn.CONCAT(
SUBSTITUTE(LOWER(B104),"-",""),
":",  C104,
 " -&gt; ",
SUBSTITUTE(LOWER(D105),"-",""),
 ":", E104,
" [label='",
 A104,
"']")</f>
        <v>cumug001:usb_1 -&gt; 23081202:usb [label='']</v>
      </c>
    </row>
    <row r="105" spans="1:12" x14ac:dyDescent="0.2">
      <c r="B105" s="6" t="s">
        <v>271</v>
      </c>
      <c r="C105" t="s">
        <v>269</v>
      </c>
      <c r="D105" s="6" t="s">
        <v>274</v>
      </c>
      <c r="E105" t="s">
        <v>72</v>
      </c>
      <c r="F105" t="s">
        <v>72</v>
      </c>
      <c r="G105" t="s">
        <v>48</v>
      </c>
      <c r="H105" t="s">
        <v>85</v>
      </c>
      <c r="I105" t="s">
        <v>272</v>
      </c>
      <c r="L105" t="e">
        <f>_xlfn.CONCAT(
SUBSTITUTE(LOWER(B105),"-",""),
":",  C105,
 " -&gt; ",
SUBSTITUTE(LOWER(#REF!),"-",""),
 ":", E105,
" [label='",
 A105,
"']")</f>
        <v>#REF!</v>
      </c>
    </row>
    <row r="106" spans="1:12" x14ac:dyDescent="0.2">
      <c r="A106" t="s">
        <v>347</v>
      </c>
      <c r="B106" s="6" t="s">
        <v>277</v>
      </c>
      <c r="C106" t="s">
        <v>279</v>
      </c>
      <c r="D106" s="6" t="s">
        <v>280</v>
      </c>
      <c r="E106" t="s">
        <v>281</v>
      </c>
      <c r="F106" t="s">
        <v>35</v>
      </c>
      <c r="G106" t="s">
        <v>217</v>
      </c>
      <c r="H106" t="s">
        <v>133</v>
      </c>
      <c r="I106" t="s">
        <v>42</v>
      </c>
      <c r="L106" t="str">
        <f t="shared" ref="L106:L107" si="7">_xlfn.CONCAT(
SUBSTITUTE(LOWER(B106),"-",""),
":",  C106,
 " -&gt; ",
SUBSTITUTE(LOWER(D106),"-",""),
 ":", E106,
" [label='",
 A106,
"']")</f>
        <v>23081204:sdi_out -&gt; zviue003:sdi_in [label='2307-1201']</v>
      </c>
    </row>
    <row r="107" spans="1:12" x14ac:dyDescent="0.2">
      <c r="A107" t="s">
        <v>348</v>
      </c>
      <c r="B107" s="6" t="s">
        <v>278</v>
      </c>
      <c r="C107" t="s">
        <v>279</v>
      </c>
      <c r="D107" s="6" t="s">
        <v>56</v>
      </c>
      <c r="E107" t="s">
        <v>281</v>
      </c>
      <c r="F107" t="s">
        <v>35</v>
      </c>
      <c r="G107" t="s">
        <v>217</v>
      </c>
      <c r="H107" t="s">
        <v>133</v>
      </c>
      <c r="I107" t="s">
        <v>43</v>
      </c>
      <c r="L107" t="str">
        <f t="shared" si="7"/>
        <v>23081205:sdi_out -&gt; zviua008:sdi_in [label='2307-1202']</v>
      </c>
    </row>
    <row r="108" spans="1:12" x14ac:dyDescent="0.2">
      <c r="A108" t="s">
        <v>51</v>
      </c>
      <c r="B108" s="6" t="s">
        <v>280</v>
      </c>
      <c r="C108" t="s">
        <v>195</v>
      </c>
      <c r="D108" s="6" t="s">
        <v>40</v>
      </c>
      <c r="E108" t="s">
        <v>37</v>
      </c>
      <c r="F108" t="s">
        <v>39</v>
      </c>
      <c r="G108" t="s">
        <v>34</v>
      </c>
      <c r="H108" t="s">
        <v>133</v>
      </c>
      <c r="I108" t="s">
        <v>42</v>
      </c>
      <c r="L108" t="str">
        <f t="shared" ref="L108:L120" si="8">_xlfn.CONCAT(
SUBSTITUTE(LOWER(B108),"-",""),
":",  C108,
 " -&gt; ",
SUBSTITUTE(LOWER(D108),"-",""),
 ":", E108,
" [label='",
 A108,
"']")</f>
        <v>zviue003:hdmi_out -&gt; zvkua003:in2 [label='2307-1827']</v>
      </c>
    </row>
    <row r="109" spans="1:12" x14ac:dyDescent="0.2">
      <c r="B109" s="6" t="s">
        <v>293</v>
      </c>
      <c r="C109" t="s">
        <v>177</v>
      </c>
      <c r="D109" s="6" t="s">
        <v>294</v>
      </c>
      <c r="E109" t="s">
        <v>177</v>
      </c>
      <c r="F109" t="s">
        <v>175</v>
      </c>
      <c r="G109" t="s">
        <v>34</v>
      </c>
      <c r="H109" t="s">
        <v>85</v>
      </c>
      <c r="L109" t="str">
        <f t="shared" si="8"/>
        <v>cdwu0009:vga -&gt; mon:vga [label='']</v>
      </c>
    </row>
    <row r="110" spans="1:12" x14ac:dyDescent="0.2">
      <c r="A110" t="s">
        <v>295</v>
      </c>
      <c r="B110" s="6" t="s">
        <v>308</v>
      </c>
      <c r="C110" t="s">
        <v>297</v>
      </c>
      <c r="D110" s="6" t="s">
        <v>226</v>
      </c>
      <c r="E110" t="s">
        <v>296</v>
      </c>
      <c r="F110" t="s">
        <v>298</v>
      </c>
      <c r="G110" t="s">
        <v>34</v>
      </c>
      <c r="H110" t="s">
        <v>133</v>
      </c>
      <c r="J110" t="s">
        <v>407</v>
      </c>
      <c r="L110" t="str">
        <f t="shared" si="8"/>
        <v>prwall3:label3 -&gt; 23081100:port1 [label='2308-2001']</v>
      </c>
    </row>
    <row r="111" spans="1:12" x14ac:dyDescent="0.2">
      <c r="A111" t="s">
        <v>306</v>
      </c>
      <c r="B111" s="6" t="s">
        <v>230</v>
      </c>
      <c r="C111" t="s">
        <v>307</v>
      </c>
      <c r="D111" s="6" t="s">
        <v>312</v>
      </c>
      <c r="E111" t="s">
        <v>307</v>
      </c>
      <c r="F111" t="s">
        <v>182</v>
      </c>
      <c r="G111" t="s">
        <v>34</v>
      </c>
      <c r="H111" t="s">
        <v>133</v>
      </c>
      <c r="L111" t="str">
        <f t="shared" si="8"/>
        <v>23081102:Right -&gt; 23082003:Right [label='2308-2002']</v>
      </c>
    </row>
    <row r="112" spans="1:12" x14ac:dyDescent="0.2">
      <c r="A112" t="s">
        <v>317</v>
      </c>
      <c r="B112" s="6" t="s">
        <v>313</v>
      </c>
      <c r="C112" t="s">
        <v>317</v>
      </c>
      <c r="D112" s="6" t="s">
        <v>308</v>
      </c>
      <c r="E112" t="s">
        <v>320</v>
      </c>
      <c r="F112" t="s">
        <v>227</v>
      </c>
      <c r="G112" t="s">
        <v>34</v>
      </c>
      <c r="H112" t="s">
        <v>85</v>
      </c>
      <c r="L112" t="str">
        <f t="shared" si="8"/>
        <v>patchpanel:a -&gt; prwall3:b1 [label='a']</v>
      </c>
    </row>
    <row r="113" spans="1:12" x14ac:dyDescent="0.2">
      <c r="A113" t="s">
        <v>318</v>
      </c>
      <c r="B113" s="6" t="s">
        <v>314</v>
      </c>
      <c r="C113" t="s">
        <v>319</v>
      </c>
      <c r="D113" s="6" t="s">
        <v>315</v>
      </c>
      <c r="E113" t="s">
        <v>321</v>
      </c>
      <c r="F113" t="s">
        <v>227</v>
      </c>
      <c r="G113" t="s">
        <v>34</v>
      </c>
      <c r="H113" t="s">
        <v>85</v>
      </c>
      <c r="L113" t="str">
        <f t="shared" si="8"/>
        <v>modem:c -&gt; router:d [label='b']</v>
      </c>
    </row>
    <row r="114" spans="1:12" x14ac:dyDescent="0.2">
      <c r="A114" t="s">
        <v>319</v>
      </c>
      <c r="B114" s="6" t="s">
        <v>315</v>
      </c>
      <c r="C114" t="s">
        <v>322</v>
      </c>
      <c r="D114" s="6" t="s">
        <v>316</v>
      </c>
      <c r="E114" t="s">
        <v>323</v>
      </c>
      <c r="F114" t="s">
        <v>227</v>
      </c>
      <c r="G114" t="s">
        <v>34</v>
      </c>
      <c r="H114" t="s">
        <v>85</v>
      </c>
      <c r="L114" t="str">
        <f t="shared" si="8"/>
        <v>router:e -&gt; nscua001:f [label='c']</v>
      </c>
    </row>
    <row r="115" spans="1:12" x14ac:dyDescent="0.2">
      <c r="A115" t="s">
        <v>324</v>
      </c>
      <c r="B115" s="6" t="s">
        <v>316</v>
      </c>
      <c r="C115" t="s">
        <v>325</v>
      </c>
      <c r="D115" s="6" t="s">
        <v>313</v>
      </c>
      <c r="E115" t="s">
        <v>326</v>
      </c>
      <c r="F115" t="s">
        <v>227</v>
      </c>
      <c r="G115" t="s">
        <v>34</v>
      </c>
      <c r="H115" t="s">
        <v>85</v>
      </c>
      <c r="L115" t="str">
        <f t="shared" si="8"/>
        <v>nscua001:h -&gt; patchpanel:i [label='g']</v>
      </c>
    </row>
    <row r="116" spans="1:12" x14ac:dyDescent="0.2">
      <c r="B116" s="6" t="s">
        <v>316</v>
      </c>
      <c r="C116" t="s">
        <v>341</v>
      </c>
      <c r="D116" s="6" t="s">
        <v>333</v>
      </c>
      <c r="E116" t="s">
        <v>323</v>
      </c>
      <c r="I116" t="s">
        <v>334</v>
      </c>
      <c r="L116" t="str">
        <f t="shared" si="8"/>
        <v>nscua001:a  -&gt; nscua002:f [label='']</v>
      </c>
    </row>
    <row r="117" spans="1:12" x14ac:dyDescent="0.2">
      <c r="B117" s="6" t="s">
        <v>316</v>
      </c>
      <c r="C117" t="s">
        <v>342</v>
      </c>
      <c r="D117" s="6" t="s">
        <v>335</v>
      </c>
      <c r="E117" t="s">
        <v>324</v>
      </c>
      <c r="I117" t="s">
        <v>336</v>
      </c>
      <c r="L117" t="str">
        <f t="shared" si="8"/>
        <v>nscua001:b  -&gt; nscua005:g [label='']</v>
      </c>
    </row>
    <row r="118" spans="1:12" x14ac:dyDescent="0.2">
      <c r="B118" s="6" t="s">
        <v>335</v>
      </c>
      <c r="C118" t="s">
        <v>343</v>
      </c>
      <c r="D118" s="6" t="s">
        <v>337</v>
      </c>
      <c r="E118" t="s">
        <v>346</v>
      </c>
      <c r="L118" t="str">
        <f t="shared" si="8"/>
        <v>nscua005:c  -&gt; nscua003:h  [label='']</v>
      </c>
    </row>
    <row r="119" spans="1:12" x14ac:dyDescent="0.2">
      <c r="B119" s="6" t="s">
        <v>337</v>
      </c>
      <c r="C119" t="s">
        <v>344</v>
      </c>
      <c r="D119" s="6" t="s">
        <v>338</v>
      </c>
      <c r="E119" t="s">
        <v>326</v>
      </c>
      <c r="I119" t="s">
        <v>339</v>
      </c>
      <c r="J119" t="s">
        <v>340</v>
      </c>
      <c r="L119" t="str">
        <f t="shared" si="8"/>
        <v>nscua003:d  -&gt; nscua004:i [label='']</v>
      </c>
    </row>
    <row r="120" spans="1:12" x14ac:dyDescent="0.2">
      <c r="B120" s="6" t="s">
        <v>338</v>
      </c>
      <c r="C120" t="s">
        <v>345</v>
      </c>
      <c r="D120" s="6" t="s">
        <v>249</v>
      </c>
      <c r="E120" t="s">
        <v>225</v>
      </c>
      <c r="L120" t="str">
        <f t="shared" si="8"/>
        <v>nscua004:e  -&gt; 23081124:ether [label='']</v>
      </c>
    </row>
    <row r="121" spans="1:12" x14ac:dyDescent="0.2">
      <c r="A121" t="s">
        <v>382</v>
      </c>
      <c r="B121" s="6" t="s">
        <v>73</v>
      </c>
      <c r="C121" t="s">
        <v>72</v>
      </c>
      <c r="D121" s="6" t="s">
        <v>419</v>
      </c>
      <c r="E121" t="s">
        <v>32</v>
      </c>
      <c r="F121" t="s">
        <v>32</v>
      </c>
      <c r="G121" t="s">
        <v>34</v>
      </c>
      <c r="H121" t="s">
        <v>85</v>
      </c>
      <c r="L121" t="str">
        <f t="shared" ref="L121:L131" si="9">_xlfn.CONCAT(
SUBSTITUTE(LOWER(B121),"-",""),
":",  C121,
 " -&gt; ",
SUBSTITUTE(LOWER(D121),"-",""),
 ":", E121,
" [label='",
 A121,
"']")</f>
        <v>cumug001:usb -&gt; zviuc002:usbc [label='future1']</v>
      </c>
    </row>
    <row r="122" spans="1:12" x14ac:dyDescent="0.2">
      <c r="A122" t="s">
        <v>383</v>
      </c>
      <c r="B122" s="6" t="s">
        <v>419</v>
      </c>
      <c r="C122" t="s">
        <v>39</v>
      </c>
      <c r="D122" s="6" t="s">
        <v>40</v>
      </c>
      <c r="E122" t="s">
        <v>38</v>
      </c>
      <c r="F122" t="s">
        <v>39</v>
      </c>
      <c r="G122" t="s">
        <v>34</v>
      </c>
      <c r="H122" t="s">
        <v>85</v>
      </c>
      <c r="I122" t="s">
        <v>633</v>
      </c>
      <c r="L122" t="str">
        <f t="shared" si="9"/>
        <v>zviuc002:hdmi -&gt; zvkua003:in3 [label='future2']</v>
      </c>
    </row>
    <row r="123" spans="1:12" x14ac:dyDescent="0.2">
      <c r="A123" t="s">
        <v>386</v>
      </c>
      <c r="B123" s="6" t="s">
        <v>293</v>
      </c>
      <c r="C123" t="s">
        <v>195</v>
      </c>
      <c r="D123" s="6" t="s">
        <v>46</v>
      </c>
      <c r="E123" t="s">
        <v>93</v>
      </c>
      <c r="F123" t="s">
        <v>39</v>
      </c>
      <c r="G123" t="s">
        <v>387</v>
      </c>
      <c r="H123" t="s">
        <v>133</v>
      </c>
      <c r="L123" t="str">
        <f t="shared" si="9"/>
        <v>cdwu0009:hdmi_out -&gt; zvkua001:in5 [label='2308-2500']</v>
      </c>
    </row>
    <row r="124" spans="1:12" x14ac:dyDescent="0.2">
      <c r="A124" t="s">
        <v>389</v>
      </c>
      <c r="B124" s="6" t="s">
        <v>63</v>
      </c>
      <c r="C124" t="s">
        <v>195</v>
      </c>
      <c r="D124" t="s">
        <v>46</v>
      </c>
      <c r="E124" t="s">
        <v>44</v>
      </c>
      <c r="F124" t="s">
        <v>39</v>
      </c>
      <c r="G124" t="s">
        <v>247</v>
      </c>
      <c r="H124" t="s">
        <v>133</v>
      </c>
      <c r="I124" t="s">
        <v>352</v>
      </c>
      <c r="L124" t="str">
        <f t="shared" si="9"/>
        <v>zviue001:hdmi_out -&gt; zvkua001:in4 [label='2308-2501']</v>
      </c>
    </row>
    <row r="125" spans="1:12" x14ac:dyDescent="0.2">
      <c r="A125" t="s">
        <v>390</v>
      </c>
      <c r="B125" s="6" t="s">
        <v>388</v>
      </c>
      <c r="F125" t="s">
        <v>298</v>
      </c>
      <c r="G125" t="s">
        <v>391</v>
      </c>
      <c r="H125" t="s">
        <v>133</v>
      </c>
      <c r="I125" t="s">
        <v>392</v>
      </c>
      <c r="L125" t="str">
        <f t="shared" si="9"/>
        <v>not used: -&gt; : [label='2308-2502']</v>
      </c>
    </row>
    <row r="126" spans="1:12" x14ac:dyDescent="0.2">
      <c r="A126" t="s">
        <v>393</v>
      </c>
      <c r="B126" s="6" t="s">
        <v>388</v>
      </c>
      <c r="F126" t="s">
        <v>298</v>
      </c>
      <c r="G126" t="s">
        <v>394</v>
      </c>
      <c r="H126" t="s">
        <v>133</v>
      </c>
      <c r="I126" t="s">
        <v>395</v>
      </c>
      <c r="L126" t="str">
        <f t="shared" si="9"/>
        <v>not used: -&gt; : [label='2308-2503']</v>
      </c>
    </row>
    <row r="127" spans="1:12" x14ac:dyDescent="0.2">
      <c r="A127" t="s">
        <v>400</v>
      </c>
      <c r="B127" s="6" t="s">
        <v>388</v>
      </c>
      <c r="F127" t="s">
        <v>298</v>
      </c>
      <c r="G127" t="s">
        <v>396</v>
      </c>
      <c r="H127" t="s">
        <v>133</v>
      </c>
      <c r="L127" t="str">
        <f t="shared" si="9"/>
        <v>not used: -&gt; : [label='2308-2504']</v>
      </c>
    </row>
    <row r="128" spans="1:12" x14ac:dyDescent="0.2">
      <c r="A128" t="s">
        <v>401</v>
      </c>
      <c r="B128" s="6" t="s">
        <v>409</v>
      </c>
      <c r="C128" t="s">
        <v>398</v>
      </c>
      <c r="D128" s="6" t="s">
        <v>26</v>
      </c>
      <c r="E128" t="s">
        <v>225</v>
      </c>
      <c r="F128" t="s">
        <v>298</v>
      </c>
      <c r="G128" t="s">
        <v>397</v>
      </c>
      <c r="H128" t="s">
        <v>133</v>
      </c>
      <c r="I128" t="s">
        <v>399</v>
      </c>
      <c r="L128" t="str">
        <f t="shared" si="9"/>
        <v>ncsua004:portxx -&gt; cdmua001:ether [label='2308-2600']</v>
      </c>
    </row>
    <row r="129" spans="1:12" x14ac:dyDescent="0.2">
      <c r="A129" t="s">
        <v>402</v>
      </c>
      <c r="B129" s="6" t="s">
        <v>388</v>
      </c>
      <c r="F129" t="s">
        <v>406</v>
      </c>
      <c r="G129" t="s">
        <v>282</v>
      </c>
      <c r="L129" t="str">
        <f t="shared" si="9"/>
        <v>not used: -&gt; : [label='2308-2700']</v>
      </c>
    </row>
    <row r="130" spans="1:12" x14ac:dyDescent="0.2">
      <c r="A130" t="s">
        <v>403</v>
      </c>
      <c r="B130" s="6" t="s">
        <v>388</v>
      </c>
      <c r="F130" t="s">
        <v>303</v>
      </c>
      <c r="G130" t="s">
        <v>405</v>
      </c>
      <c r="L130" t="str">
        <f t="shared" si="9"/>
        <v>not used: -&gt; : [label='2308-2701']</v>
      </c>
    </row>
    <row r="131" spans="1:12" x14ac:dyDescent="0.2">
      <c r="A131" t="s">
        <v>404</v>
      </c>
      <c r="B131" s="6" t="s">
        <v>388</v>
      </c>
      <c r="F131" t="s">
        <v>298</v>
      </c>
      <c r="G131" t="s">
        <v>282</v>
      </c>
      <c r="L131" t="str">
        <f t="shared" si="9"/>
        <v>not used: -&gt; : [label='2308-2702']</v>
      </c>
    </row>
    <row r="132" spans="1:12" x14ac:dyDescent="0.2">
      <c r="A132" t="s">
        <v>412</v>
      </c>
      <c r="B132" s="6" t="s">
        <v>388</v>
      </c>
      <c r="G132" t="s">
        <v>414</v>
      </c>
      <c r="J132" t="s">
        <v>415</v>
      </c>
      <c r="L132" t="e">
        <f>_xlfn.CONCAT(
SUBSTITUTE(LOWER(#REF!),"-",""),
":",  C134,
 " -&gt; ",
SUBSTITUTE(LOWER(B134),"-",""),
 ":", E134,
" [label='",
 A132,
"']")</f>
        <v>#REF!</v>
      </c>
    </row>
    <row r="133" spans="1:12" x14ac:dyDescent="0.2">
      <c r="A133" t="s">
        <v>22</v>
      </c>
      <c r="B133" s="6" t="s">
        <v>410</v>
      </c>
      <c r="C133" t="s">
        <v>416</v>
      </c>
      <c r="D133" s="6" t="s">
        <v>129</v>
      </c>
      <c r="E133" t="s">
        <v>417</v>
      </c>
      <c r="F133" t="s">
        <v>39</v>
      </c>
      <c r="G133" t="s">
        <v>425</v>
      </c>
      <c r="H133" t="s">
        <v>133</v>
      </c>
      <c r="J133" t="s">
        <v>426</v>
      </c>
      <c r="L133" t="str">
        <f>_xlfn.CONCAT(
SUBSTITUTE(LOWER(B133),"-",""),
":",  C133,
 " -&gt; ",
SUBSTITUTE(LOWER(D133),"-",""),
 ":", E133,
" [label='",
 A133,
"']")</f>
        <v>23082900:output2 -&gt; zvvu0003:hdmi1 [label='2307-1819']</v>
      </c>
    </row>
    <row r="134" spans="1:12" x14ac:dyDescent="0.2">
      <c r="A134" t="s">
        <v>423</v>
      </c>
      <c r="B134" s="6" t="s">
        <v>410</v>
      </c>
      <c r="C134" t="s">
        <v>413</v>
      </c>
      <c r="D134" t="s">
        <v>125</v>
      </c>
      <c r="E134" t="s">
        <v>417</v>
      </c>
      <c r="F134" t="s">
        <v>39</v>
      </c>
      <c r="G134" t="s">
        <v>48</v>
      </c>
      <c r="H134" t="s">
        <v>133</v>
      </c>
      <c r="L134" t="e">
        <f>_xlfn.CONCAT(
SUBSTITUTE(LOWER(#REF!),"-",""),
":",#REF!,
 " -&gt; ",
SUBSTITUTE(LOWER(#REF!),"-",""),
 ":",#REF!,
 " [label='",
 A134,
"']")</f>
        <v>#REF!</v>
      </c>
    </row>
    <row r="135" spans="1:12" x14ac:dyDescent="0.2">
      <c r="A135" t="s">
        <v>420</v>
      </c>
      <c r="B135" s="6" t="s">
        <v>46</v>
      </c>
      <c r="C135" t="s">
        <v>153</v>
      </c>
      <c r="D135" s="6" t="s">
        <v>421</v>
      </c>
      <c r="E135" t="s">
        <v>422</v>
      </c>
      <c r="F135" t="s">
        <v>422</v>
      </c>
      <c r="G135" t="s">
        <v>34</v>
      </c>
      <c r="H135" t="s">
        <v>85</v>
      </c>
      <c r="L135" t="str">
        <f t="shared" ref="L135:L141" si="10">_xlfn.CONCAT(
SUBSTITUTE(LOWER(B135),"-",""),
":",  C135,
 " -&gt; ",
SUBSTITUTE(LOWER(D135),"-",""),
 ":", E135,
" [label='",
 A135,
"']")</f>
        <v>zvkua001:out6 -&gt; unknown:unk [label='future135']</v>
      </c>
    </row>
    <row r="136" spans="1:12" x14ac:dyDescent="0.2">
      <c r="E136" t="s">
        <v>422</v>
      </c>
      <c r="L136" t="str">
        <f t="shared" si="10"/>
        <v>: -&gt; :unk [label='']</v>
      </c>
    </row>
    <row r="137" spans="1:12" x14ac:dyDescent="0.2">
      <c r="A137" t="s">
        <v>428</v>
      </c>
      <c r="B137" s="6" t="s">
        <v>429</v>
      </c>
      <c r="C137" t="s">
        <v>250</v>
      </c>
      <c r="D137" s="6" t="s">
        <v>430</v>
      </c>
      <c r="E137" t="s">
        <v>469</v>
      </c>
      <c r="F137" t="s">
        <v>431</v>
      </c>
      <c r="G137" t="s">
        <v>29</v>
      </c>
      <c r="H137" t="s">
        <v>29</v>
      </c>
      <c r="I137" t="s">
        <v>440</v>
      </c>
      <c r="L137" t="str">
        <f t="shared" si="10"/>
        <v>zamua001:ch1 -&gt; zaiub001:s2_in01 [label='2309-1001']</v>
      </c>
    </row>
    <row r="138" spans="1:12" x14ac:dyDescent="0.2">
      <c r="A138" t="s">
        <v>553</v>
      </c>
      <c r="B138" s="6" t="s">
        <v>429</v>
      </c>
      <c r="C138" t="s">
        <v>253</v>
      </c>
      <c r="D138" s="6" t="s">
        <v>430</v>
      </c>
      <c r="E138" t="s">
        <v>470</v>
      </c>
      <c r="F138" t="s">
        <v>431</v>
      </c>
      <c r="G138" t="s">
        <v>29</v>
      </c>
      <c r="H138" t="s">
        <v>29</v>
      </c>
      <c r="I138" t="s">
        <v>441</v>
      </c>
      <c r="L138" t="str">
        <f t="shared" si="10"/>
        <v>zamua001:ch2 -&gt; zaiub001:s2_in02 [label='2309-1002']</v>
      </c>
    </row>
    <row r="139" spans="1:12" x14ac:dyDescent="0.2">
      <c r="A139" t="s">
        <v>554</v>
      </c>
      <c r="B139" s="6" t="s">
        <v>429</v>
      </c>
      <c r="C139" t="s">
        <v>432</v>
      </c>
      <c r="D139" s="6" t="s">
        <v>430</v>
      </c>
      <c r="E139" t="s">
        <v>471</v>
      </c>
      <c r="F139" t="s">
        <v>431</v>
      </c>
      <c r="G139" t="s">
        <v>29</v>
      </c>
      <c r="H139" t="s">
        <v>29</v>
      </c>
      <c r="I139" t="s">
        <v>438</v>
      </c>
      <c r="L139" t="str">
        <f t="shared" si="10"/>
        <v>zamua001:ch3 -&gt; zaiub001:s2_in03 [label='2309-1003']</v>
      </c>
    </row>
    <row r="140" spans="1:12" x14ac:dyDescent="0.2">
      <c r="A140" t="s">
        <v>555</v>
      </c>
      <c r="B140" s="6" t="s">
        <v>429</v>
      </c>
      <c r="C140" t="s">
        <v>433</v>
      </c>
      <c r="D140" s="6" t="s">
        <v>430</v>
      </c>
      <c r="E140" t="s">
        <v>472</v>
      </c>
      <c r="F140" t="s">
        <v>431</v>
      </c>
      <c r="G140" t="s">
        <v>29</v>
      </c>
      <c r="H140" t="s">
        <v>29</v>
      </c>
      <c r="I140" t="s">
        <v>439</v>
      </c>
      <c r="L140" t="str">
        <f t="shared" si="10"/>
        <v>zamua001:ch4 -&gt; zaiub001:s2_in04 [label='2309-1004']</v>
      </c>
    </row>
    <row r="141" spans="1:12" x14ac:dyDescent="0.2">
      <c r="A141" t="s">
        <v>556</v>
      </c>
      <c r="B141" s="6" t="s">
        <v>434</v>
      </c>
      <c r="C141" t="s">
        <v>250</v>
      </c>
      <c r="D141" s="6" t="s">
        <v>430</v>
      </c>
      <c r="E141" t="s">
        <v>473</v>
      </c>
      <c r="F141" t="s">
        <v>431</v>
      </c>
      <c r="G141" t="s">
        <v>29</v>
      </c>
      <c r="H141" t="s">
        <v>29</v>
      </c>
      <c r="I141" t="s">
        <v>442</v>
      </c>
      <c r="L141" t="str">
        <f t="shared" si="10"/>
        <v>zamub001:ch1 -&gt; zaiub001:s2_in05 [label='2309-1005']</v>
      </c>
    </row>
    <row r="142" spans="1:12" x14ac:dyDescent="0.2">
      <c r="A142" t="s">
        <v>557</v>
      </c>
      <c r="B142" s="6" t="s">
        <v>434</v>
      </c>
      <c r="C142" t="s">
        <v>253</v>
      </c>
      <c r="D142" s="6" t="s">
        <v>430</v>
      </c>
      <c r="E142" t="s">
        <v>468</v>
      </c>
      <c r="F142" t="s">
        <v>431</v>
      </c>
      <c r="G142" t="s">
        <v>29</v>
      </c>
      <c r="H142" t="s">
        <v>29</v>
      </c>
      <c r="I142" t="s">
        <v>443</v>
      </c>
      <c r="L142" t="str">
        <f t="shared" ref="L142:L144" si="11">_xlfn.CONCAT(
SUBSTITUTE(LOWER(B142),"-",""),
":",  C142,
 " -&gt; ",
SUBSTITUTE(LOWER(D142),"-",""),
 ":", E142,
" [label='",
 A142,
"']")</f>
        <v>zamub001:ch2 -&gt; zaiub001:s2_in06 [label='2309-1006']</v>
      </c>
    </row>
    <row r="143" spans="1:12" x14ac:dyDescent="0.2">
      <c r="A143" t="s">
        <v>558</v>
      </c>
      <c r="B143" s="6" t="s">
        <v>434</v>
      </c>
      <c r="C143" t="s">
        <v>432</v>
      </c>
      <c r="D143" s="6" t="s">
        <v>430</v>
      </c>
      <c r="E143" t="s">
        <v>474</v>
      </c>
      <c r="F143" t="s">
        <v>431</v>
      </c>
      <c r="G143" t="s">
        <v>29</v>
      </c>
      <c r="H143" t="s">
        <v>29</v>
      </c>
      <c r="I143" t="s">
        <v>444</v>
      </c>
      <c r="L143" t="str">
        <f t="shared" si="11"/>
        <v>zamub001:ch3 -&gt; zaiub001:s2_in07 [label='2309-1007']</v>
      </c>
    </row>
    <row r="144" spans="1:12" x14ac:dyDescent="0.2">
      <c r="A144" t="s">
        <v>559</v>
      </c>
      <c r="B144" s="6" t="s">
        <v>434</v>
      </c>
      <c r="C144" t="s">
        <v>433</v>
      </c>
      <c r="D144" s="6" t="s">
        <v>430</v>
      </c>
      <c r="E144" t="s">
        <v>475</v>
      </c>
      <c r="F144" t="s">
        <v>431</v>
      </c>
      <c r="G144" t="s">
        <v>29</v>
      </c>
      <c r="H144" t="s">
        <v>29</v>
      </c>
      <c r="I144" t="s">
        <v>445</v>
      </c>
      <c r="L144" t="str">
        <f t="shared" si="11"/>
        <v>zamub001:ch4 -&gt; zaiub001:s2_in08 [label='2309-1008']</v>
      </c>
    </row>
    <row r="145" spans="1:12" x14ac:dyDescent="0.2">
      <c r="A145" t="s">
        <v>560</v>
      </c>
      <c r="B145" s="6" t="s">
        <v>435</v>
      </c>
      <c r="C145" t="s">
        <v>250</v>
      </c>
      <c r="D145" s="6" t="s">
        <v>430</v>
      </c>
      <c r="E145" t="s">
        <v>476</v>
      </c>
      <c r="F145" t="s">
        <v>431</v>
      </c>
      <c r="G145" t="s">
        <v>29</v>
      </c>
      <c r="H145" t="s">
        <v>29</v>
      </c>
      <c r="I145" t="s">
        <v>446</v>
      </c>
      <c r="L145" t="str">
        <f t="shared" ref="L145:L148" si="12">_xlfn.CONCAT(
SUBSTITUTE(LOWER(B145),"-",""),
":",  C145,
 " -&gt; ",
SUBSTITUTE(LOWER(D145),"-",""),
 ":", E145,
" [label='",
 A145,
"']")</f>
        <v>zamub002:ch1 -&gt; zaiub001:s2_in09 [label='2309-1009']</v>
      </c>
    </row>
    <row r="146" spans="1:12" x14ac:dyDescent="0.2">
      <c r="A146" t="s">
        <v>561</v>
      </c>
      <c r="B146" s="6" t="s">
        <v>435</v>
      </c>
      <c r="C146" t="s">
        <v>253</v>
      </c>
      <c r="D146" s="6" t="s">
        <v>430</v>
      </c>
      <c r="E146" t="s">
        <v>477</v>
      </c>
      <c r="F146" t="s">
        <v>431</v>
      </c>
      <c r="G146" t="s">
        <v>29</v>
      </c>
      <c r="H146" t="s">
        <v>29</v>
      </c>
      <c r="I146" t="s">
        <v>447</v>
      </c>
      <c r="L146" t="str">
        <f t="shared" si="12"/>
        <v>zamub002:ch2 -&gt; zaiub001:s2_in10 [label='2309-1010']</v>
      </c>
    </row>
    <row r="147" spans="1:12" x14ac:dyDescent="0.2">
      <c r="A147" t="s">
        <v>562</v>
      </c>
      <c r="B147" s="6" t="s">
        <v>435</v>
      </c>
      <c r="C147" t="s">
        <v>432</v>
      </c>
      <c r="D147" s="6" t="s">
        <v>430</v>
      </c>
      <c r="E147" t="s">
        <v>478</v>
      </c>
      <c r="F147" t="s">
        <v>431</v>
      </c>
      <c r="G147" t="s">
        <v>29</v>
      </c>
      <c r="H147" t="s">
        <v>29</v>
      </c>
      <c r="I147" t="s">
        <v>448</v>
      </c>
      <c r="L147" t="str">
        <f t="shared" si="12"/>
        <v>zamub002:ch3 -&gt; zaiub001:s2_in11 [label='2309-1011']</v>
      </c>
    </row>
    <row r="148" spans="1:12" x14ac:dyDescent="0.2">
      <c r="A148" t="s">
        <v>563</v>
      </c>
      <c r="B148" s="6" t="s">
        <v>435</v>
      </c>
      <c r="C148" t="s">
        <v>433</v>
      </c>
      <c r="D148" s="6" t="s">
        <v>430</v>
      </c>
      <c r="E148" t="s">
        <v>479</v>
      </c>
      <c r="F148" t="s">
        <v>431</v>
      </c>
      <c r="G148" t="s">
        <v>29</v>
      </c>
      <c r="H148" t="s">
        <v>29</v>
      </c>
      <c r="I148" t="s">
        <v>449</v>
      </c>
      <c r="L148" t="str">
        <f t="shared" si="12"/>
        <v>zamub002:ch4 -&gt; zaiub001:s2_in12 [label='2309-1012']</v>
      </c>
    </row>
    <row r="149" spans="1:12" x14ac:dyDescent="0.2">
      <c r="A149" t="s">
        <v>564</v>
      </c>
      <c r="B149" s="6" t="s">
        <v>436</v>
      </c>
      <c r="C149" t="s">
        <v>433</v>
      </c>
      <c r="D149" s="6" t="s">
        <v>430</v>
      </c>
      <c r="E149" t="s">
        <v>457</v>
      </c>
      <c r="F149" t="s">
        <v>431</v>
      </c>
      <c r="G149" t="s">
        <v>29</v>
      </c>
      <c r="H149" t="s">
        <v>29</v>
      </c>
      <c r="I149" t="s">
        <v>450</v>
      </c>
      <c r="L149" t="str">
        <f>_xlfn.CONCAT(
SUBSTITUTE(LOWER(B149),"-",""),
":",  C149,
 " -&gt; ",
SUBSTITUTE(LOWER(D149),"-",""),
 ":", E149,
" [label='",
 A149,
"']")</f>
        <v>zamub003:ch4 -&gt; zaiub001:s2___ [label='2309-1013']</v>
      </c>
    </row>
    <row r="150" spans="1:12" x14ac:dyDescent="0.2">
      <c r="A150" t="s">
        <v>565</v>
      </c>
      <c r="B150" s="6" t="s">
        <v>435</v>
      </c>
      <c r="C150" t="s">
        <v>432</v>
      </c>
      <c r="D150" s="6" t="s">
        <v>437</v>
      </c>
      <c r="E150" t="s">
        <v>469</v>
      </c>
      <c r="F150" t="s">
        <v>431</v>
      </c>
      <c r="G150" t="s">
        <v>29</v>
      </c>
      <c r="H150" t="s">
        <v>29</v>
      </c>
      <c r="I150" t="s">
        <v>451</v>
      </c>
      <c r="L150" t="str">
        <f t="shared" ref="L150:L151" si="13">_xlfn.CONCAT(
SUBSTITUTE(LOWER(B150),"-",""),
":",  C150,
 " -&gt; ",
SUBSTITUTE(LOWER(D150),"-",""),
 ":", E150,
" [label='",
 A150,
"']")</f>
        <v>zamub002:ch3 -&gt; zaiub002:s2_in01 [label='2309-1014']</v>
      </c>
    </row>
    <row r="151" spans="1:12" x14ac:dyDescent="0.2">
      <c r="A151" t="s">
        <v>566</v>
      </c>
      <c r="B151" s="6" t="s">
        <v>435</v>
      </c>
      <c r="C151" t="s">
        <v>433</v>
      </c>
      <c r="D151" s="6" t="s">
        <v>437</v>
      </c>
      <c r="E151" t="s">
        <v>470</v>
      </c>
      <c r="F151" t="s">
        <v>431</v>
      </c>
      <c r="G151" t="s">
        <v>29</v>
      </c>
      <c r="H151" t="s">
        <v>29</v>
      </c>
      <c r="I151" t="s">
        <v>452</v>
      </c>
      <c r="L151" t="str">
        <f t="shared" si="13"/>
        <v>zamub002:ch4 -&gt; zaiub002:s2_in02 [label='2309-1015']</v>
      </c>
    </row>
    <row r="152" spans="1:12" x14ac:dyDescent="0.2">
      <c r="A152" t="s">
        <v>567</v>
      </c>
      <c r="B152" s="6" t="s">
        <v>436</v>
      </c>
      <c r="C152" t="s">
        <v>250</v>
      </c>
      <c r="D152" s="6" t="s">
        <v>437</v>
      </c>
      <c r="E152" t="s">
        <v>471</v>
      </c>
      <c r="F152" t="s">
        <v>431</v>
      </c>
      <c r="G152" t="s">
        <v>29</v>
      </c>
      <c r="H152" t="s">
        <v>29</v>
      </c>
      <c r="I152" s="10" t="s">
        <v>453</v>
      </c>
      <c r="L152" t="str">
        <f t="shared" ref="L152:L154" si="14">_xlfn.CONCAT(
SUBSTITUTE(LOWER(B152),"-",""),
":",  C152,
 " -&gt; ",
SUBSTITUTE(LOWER(D152),"-",""),
 ":", E152,
" [label='",
 A152,
"']")</f>
        <v>zamub003:ch1 -&gt; zaiub002:s2_in03 [label='2309-1016']</v>
      </c>
    </row>
    <row r="153" spans="1:12" x14ac:dyDescent="0.2">
      <c r="A153" t="s">
        <v>568</v>
      </c>
      <c r="B153" s="6" t="s">
        <v>436</v>
      </c>
      <c r="C153" t="s">
        <v>253</v>
      </c>
      <c r="D153" s="6" t="s">
        <v>437</v>
      </c>
      <c r="E153" t="s">
        <v>472</v>
      </c>
      <c r="F153" t="s">
        <v>431</v>
      </c>
      <c r="G153" t="s">
        <v>29</v>
      </c>
      <c r="H153" t="s">
        <v>29</v>
      </c>
      <c r="I153" s="10" t="s">
        <v>454</v>
      </c>
      <c r="L153" t="str">
        <f t="shared" si="14"/>
        <v>zamub003:ch2 -&gt; zaiub002:s2_in04 [label='2309-1017']</v>
      </c>
    </row>
    <row r="154" spans="1:12" x14ac:dyDescent="0.2">
      <c r="A154" t="s">
        <v>569</v>
      </c>
      <c r="B154" s="6" t="s">
        <v>436</v>
      </c>
      <c r="C154" t="s">
        <v>432</v>
      </c>
      <c r="D154" s="6" t="s">
        <v>437</v>
      </c>
      <c r="E154" t="s">
        <v>473</v>
      </c>
      <c r="F154" t="s">
        <v>431</v>
      </c>
      <c r="G154" t="s">
        <v>29</v>
      </c>
      <c r="H154" t="s">
        <v>29</v>
      </c>
      <c r="I154" s="10" t="s">
        <v>455</v>
      </c>
      <c r="L154" t="str">
        <f t="shared" si="14"/>
        <v>zamub003:ch3 -&gt; zaiub002:s2_in05 [label='2309-1018']</v>
      </c>
    </row>
    <row r="155" spans="1:12" x14ac:dyDescent="0.2">
      <c r="A155" t="s">
        <v>570</v>
      </c>
      <c r="B155" s="12" t="s">
        <v>436</v>
      </c>
      <c r="C155" s="11" t="s">
        <v>433</v>
      </c>
      <c r="D155" s="6" t="s">
        <v>437</v>
      </c>
      <c r="E155" t="s">
        <v>468</v>
      </c>
      <c r="F155" s="11" t="s">
        <v>431</v>
      </c>
      <c r="G155" s="11" t="s">
        <v>29</v>
      </c>
      <c r="H155" s="11" t="s">
        <v>29</v>
      </c>
      <c r="I155" s="13" t="s">
        <v>456</v>
      </c>
    </row>
    <row r="156" spans="1:12" x14ac:dyDescent="0.2">
      <c r="A156" t="s">
        <v>571</v>
      </c>
      <c r="B156" s="6" t="s">
        <v>458</v>
      </c>
      <c r="C156" t="s">
        <v>459</v>
      </c>
      <c r="D156" s="6" t="s">
        <v>75</v>
      </c>
      <c r="E156" t="s">
        <v>460</v>
      </c>
      <c r="F156" s="11" t="s">
        <v>431</v>
      </c>
      <c r="G156" s="11" t="s">
        <v>29</v>
      </c>
      <c r="H156" s="11" t="s">
        <v>29</v>
      </c>
    </row>
    <row r="157" spans="1:12" x14ac:dyDescent="0.2">
      <c r="A157" t="s">
        <v>572</v>
      </c>
      <c r="B157" s="6" t="s">
        <v>458</v>
      </c>
      <c r="C157" t="s">
        <v>461</v>
      </c>
      <c r="D157" s="6" t="s">
        <v>75</v>
      </c>
      <c r="E157" t="s">
        <v>462</v>
      </c>
      <c r="F157" s="11" t="s">
        <v>431</v>
      </c>
      <c r="G157" s="11" t="s">
        <v>29</v>
      </c>
      <c r="H157" s="11" t="s">
        <v>29</v>
      </c>
    </row>
    <row r="158" spans="1:12" x14ac:dyDescent="0.2">
      <c r="A158" s="14" t="s">
        <v>573</v>
      </c>
      <c r="B158" s="6" t="s">
        <v>293</v>
      </c>
      <c r="C158" t="s">
        <v>459</v>
      </c>
      <c r="D158" s="6" t="s">
        <v>75</v>
      </c>
      <c r="E158" t="s">
        <v>463</v>
      </c>
      <c r="F158" s="11" t="s">
        <v>431</v>
      </c>
      <c r="G158" s="11" t="s">
        <v>29</v>
      </c>
      <c r="H158" s="11" t="s">
        <v>29</v>
      </c>
    </row>
    <row r="159" spans="1:12" x14ac:dyDescent="0.2">
      <c r="A159" t="s">
        <v>574</v>
      </c>
      <c r="B159" s="6" t="s">
        <v>293</v>
      </c>
      <c r="C159" t="s">
        <v>461</v>
      </c>
      <c r="D159" s="6" t="s">
        <v>75</v>
      </c>
      <c r="E159" t="s">
        <v>464</v>
      </c>
      <c r="F159" s="11" t="s">
        <v>431</v>
      </c>
      <c r="G159" s="11" t="s">
        <v>29</v>
      </c>
      <c r="H159" s="11" t="s">
        <v>29</v>
      </c>
    </row>
    <row r="160" spans="1:12" x14ac:dyDescent="0.2">
      <c r="A160" t="s">
        <v>575</v>
      </c>
      <c r="B160" s="6" t="s">
        <v>73</v>
      </c>
      <c r="C160" t="s">
        <v>459</v>
      </c>
      <c r="D160" s="6" t="s">
        <v>75</v>
      </c>
      <c r="E160" t="s">
        <v>465</v>
      </c>
      <c r="F160" s="11" t="s">
        <v>431</v>
      </c>
      <c r="G160" s="11" t="s">
        <v>29</v>
      </c>
      <c r="H160" s="11" t="s">
        <v>29</v>
      </c>
    </row>
    <row r="161" spans="1:8" x14ac:dyDescent="0.2">
      <c r="A161" t="s">
        <v>576</v>
      </c>
      <c r="B161" s="6" t="s">
        <v>73</v>
      </c>
      <c r="C161" t="s">
        <v>461</v>
      </c>
      <c r="D161" s="6" t="s">
        <v>75</v>
      </c>
      <c r="E161" t="s">
        <v>466</v>
      </c>
      <c r="F161" s="11" t="s">
        <v>431</v>
      </c>
      <c r="G161" s="11" t="s">
        <v>29</v>
      </c>
      <c r="H161" s="11" t="s">
        <v>29</v>
      </c>
    </row>
    <row r="162" spans="1:8" x14ac:dyDescent="0.2">
      <c r="A162" t="s">
        <v>577</v>
      </c>
      <c r="B162" s="12" t="s">
        <v>430</v>
      </c>
      <c r="C162" t="s">
        <v>467</v>
      </c>
      <c r="D162" s="6" t="s">
        <v>75</v>
      </c>
      <c r="E162" t="s">
        <v>505</v>
      </c>
      <c r="F162" s="11" t="s">
        <v>431</v>
      </c>
      <c r="G162" s="11" t="s">
        <v>29</v>
      </c>
      <c r="H162" s="11" t="s">
        <v>29</v>
      </c>
    </row>
    <row r="163" spans="1:8" x14ac:dyDescent="0.2">
      <c r="A163" t="s">
        <v>578</v>
      </c>
      <c r="B163" s="12" t="s">
        <v>430</v>
      </c>
      <c r="C163" t="s">
        <v>480</v>
      </c>
      <c r="D163" s="6" t="s">
        <v>75</v>
      </c>
      <c r="E163" t="s">
        <v>506</v>
      </c>
      <c r="F163" s="11" t="s">
        <v>431</v>
      </c>
      <c r="G163" s="11" t="s">
        <v>29</v>
      </c>
      <c r="H163" s="11" t="s">
        <v>29</v>
      </c>
    </row>
    <row r="164" spans="1:8" x14ac:dyDescent="0.2">
      <c r="A164" t="s">
        <v>579</v>
      </c>
      <c r="B164" s="12" t="s">
        <v>430</v>
      </c>
      <c r="C164" t="s">
        <v>481</v>
      </c>
      <c r="D164" s="6" t="s">
        <v>75</v>
      </c>
      <c r="E164" t="s">
        <v>507</v>
      </c>
      <c r="F164" s="11" t="s">
        <v>431</v>
      </c>
      <c r="G164" s="11" t="s">
        <v>29</v>
      </c>
      <c r="H164" s="11" t="s">
        <v>29</v>
      </c>
    </row>
    <row r="165" spans="1:8" x14ac:dyDescent="0.2">
      <c r="A165" t="s">
        <v>580</v>
      </c>
      <c r="B165" s="12" t="s">
        <v>430</v>
      </c>
      <c r="C165" t="s">
        <v>482</v>
      </c>
      <c r="D165" s="6" t="s">
        <v>75</v>
      </c>
      <c r="E165" t="s">
        <v>508</v>
      </c>
      <c r="F165" s="11" t="s">
        <v>431</v>
      </c>
      <c r="G165" s="11" t="s">
        <v>29</v>
      </c>
      <c r="H165" s="11" t="s">
        <v>29</v>
      </c>
    </row>
    <row r="166" spans="1:8" x14ac:dyDescent="0.2">
      <c r="A166" t="s">
        <v>581</v>
      </c>
      <c r="B166" s="12" t="s">
        <v>430</v>
      </c>
      <c r="C166" t="s">
        <v>483</v>
      </c>
      <c r="D166" s="6" t="s">
        <v>75</v>
      </c>
      <c r="E166" t="s">
        <v>509</v>
      </c>
      <c r="F166" s="11" t="s">
        <v>431</v>
      </c>
      <c r="G166" s="11" t="s">
        <v>29</v>
      </c>
      <c r="H166" s="11" t="s">
        <v>29</v>
      </c>
    </row>
    <row r="167" spans="1:8" x14ac:dyDescent="0.2">
      <c r="A167" t="s">
        <v>582</v>
      </c>
      <c r="B167" s="12" t="s">
        <v>430</v>
      </c>
      <c r="C167" t="s">
        <v>484</v>
      </c>
      <c r="D167" s="6" t="s">
        <v>75</v>
      </c>
      <c r="E167" t="s">
        <v>510</v>
      </c>
      <c r="F167" s="11" t="s">
        <v>431</v>
      </c>
      <c r="G167" s="11" t="s">
        <v>29</v>
      </c>
      <c r="H167" s="11" t="s">
        <v>29</v>
      </c>
    </row>
    <row r="168" spans="1:8" x14ac:dyDescent="0.2">
      <c r="A168" t="s">
        <v>583</v>
      </c>
      <c r="B168" s="12" t="s">
        <v>430</v>
      </c>
      <c r="C168" t="s">
        <v>485</v>
      </c>
      <c r="D168" s="6" t="s">
        <v>75</v>
      </c>
      <c r="E168" t="s">
        <v>511</v>
      </c>
      <c r="F168" s="11" t="s">
        <v>431</v>
      </c>
      <c r="G168" s="11" t="s">
        <v>29</v>
      </c>
      <c r="H168" s="11" t="s">
        <v>29</v>
      </c>
    </row>
    <row r="169" spans="1:8" x14ac:dyDescent="0.2">
      <c r="A169" t="s">
        <v>584</v>
      </c>
      <c r="B169" s="12" t="s">
        <v>430</v>
      </c>
      <c r="C169" t="s">
        <v>486</v>
      </c>
      <c r="D169" s="6" t="s">
        <v>75</v>
      </c>
      <c r="E169" t="s">
        <v>512</v>
      </c>
      <c r="F169" s="11" t="s">
        <v>431</v>
      </c>
      <c r="G169" s="11" t="s">
        <v>29</v>
      </c>
      <c r="H169" s="11" t="s">
        <v>29</v>
      </c>
    </row>
    <row r="170" spans="1:8" x14ac:dyDescent="0.2">
      <c r="A170" t="s">
        <v>585</v>
      </c>
      <c r="B170" s="12" t="s">
        <v>430</v>
      </c>
      <c r="C170" t="s">
        <v>487</v>
      </c>
      <c r="D170" s="6" t="s">
        <v>75</v>
      </c>
      <c r="E170" t="s">
        <v>513</v>
      </c>
      <c r="F170" s="11" t="s">
        <v>431</v>
      </c>
      <c r="G170" s="11" t="s">
        <v>29</v>
      </c>
      <c r="H170" s="11" t="s">
        <v>29</v>
      </c>
    </row>
    <row r="171" spans="1:8" x14ac:dyDescent="0.2">
      <c r="A171" t="s">
        <v>586</v>
      </c>
      <c r="B171" s="12" t="s">
        <v>430</v>
      </c>
      <c r="C171" t="s">
        <v>488</v>
      </c>
      <c r="D171" s="6" t="s">
        <v>75</v>
      </c>
      <c r="E171" t="s">
        <v>514</v>
      </c>
      <c r="F171" s="11" t="s">
        <v>431</v>
      </c>
      <c r="G171" s="11" t="s">
        <v>29</v>
      </c>
      <c r="H171" s="11" t="s">
        <v>29</v>
      </c>
    </row>
    <row r="172" spans="1:8" x14ac:dyDescent="0.2">
      <c r="A172" t="s">
        <v>587</v>
      </c>
      <c r="B172" s="12" t="s">
        <v>430</v>
      </c>
      <c r="C172" t="s">
        <v>489</v>
      </c>
      <c r="D172" s="6" t="s">
        <v>75</v>
      </c>
      <c r="E172" t="s">
        <v>515</v>
      </c>
      <c r="F172" s="11" t="s">
        <v>431</v>
      </c>
      <c r="G172" s="11" t="s">
        <v>29</v>
      </c>
      <c r="H172" s="11" t="s">
        <v>29</v>
      </c>
    </row>
    <row r="173" spans="1:8" x14ac:dyDescent="0.2">
      <c r="A173" t="s">
        <v>588</v>
      </c>
      <c r="B173" s="12" t="s">
        <v>430</v>
      </c>
      <c r="C173" t="s">
        <v>490</v>
      </c>
      <c r="D173" s="6" t="s">
        <v>75</v>
      </c>
      <c r="E173" t="s">
        <v>516</v>
      </c>
      <c r="F173" s="11" t="s">
        <v>431</v>
      </c>
      <c r="G173" s="11" t="s">
        <v>29</v>
      </c>
      <c r="H173" s="11" t="s">
        <v>29</v>
      </c>
    </row>
    <row r="174" spans="1:8" x14ac:dyDescent="0.2">
      <c r="A174" t="s">
        <v>589</v>
      </c>
      <c r="B174" s="12" t="s">
        <v>430</v>
      </c>
      <c r="C174" t="s">
        <v>491</v>
      </c>
      <c r="D174" s="6" t="s">
        <v>75</v>
      </c>
      <c r="E174" t="s">
        <v>517</v>
      </c>
      <c r="F174" s="11" t="s">
        <v>431</v>
      </c>
      <c r="G174" s="11" t="s">
        <v>29</v>
      </c>
      <c r="H174" s="11" t="s">
        <v>29</v>
      </c>
    </row>
    <row r="175" spans="1:8" x14ac:dyDescent="0.2">
      <c r="A175" t="s">
        <v>590</v>
      </c>
      <c r="B175" s="12" t="s">
        <v>430</v>
      </c>
      <c r="C175" t="s">
        <v>492</v>
      </c>
      <c r="D175" s="6" t="s">
        <v>75</v>
      </c>
      <c r="E175" t="s">
        <v>518</v>
      </c>
      <c r="F175" s="11" t="s">
        <v>431</v>
      </c>
      <c r="G175" s="11" t="s">
        <v>29</v>
      </c>
      <c r="H175" s="11" t="s">
        <v>29</v>
      </c>
    </row>
    <row r="176" spans="1:8" x14ac:dyDescent="0.2">
      <c r="A176" t="s">
        <v>591</v>
      </c>
      <c r="B176" s="12" t="s">
        <v>430</v>
      </c>
      <c r="C176" t="s">
        <v>493</v>
      </c>
      <c r="D176" s="6" t="s">
        <v>75</v>
      </c>
      <c r="E176" t="s">
        <v>519</v>
      </c>
      <c r="F176" s="11" t="s">
        <v>431</v>
      </c>
      <c r="G176" s="11" t="s">
        <v>29</v>
      </c>
      <c r="H176" s="11" t="s">
        <v>29</v>
      </c>
    </row>
    <row r="177" spans="1:8" x14ac:dyDescent="0.2">
      <c r="A177" t="s">
        <v>592</v>
      </c>
      <c r="B177" s="12" t="s">
        <v>430</v>
      </c>
      <c r="C177" t="s">
        <v>494</v>
      </c>
      <c r="D177" s="6" t="s">
        <v>75</v>
      </c>
      <c r="E177" t="s">
        <v>520</v>
      </c>
      <c r="F177" s="11" t="s">
        <v>431</v>
      </c>
      <c r="G177" s="11" t="s">
        <v>29</v>
      </c>
      <c r="H177" s="11" t="s">
        <v>29</v>
      </c>
    </row>
    <row r="178" spans="1:8" x14ac:dyDescent="0.2">
      <c r="A178" t="s">
        <v>593</v>
      </c>
      <c r="D178" s="6" t="s">
        <v>75</v>
      </c>
      <c r="E178" t="s">
        <v>521</v>
      </c>
      <c r="F178" s="11" t="s">
        <v>431</v>
      </c>
      <c r="G178" s="11" t="s">
        <v>29</v>
      </c>
      <c r="H178" s="11" t="s">
        <v>29</v>
      </c>
    </row>
    <row r="179" spans="1:8" x14ac:dyDescent="0.2">
      <c r="A179" t="s">
        <v>594</v>
      </c>
      <c r="D179" s="6" t="s">
        <v>75</v>
      </c>
      <c r="E179" t="s">
        <v>522</v>
      </c>
      <c r="F179" s="11" t="s">
        <v>431</v>
      </c>
      <c r="G179" s="11" t="s">
        <v>29</v>
      </c>
      <c r="H179" s="11" t="s">
        <v>29</v>
      </c>
    </row>
    <row r="180" spans="1:8" x14ac:dyDescent="0.2">
      <c r="A180" t="s">
        <v>595</v>
      </c>
      <c r="D180" s="6" t="s">
        <v>75</v>
      </c>
      <c r="E180" t="s">
        <v>523</v>
      </c>
      <c r="F180" s="11" t="s">
        <v>431</v>
      </c>
      <c r="G180" s="11" t="s">
        <v>29</v>
      </c>
      <c r="H180" s="11" t="s">
        <v>29</v>
      </c>
    </row>
    <row r="181" spans="1:8" x14ac:dyDescent="0.2">
      <c r="A181" t="s">
        <v>596</v>
      </c>
      <c r="D181" s="6" t="s">
        <v>75</v>
      </c>
      <c r="E181" t="s">
        <v>524</v>
      </c>
      <c r="F181" s="11" t="s">
        <v>431</v>
      </c>
      <c r="G181" s="11" t="s">
        <v>29</v>
      </c>
      <c r="H181" s="11" t="s">
        <v>29</v>
      </c>
    </row>
    <row r="182" spans="1:8" x14ac:dyDescent="0.2">
      <c r="A182" t="s">
        <v>597</v>
      </c>
      <c r="D182" s="6" t="s">
        <v>75</v>
      </c>
      <c r="E182" t="s">
        <v>525</v>
      </c>
      <c r="F182" s="11" t="s">
        <v>431</v>
      </c>
      <c r="G182" s="11" t="s">
        <v>29</v>
      </c>
      <c r="H182" s="11" t="s">
        <v>29</v>
      </c>
    </row>
    <row r="183" spans="1:8" x14ac:dyDescent="0.2">
      <c r="A183" t="s">
        <v>598</v>
      </c>
      <c r="D183" s="6" t="s">
        <v>75</v>
      </c>
      <c r="E183" t="s">
        <v>526</v>
      </c>
      <c r="F183" s="11" t="s">
        <v>431</v>
      </c>
      <c r="G183" s="11" t="s">
        <v>29</v>
      </c>
      <c r="H183" s="11" t="s">
        <v>29</v>
      </c>
    </row>
    <row r="184" spans="1:8" x14ac:dyDescent="0.2">
      <c r="A184" t="s">
        <v>599</v>
      </c>
      <c r="D184" s="6" t="s">
        <v>75</v>
      </c>
      <c r="E184" t="s">
        <v>527</v>
      </c>
      <c r="F184" s="11" t="s">
        <v>431</v>
      </c>
      <c r="G184" s="11" t="s">
        <v>29</v>
      </c>
      <c r="H184" s="11" t="s">
        <v>29</v>
      </c>
    </row>
    <row r="185" spans="1:8" x14ac:dyDescent="0.2">
      <c r="A185" t="s">
        <v>600</v>
      </c>
      <c r="D185" s="6" t="s">
        <v>75</v>
      </c>
      <c r="E185" t="s">
        <v>528</v>
      </c>
      <c r="F185" s="11" t="s">
        <v>431</v>
      </c>
      <c r="G185" s="11" t="s">
        <v>29</v>
      </c>
      <c r="H185" s="11" t="s">
        <v>29</v>
      </c>
    </row>
    <row r="186" spans="1:8" x14ac:dyDescent="0.2">
      <c r="A186" t="s">
        <v>601</v>
      </c>
      <c r="D186" s="6" t="s">
        <v>75</v>
      </c>
      <c r="E186" t="s">
        <v>529</v>
      </c>
      <c r="F186" s="11" t="s">
        <v>431</v>
      </c>
      <c r="G186" s="11" t="s">
        <v>29</v>
      </c>
      <c r="H186" s="11" t="s">
        <v>29</v>
      </c>
    </row>
    <row r="187" spans="1:8" x14ac:dyDescent="0.2">
      <c r="A187" t="s">
        <v>602</v>
      </c>
      <c r="D187" s="6" t="s">
        <v>75</v>
      </c>
      <c r="E187" t="s">
        <v>530</v>
      </c>
      <c r="F187" s="11" t="s">
        <v>431</v>
      </c>
      <c r="G187" s="11" t="s">
        <v>29</v>
      </c>
      <c r="H187" s="11" t="s">
        <v>29</v>
      </c>
    </row>
    <row r="188" spans="1:8" x14ac:dyDescent="0.2">
      <c r="A188" t="s">
        <v>603</v>
      </c>
      <c r="D188" s="6" t="s">
        <v>75</v>
      </c>
      <c r="E188" t="s">
        <v>531</v>
      </c>
      <c r="F188" s="11" t="s">
        <v>431</v>
      </c>
      <c r="G188" s="11" t="s">
        <v>29</v>
      </c>
      <c r="H188" s="11" t="s">
        <v>29</v>
      </c>
    </row>
    <row r="189" spans="1:8" x14ac:dyDescent="0.2">
      <c r="A189" t="s">
        <v>604</v>
      </c>
      <c r="D189" s="6" t="s">
        <v>75</v>
      </c>
      <c r="E189" t="s">
        <v>532</v>
      </c>
      <c r="F189" s="11" t="s">
        <v>431</v>
      </c>
      <c r="G189" s="11" t="s">
        <v>29</v>
      </c>
      <c r="H189" s="11" t="s">
        <v>29</v>
      </c>
    </row>
    <row r="190" spans="1:8" x14ac:dyDescent="0.2">
      <c r="A190" t="s">
        <v>605</v>
      </c>
      <c r="D190" s="6" t="s">
        <v>75</v>
      </c>
      <c r="E190" t="s">
        <v>533</v>
      </c>
      <c r="F190" s="11" t="s">
        <v>431</v>
      </c>
      <c r="G190" s="11" t="s">
        <v>29</v>
      </c>
      <c r="H190" s="11" t="s">
        <v>29</v>
      </c>
    </row>
    <row r="191" spans="1:8" x14ac:dyDescent="0.2">
      <c r="A191" t="s">
        <v>606</v>
      </c>
      <c r="D191" s="6" t="s">
        <v>75</v>
      </c>
      <c r="E191" t="s">
        <v>534</v>
      </c>
      <c r="F191" s="11" t="s">
        <v>431</v>
      </c>
      <c r="G191" s="11" t="s">
        <v>29</v>
      </c>
      <c r="H191" s="11" t="s">
        <v>29</v>
      </c>
    </row>
    <row r="192" spans="1:8" x14ac:dyDescent="0.2">
      <c r="A192" t="s">
        <v>607</v>
      </c>
      <c r="D192" s="6" t="s">
        <v>75</v>
      </c>
      <c r="E192" t="s">
        <v>535</v>
      </c>
      <c r="F192" s="11" t="s">
        <v>431</v>
      </c>
      <c r="G192" s="11" t="s">
        <v>29</v>
      </c>
      <c r="H192" s="11" t="s">
        <v>29</v>
      </c>
    </row>
    <row r="193" spans="1:8" x14ac:dyDescent="0.2">
      <c r="A193" t="s">
        <v>608</v>
      </c>
      <c r="D193" s="6" t="s">
        <v>75</v>
      </c>
      <c r="E193" t="s">
        <v>536</v>
      </c>
      <c r="F193" s="11" t="s">
        <v>431</v>
      </c>
      <c r="G193" s="11" t="s">
        <v>29</v>
      </c>
      <c r="H193" s="11" t="s">
        <v>29</v>
      </c>
    </row>
    <row r="194" spans="1:8" x14ac:dyDescent="0.2">
      <c r="A194" t="s">
        <v>609</v>
      </c>
      <c r="D194" s="6" t="s">
        <v>75</v>
      </c>
      <c r="E194" t="s">
        <v>537</v>
      </c>
      <c r="F194" s="11" t="s">
        <v>431</v>
      </c>
      <c r="G194" s="11" t="s">
        <v>29</v>
      </c>
      <c r="H194" s="11" t="s">
        <v>29</v>
      </c>
    </row>
    <row r="195" spans="1:8" x14ac:dyDescent="0.2">
      <c r="A195" t="s">
        <v>610</v>
      </c>
      <c r="D195" s="6" t="s">
        <v>75</v>
      </c>
      <c r="E195" t="s">
        <v>538</v>
      </c>
      <c r="F195" s="11" t="s">
        <v>431</v>
      </c>
      <c r="G195" s="11" t="s">
        <v>29</v>
      </c>
      <c r="H195" s="11" t="s">
        <v>29</v>
      </c>
    </row>
    <row r="196" spans="1:8" x14ac:dyDescent="0.2">
      <c r="A196" t="s">
        <v>611</v>
      </c>
      <c r="D196" s="6" t="s">
        <v>75</v>
      </c>
      <c r="E196" t="s">
        <v>539</v>
      </c>
      <c r="F196" s="11" t="s">
        <v>431</v>
      </c>
      <c r="G196" s="11" t="s">
        <v>29</v>
      </c>
      <c r="H196" s="11" t="s">
        <v>29</v>
      </c>
    </row>
    <row r="197" spans="1:8" x14ac:dyDescent="0.2">
      <c r="A197" t="s">
        <v>612</v>
      </c>
      <c r="D197" s="6" t="s">
        <v>75</v>
      </c>
      <c r="E197" t="s">
        <v>540</v>
      </c>
      <c r="F197" s="11" t="s">
        <v>431</v>
      </c>
      <c r="G197" s="11" t="s">
        <v>29</v>
      </c>
      <c r="H197" s="11" t="s">
        <v>29</v>
      </c>
    </row>
    <row r="198" spans="1:8" x14ac:dyDescent="0.2">
      <c r="A198" t="s">
        <v>613</v>
      </c>
      <c r="D198" s="6" t="s">
        <v>75</v>
      </c>
      <c r="E198" t="s">
        <v>541</v>
      </c>
      <c r="F198" s="11" t="s">
        <v>431</v>
      </c>
      <c r="G198" s="11" t="s">
        <v>29</v>
      </c>
      <c r="H198" s="11" t="s">
        <v>29</v>
      </c>
    </row>
    <row r="199" spans="1:8" x14ac:dyDescent="0.2">
      <c r="A199" t="s">
        <v>614</v>
      </c>
      <c r="D199" s="6" t="s">
        <v>75</v>
      </c>
      <c r="E199" t="s">
        <v>542</v>
      </c>
      <c r="F199" s="11" t="s">
        <v>431</v>
      </c>
      <c r="G199" s="11" t="s">
        <v>29</v>
      </c>
      <c r="H199" s="11" t="s">
        <v>29</v>
      </c>
    </row>
    <row r="200" spans="1:8" x14ac:dyDescent="0.2">
      <c r="A200" t="s">
        <v>615</v>
      </c>
      <c r="D200" s="6" t="s">
        <v>75</v>
      </c>
      <c r="E200" t="s">
        <v>543</v>
      </c>
      <c r="F200" s="11" t="s">
        <v>431</v>
      </c>
      <c r="G200" s="11" t="s">
        <v>29</v>
      </c>
      <c r="H200" s="11" t="s">
        <v>29</v>
      </c>
    </row>
    <row r="201" spans="1:8" x14ac:dyDescent="0.2">
      <c r="A201" t="s">
        <v>616</v>
      </c>
      <c r="D201" s="6" t="s">
        <v>75</v>
      </c>
      <c r="E201" t="s">
        <v>544</v>
      </c>
      <c r="F201" s="11" t="s">
        <v>431</v>
      </c>
      <c r="G201" s="11" t="s">
        <v>29</v>
      </c>
      <c r="H201" s="11" t="s">
        <v>29</v>
      </c>
    </row>
    <row r="202" spans="1:8" x14ac:dyDescent="0.2">
      <c r="A202" t="s">
        <v>617</v>
      </c>
      <c r="D202" s="6" t="s">
        <v>75</v>
      </c>
      <c r="E202" t="s">
        <v>545</v>
      </c>
      <c r="F202" s="11" t="s">
        <v>431</v>
      </c>
      <c r="G202" s="11" t="s">
        <v>29</v>
      </c>
      <c r="H202" s="11" t="s">
        <v>29</v>
      </c>
    </row>
    <row r="203" spans="1:8" x14ac:dyDescent="0.2">
      <c r="A203" t="s">
        <v>618</v>
      </c>
      <c r="D203" s="6" t="s">
        <v>75</v>
      </c>
      <c r="E203" t="s">
        <v>546</v>
      </c>
      <c r="F203" s="11" t="s">
        <v>431</v>
      </c>
      <c r="G203" s="11" t="s">
        <v>29</v>
      </c>
      <c r="H203" s="11" t="s">
        <v>29</v>
      </c>
    </row>
    <row r="204" spans="1:8" x14ac:dyDescent="0.2">
      <c r="A204" t="s">
        <v>619</v>
      </c>
      <c r="D204" s="6" t="s">
        <v>75</v>
      </c>
      <c r="E204" t="s">
        <v>547</v>
      </c>
      <c r="F204" s="11" t="s">
        <v>431</v>
      </c>
      <c r="G204" s="11" t="s">
        <v>29</v>
      </c>
      <c r="H204" s="11" t="s">
        <v>29</v>
      </c>
    </row>
    <row r="205" spans="1:8" x14ac:dyDescent="0.2">
      <c r="A205" t="s">
        <v>620</v>
      </c>
      <c r="D205" s="6" t="s">
        <v>75</v>
      </c>
      <c r="E205" t="s">
        <v>548</v>
      </c>
      <c r="F205" s="11" t="s">
        <v>431</v>
      </c>
      <c r="G205" s="11" t="s">
        <v>29</v>
      </c>
      <c r="H205" s="11" t="s">
        <v>29</v>
      </c>
    </row>
    <row r="206" spans="1:8" x14ac:dyDescent="0.2">
      <c r="A206" t="s">
        <v>621</v>
      </c>
      <c r="D206" s="6" t="s">
        <v>75</v>
      </c>
      <c r="E206" t="s">
        <v>549</v>
      </c>
      <c r="F206" s="11" t="s">
        <v>431</v>
      </c>
      <c r="G206" s="11" t="s">
        <v>29</v>
      </c>
      <c r="H206" s="11" t="s">
        <v>29</v>
      </c>
    </row>
    <row r="207" spans="1:8" x14ac:dyDescent="0.2">
      <c r="A207" t="s">
        <v>622</v>
      </c>
      <c r="D207" s="6" t="s">
        <v>75</v>
      </c>
      <c r="E207" t="s">
        <v>550</v>
      </c>
      <c r="F207" s="11" t="s">
        <v>431</v>
      </c>
      <c r="G207" s="11" t="s">
        <v>29</v>
      </c>
      <c r="H207" s="11" t="s">
        <v>29</v>
      </c>
    </row>
    <row r="208" spans="1:8" x14ac:dyDescent="0.2">
      <c r="A208" t="s">
        <v>623</v>
      </c>
      <c r="D208" s="6" t="s">
        <v>75</v>
      </c>
      <c r="E208" t="s">
        <v>551</v>
      </c>
      <c r="F208" s="11" t="s">
        <v>431</v>
      </c>
      <c r="G208" s="11" t="s">
        <v>29</v>
      </c>
      <c r="H208" s="11" t="s">
        <v>29</v>
      </c>
    </row>
    <row r="209" spans="1:11" x14ac:dyDescent="0.2">
      <c r="A209" t="s">
        <v>624</v>
      </c>
      <c r="D209" s="6" t="s">
        <v>75</v>
      </c>
      <c r="E209" t="s">
        <v>552</v>
      </c>
      <c r="F209" s="11" t="s">
        <v>431</v>
      </c>
      <c r="G209" s="11" t="s">
        <v>29</v>
      </c>
      <c r="H209" s="11" t="s">
        <v>29</v>
      </c>
    </row>
    <row r="210" spans="1:11" x14ac:dyDescent="0.2">
      <c r="A210" t="s">
        <v>625</v>
      </c>
      <c r="B210" s="6" t="s">
        <v>75</v>
      </c>
      <c r="C210" t="s">
        <v>501</v>
      </c>
      <c r="D210" s="6" t="s">
        <v>499</v>
      </c>
      <c r="E210" t="s">
        <v>250</v>
      </c>
      <c r="F210" s="11" t="s">
        <v>431</v>
      </c>
      <c r="G210" s="11" t="s">
        <v>29</v>
      </c>
      <c r="H210" s="11" t="s">
        <v>29</v>
      </c>
      <c r="I210" t="s">
        <v>495</v>
      </c>
    </row>
    <row r="211" spans="1:11" x14ac:dyDescent="0.2">
      <c r="A211" t="s">
        <v>626</v>
      </c>
      <c r="B211" s="6" t="s">
        <v>75</v>
      </c>
      <c r="C211" t="s">
        <v>502</v>
      </c>
      <c r="D211" s="6" t="s">
        <v>499</v>
      </c>
      <c r="E211" t="s">
        <v>253</v>
      </c>
      <c r="F211" s="11" t="s">
        <v>431</v>
      </c>
      <c r="G211" s="11" t="s">
        <v>29</v>
      </c>
      <c r="H211" s="11" t="s">
        <v>29</v>
      </c>
      <c r="I211" t="s">
        <v>496</v>
      </c>
    </row>
    <row r="212" spans="1:11" x14ac:dyDescent="0.2">
      <c r="A212" t="s">
        <v>627</v>
      </c>
      <c r="B212" s="6" t="s">
        <v>75</v>
      </c>
      <c r="C212" t="s">
        <v>503</v>
      </c>
      <c r="D212" s="6" t="s">
        <v>500</v>
      </c>
      <c r="E212" t="s">
        <v>250</v>
      </c>
      <c r="F212" s="11" t="s">
        <v>431</v>
      </c>
      <c r="G212" s="11" t="s">
        <v>29</v>
      </c>
      <c r="H212" s="11" t="s">
        <v>29</v>
      </c>
      <c r="I212" t="s">
        <v>497</v>
      </c>
    </row>
    <row r="213" spans="1:11" x14ac:dyDescent="0.2">
      <c r="A213" t="s">
        <v>628</v>
      </c>
      <c r="B213" s="6" t="s">
        <v>75</v>
      </c>
      <c r="C213" t="s">
        <v>504</v>
      </c>
      <c r="D213" s="6" t="s">
        <v>500</v>
      </c>
      <c r="E213" t="s">
        <v>253</v>
      </c>
      <c r="F213" s="11" t="s">
        <v>431</v>
      </c>
      <c r="G213" s="11" t="s">
        <v>29</v>
      </c>
      <c r="H213" s="11" t="s">
        <v>29</v>
      </c>
      <c r="I213" t="s">
        <v>498</v>
      </c>
    </row>
    <row r="214" spans="1:11" x14ac:dyDescent="0.2">
      <c r="A214" t="s">
        <v>637</v>
      </c>
      <c r="B214" s="6" t="s">
        <v>214</v>
      </c>
      <c r="C214" t="s">
        <v>163</v>
      </c>
      <c r="D214" s="6" t="s">
        <v>639</v>
      </c>
      <c r="E214" t="s">
        <v>246</v>
      </c>
      <c r="F214" s="16" t="s">
        <v>39</v>
      </c>
      <c r="G214" s="15" t="s">
        <v>647</v>
      </c>
      <c r="H214" s="16" t="s">
        <v>133</v>
      </c>
      <c r="I214" s="15" t="s">
        <v>640</v>
      </c>
      <c r="K214" s="16" t="s">
        <v>646</v>
      </c>
    </row>
    <row r="215" spans="1:11" x14ac:dyDescent="0.2">
      <c r="A215" t="s">
        <v>638</v>
      </c>
      <c r="B215" s="6" t="s">
        <v>639</v>
      </c>
      <c r="C215" t="s">
        <v>279</v>
      </c>
      <c r="D215" s="6" t="s">
        <v>641</v>
      </c>
      <c r="E215" t="s">
        <v>281</v>
      </c>
      <c r="F215" s="16" t="s">
        <v>35</v>
      </c>
      <c r="G215" s="15" t="s">
        <v>643</v>
      </c>
      <c r="H215" s="16" t="s">
        <v>85</v>
      </c>
      <c r="I215" s="15"/>
      <c r="J215" s="16" t="s">
        <v>644</v>
      </c>
      <c r="K215" s="16" t="s">
        <v>646</v>
      </c>
    </row>
    <row r="216" spans="1:11" x14ac:dyDescent="0.2">
      <c r="A216" t="s">
        <v>642</v>
      </c>
      <c r="B216" s="6" t="s">
        <v>641</v>
      </c>
      <c r="C216" t="s">
        <v>195</v>
      </c>
      <c r="D216" s="6" t="s">
        <v>215</v>
      </c>
      <c r="E216" t="s">
        <v>164</v>
      </c>
      <c r="F216" s="16" t="s">
        <v>39</v>
      </c>
      <c r="G216" s="15" t="s">
        <v>647</v>
      </c>
      <c r="H216" s="15" t="s">
        <v>133</v>
      </c>
      <c r="K216" s="16" t="s">
        <v>646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2023-08-02T13:39:12Z</cp:lastPrinted>
  <dcterms:created xsi:type="dcterms:W3CDTF">2023-07-17T12:14:24Z</dcterms:created>
  <dcterms:modified xsi:type="dcterms:W3CDTF">2023-09-16T07:44:43Z</dcterms:modified>
</cp:coreProperties>
</file>