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9E9305DD-1C34-3846-8F32-F23DFAD4A4F9}" xr6:coauthVersionLast="47" xr6:coauthVersionMax="47" xr10:uidLastSave="{00000000-0000-0000-0000-000000000000}"/>
  <bookViews>
    <workbookView xWindow="3100" yWindow="3320" windowWidth="26040" windowHeight="14940" activeTab="2" xr2:uid="{5D6A286E-19E3-4145-BC11-C3EAF277D1A7}"/>
  </bookViews>
  <sheets>
    <sheet name="DMX counts" sheetId="1" r:id="rId1"/>
    <sheet name="DMX.Details" sheetId="2" r:id="rId2"/>
    <sheet name="CS40.Playback" sheetId="3" r:id="rId3"/>
  </sheets>
  <externalReferences>
    <externalReference r:id="rId4"/>
  </externalReferences>
  <definedNames>
    <definedName name="taxrate">'[1]mixer costs'!$I$2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7" i="2"/>
  <c r="K7" i="2"/>
  <c r="J8" i="2"/>
  <c r="J14" i="2"/>
  <c r="J15" i="2"/>
  <c r="J16" i="2"/>
  <c r="J17" i="2"/>
  <c r="J18" i="2"/>
  <c r="L50" i="2"/>
  <c r="J51" i="2"/>
  <c r="K51" i="2"/>
  <c r="L51" i="2"/>
  <c r="J52" i="2"/>
  <c r="J53" i="2" s="1"/>
  <c r="K52" i="2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L52" i="2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M57" i="2"/>
  <c r="M58" i="2" s="1"/>
  <c r="M59" i="2" s="1"/>
  <c r="M60" i="2" s="1"/>
  <c r="M61" i="2" s="1"/>
  <c r="M62" i="2" s="1"/>
  <c r="M63" i="2" s="1"/>
  <c r="J63" i="2"/>
  <c r="E2" i="1"/>
  <c r="E3" i="1"/>
  <c r="E4" i="1"/>
  <c r="E5" i="1"/>
  <c r="E13" i="1" s="1"/>
  <c r="E6" i="1"/>
  <c r="E7" i="1"/>
  <c r="E8" i="1"/>
  <c r="E9" i="1"/>
  <c r="E10" i="1"/>
  <c r="E11" i="1"/>
  <c r="E12" i="1"/>
  <c r="E15" i="1"/>
  <c r="E20" i="1" s="1"/>
  <c r="E16" i="1"/>
  <c r="E17" i="1"/>
  <c r="E18" i="1"/>
  <c r="E19" i="1"/>
  <c r="G23" i="1" l="1"/>
  <c r="J60" i="2"/>
  <c r="J54" i="2"/>
  <c r="J61" i="2"/>
  <c r="J62" i="2" s="1"/>
  <c r="J59" i="2" l="1"/>
  <c r="J55" i="2"/>
  <c r="J58" i="2" l="1"/>
  <c r="J56" i="2"/>
  <c r="J57" i="2" s="1"/>
</calcChain>
</file>

<file path=xl/sharedStrings.xml><?xml version="1.0" encoding="utf-8"?>
<sst xmlns="http://schemas.openxmlformats.org/spreadsheetml/2006/main" count="405" uniqueCount="150">
  <si>
    <t>AW bars</t>
  </si>
  <si>
    <t>Old gear</t>
  </si>
  <si>
    <t>rotators</t>
  </si>
  <si>
    <t>scoller</t>
  </si>
  <si>
    <t>LMI</t>
  </si>
  <si>
    <t>NSI</t>
  </si>
  <si>
    <t>ADJs</t>
  </si>
  <si>
    <t>wall wash</t>
  </si>
  <si>
    <t>Ketra</t>
  </si>
  <si>
    <t>Under Balcony</t>
  </si>
  <si>
    <t>Upper balcony</t>
  </si>
  <si>
    <t>Main House</t>
  </si>
  <si>
    <t>Sconse</t>
  </si>
  <si>
    <t>7 zones</t>
  </si>
  <si>
    <t>Stage pots</t>
  </si>
  <si>
    <t>CS Par</t>
  </si>
  <si>
    <t>floor</t>
  </si>
  <si>
    <t>CS Pars</t>
  </si>
  <si>
    <t>foh bar</t>
  </si>
  <si>
    <t>CS Leko</t>
  </si>
  <si>
    <t>4wrd</t>
  </si>
  <si>
    <t>CSP</t>
  </si>
  <si>
    <t>Top bar/points</t>
  </si>
  <si>
    <t>total</t>
  </si>
  <si>
    <t>addresses</t>
  </si>
  <si>
    <t>Intruments/zones</t>
  </si>
  <si>
    <t>unused</t>
  </si>
  <si>
    <t>L+R Spots</t>
  </si>
  <si>
    <t>RGB</t>
  </si>
  <si>
    <t>Pendants</t>
  </si>
  <si>
    <t>Balcony</t>
  </si>
  <si>
    <t>Main Wash</t>
  </si>
  <si>
    <t>Balcony Pots</t>
  </si>
  <si>
    <t>L+R Wash</t>
  </si>
  <si>
    <t>Main Spots</t>
  </si>
  <si>
    <t>Scrims</t>
  </si>
  <si>
    <t>FloorBars</t>
  </si>
  <si>
    <t>Special</t>
  </si>
  <si>
    <t>ZLLU-B052</t>
  </si>
  <si>
    <t>I</t>
  </si>
  <si>
    <t>4WRD</t>
  </si>
  <si>
    <t>Cross</t>
  </si>
  <si>
    <t>ZLLU-B051</t>
  </si>
  <si>
    <t>ZLLU-B054</t>
  </si>
  <si>
    <t>IRGBS</t>
  </si>
  <si>
    <t>CS Spot</t>
  </si>
  <si>
    <t>Wall Wash</t>
  </si>
  <si>
    <t>ADJ UltraHex</t>
  </si>
  <si>
    <t>West Wall</t>
  </si>
  <si>
    <t>East Wall</t>
  </si>
  <si>
    <t>Bulkhead Wash</t>
  </si>
  <si>
    <t>Bulkhead face</t>
  </si>
  <si>
    <t>ZLLU-B053</t>
  </si>
  <si>
    <t>Towers</t>
  </si>
  <si>
    <t>RGBWAU</t>
  </si>
  <si>
    <t>Floor</t>
  </si>
  <si>
    <t>Flares</t>
  </si>
  <si>
    <t>Balcony Booth</t>
  </si>
  <si>
    <t>Wall Sconces</t>
  </si>
  <si>
    <t>Sconce</t>
  </si>
  <si>
    <t>Up Stage</t>
  </si>
  <si>
    <t>Stage Pots</t>
  </si>
  <si>
    <t>Wall</t>
  </si>
  <si>
    <t>Centre</t>
  </si>
  <si>
    <t>Down Stage</t>
  </si>
  <si>
    <t>SL</t>
  </si>
  <si>
    <t>Top Bar</t>
  </si>
  <si>
    <t>Thrust Back Wash</t>
  </si>
  <si>
    <t>SR</t>
  </si>
  <si>
    <t>Thrust Wash</t>
  </si>
  <si>
    <t>Speaker</t>
  </si>
  <si>
    <t>SL Far</t>
  </si>
  <si>
    <t>FoH West</t>
  </si>
  <si>
    <t>C SL</t>
  </si>
  <si>
    <t>SL Vocal</t>
  </si>
  <si>
    <t>SL Bleacher</t>
  </si>
  <si>
    <t>SR Vocal</t>
  </si>
  <si>
    <t>FoH East</t>
  </si>
  <si>
    <t>SR Mid</t>
  </si>
  <si>
    <t>Band</t>
  </si>
  <si>
    <t>C SR</t>
  </si>
  <si>
    <t>SR Far - Band</t>
  </si>
  <si>
    <t>Thrust Face Wide</t>
  </si>
  <si>
    <t>FoH Centre</t>
  </si>
  <si>
    <t>Vocal Face SL</t>
  </si>
  <si>
    <t>Thrust Face Tight</t>
  </si>
  <si>
    <t>Thrust Colour Centre</t>
  </si>
  <si>
    <t>Vocal Face SR</t>
  </si>
  <si>
    <t>ny</t>
  </si>
  <si>
    <t>nx</t>
  </si>
  <si>
    <t>z</t>
  </si>
  <si>
    <t>y</t>
  </si>
  <si>
    <t>x</t>
  </si>
  <si>
    <t>Usage</t>
  </si>
  <si>
    <t>AssetTag</t>
  </si>
  <si>
    <t>Mode</t>
  </si>
  <si>
    <t>InsturmentCount</t>
  </si>
  <si>
    <t>Type</t>
  </si>
  <si>
    <t>Location</t>
  </si>
  <si>
    <t>Circuit</t>
  </si>
  <si>
    <t>DMX.Lo</t>
  </si>
  <si>
    <t>Channel</t>
  </si>
  <si>
    <t>N</t>
  </si>
  <si>
    <t>Unsed</t>
  </si>
  <si>
    <t>41-80</t>
  </si>
  <si>
    <t>RGB colour mixing</t>
  </si>
  <si>
    <t>38-40</t>
  </si>
  <si>
    <t>Multiple colours</t>
  </si>
  <si>
    <t>Pillars MULTI</t>
  </si>
  <si>
    <t>27</t>
  </si>
  <si>
    <t>Pillars EVEN</t>
  </si>
  <si>
    <t>24-26</t>
  </si>
  <si>
    <t>Pillars ODD</t>
  </si>
  <si>
    <t>21-23</t>
  </si>
  <si>
    <t>Top Wash</t>
  </si>
  <si>
    <t>18-20</t>
  </si>
  <si>
    <t>17-19</t>
  </si>
  <si>
    <t>14-16</t>
  </si>
  <si>
    <t>RGB colour mixing (Fall 2019 - Geometrics)</t>
  </si>
  <si>
    <t>Lightbars</t>
  </si>
  <si>
    <t>11-13</t>
  </si>
  <si>
    <t>Thrust</t>
  </si>
  <si>
    <t>5-7</t>
  </si>
  <si>
    <t>Wall Gobos</t>
  </si>
  <si>
    <t>2-4</t>
  </si>
  <si>
    <t>The balcony tech area only.</t>
  </si>
  <si>
    <t>Tech Desks</t>
  </si>
  <si>
    <t>1</t>
  </si>
  <si>
    <t>Used for a special effects- perhaps to be used for the entire of a series.</t>
  </si>
  <si>
    <t>Y</t>
  </si>
  <si>
    <t>Used for the pastor's message. Up stage is darker. House is brighter</t>
  </si>
  <si>
    <t>Message</t>
  </si>
  <si>
    <t>Add this in during musical worship; Used for the main worship set. This adds in face light to the vocal and band area</t>
  </si>
  <si>
    <t>Vox2</t>
  </si>
  <si>
    <t>Add this in as we are about to sing. Used as the musicians are getting ready; the moments before the first words. House Low, stage set to basic theme, no face light</t>
  </si>
  <si>
    <t>Vox1</t>
  </si>
  <si>
    <t>Cross control only</t>
  </si>
  <si>
    <t>This is the base look for the service. Used before and after service. Medium Low, colourful stage glow. No Cross.</t>
  </si>
  <si>
    <t>Base Look</t>
  </si>
  <si>
    <t>Main house, including upper and lower balcony - all white.</t>
  </si>
  <si>
    <t>House White</t>
  </si>
  <si>
    <t>Stage Pot Lights - all white</t>
  </si>
  <si>
    <t>Stage Pots White</t>
  </si>
  <si>
    <t>Sconce Lights (side wall in lower auditorium) - all white</t>
  </si>
  <si>
    <t>Sconce White</t>
  </si>
  <si>
    <t>Description</t>
  </si>
  <si>
    <t>IsSimple</t>
  </si>
  <si>
    <t>Title</t>
  </si>
  <si>
    <t>Playback</t>
  </si>
  <si>
    <t>Use for your own purpose. Be aware that others may overwriten.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</si>
</sst>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Helvetica Neue"/>
      <family val="2"/>
    </font>
    <font>
      <b/>
      <sz val="12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2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onert/Documents/UACTech/SystemDocumentation/TechInventory.xlsx" TargetMode="External"/><Relationship Id="rId1" Type="http://schemas.openxmlformats.org/officeDocument/2006/relationships/externalLinkPath" Target="/Users/donert/Documents/UACTech/SystemDocumentation/Tech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Wireless2017"/>
      <sheetName val="mixer costs"/>
      <sheetName val="wireshark filters"/>
      <sheetName val="RackLayout"/>
      <sheetName val="Credentials"/>
      <sheetName val="Software"/>
      <sheetName val="Dante"/>
      <sheetName val="misc"/>
      <sheetName val="Discarded"/>
      <sheetName val="Further"/>
      <sheetName val="TeamOrg"/>
      <sheetName val="TeamStructure"/>
      <sheetName val="TeamSkill"/>
      <sheetName val="People"/>
      <sheetName val="PeopleSkill"/>
    </sheetNames>
    <sheetDataSet>
      <sheetData sheetId="0"/>
      <sheetData sheetId="1">
        <row r="2">
          <cell r="I2">
            <v>0.13742299999999999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BBA3-95AE-BB41-AAD8-989CE1A69F42}">
  <dimension ref="A1:G23"/>
  <sheetViews>
    <sheetView workbookViewId="0">
      <selection activeCell="A22" sqref="A22"/>
    </sheetView>
  </sheetViews>
  <sheetFormatPr baseColWidth="10" defaultRowHeight="16" x14ac:dyDescent="0.2"/>
  <cols>
    <col min="1" max="1" width="13.33203125" bestFit="1" customWidth="1"/>
    <col min="3" max="3" width="15.83203125" bestFit="1" customWidth="1"/>
  </cols>
  <sheetData>
    <row r="1" spans="1:5" x14ac:dyDescent="0.2">
      <c r="C1" t="s">
        <v>25</v>
      </c>
      <c r="D1" t="s">
        <v>24</v>
      </c>
      <c r="E1" t="s">
        <v>23</v>
      </c>
    </row>
    <row r="2" spans="1:5" x14ac:dyDescent="0.2">
      <c r="A2" t="s">
        <v>22</v>
      </c>
      <c r="B2" t="s">
        <v>21</v>
      </c>
      <c r="C2">
        <v>9</v>
      </c>
      <c r="D2">
        <v>5</v>
      </c>
      <c r="E2">
        <f>D2*C2</f>
        <v>45</v>
      </c>
    </row>
    <row r="3" spans="1:5" x14ac:dyDescent="0.2">
      <c r="A3" t="s">
        <v>18</v>
      </c>
      <c r="B3" t="s">
        <v>20</v>
      </c>
      <c r="C3">
        <v>6</v>
      </c>
      <c r="D3">
        <v>1</v>
      </c>
      <c r="E3">
        <f>D3*C3</f>
        <v>6</v>
      </c>
    </row>
    <row r="4" spans="1:5" x14ac:dyDescent="0.2">
      <c r="A4" t="s">
        <v>18</v>
      </c>
      <c r="B4" t="s">
        <v>19</v>
      </c>
      <c r="C4">
        <v>7</v>
      </c>
      <c r="D4">
        <v>5</v>
      </c>
      <c r="E4">
        <f>D4*C4</f>
        <v>35</v>
      </c>
    </row>
    <row r="5" spans="1:5" x14ac:dyDescent="0.2">
      <c r="A5" t="s">
        <v>18</v>
      </c>
      <c r="B5" t="s">
        <v>17</v>
      </c>
      <c r="C5">
        <v>4</v>
      </c>
      <c r="D5">
        <v>5</v>
      </c>
      <c r="E5">
        <f>D5*C5</f>
        <v>20</v>
      </c>
    </row>
    <row r="6" spans="1:5" x14ac:dyDescent="0.2">
      <c r="A6" t="s">
        <v>16</v>
      </c>
      <c r="B6" t="s">
        <v>15</v>
      </c>
      <c r="C6">
        <v>7</v>
      </c>
      <c r="D6">
        <v>5</v>
      </c>
      <c r="E6">
        <f>D6*C6</f>
        <v>35</v>
      </c>
    </row>
    <row r="7" spans="1:5" x14ac:dyDescent="0.2">
      <c r="A7" t="s">
        <v>14</v>
      </c>
      <c r="B7" t="s">
        <v>13</v>
      </c>
      <c r="C7">
        <v>7</v>
      </c>
      <c r="D7">
        <v>3</v>
      </c>
      <c r="E7">
        <f>D7*C7</f>
        <v>21</v>
      </c>
    </row>
    <row r="8" spans="1:5" x14ac:dyDescent="0.2">
      <c r="A8" t="s">
        <v>12</v>
      </c>
      <c r="B8" t="s">
        <v>8</v>
      </c>
      <c r="C8">
        <v>1</v>
      </c>
      <c r="D8">
        <v>3</v>
      </c>
      <c r="E8">
        <f>D8*C8</f>
        <v>3</v>
      </c>
    </row>
    <row r="9" spans="1:5" x14ac:dyDescent="0.2">
      <c r="A9" t="s">
        <v>11</v>
      </c>
      <c r="B9" t="s">
        <v>8</v>
      </c>
      <c r="C9">
        <v>2</v>
      </c>
      <c r="D9">
        <v>6</v>
      </c>
      <c r="E9">
        <f>D9*C9</f>
        <v>12</v>
      </c>
    </row>
    <row r="10" spans="1:5" x14ac:dyDescent="0.2">
      <c r="A10" t="s">
        <v>10</v>
      </c>
      <c r="B10" t="s">
        <v>8</v>
      </c>
      <c r="C10">
        <v>1</v>
      </c>
      <c r="D10">
        <v>3</v>
      </c>
      <c r="E10">
        <f>D10*C10</f>
        <v>3</v>
      </c>
    </row>
    <row r="11" spans="1:5" x14ac:dyDescent="0.2">
      <c r="A11" t="s">
        <v>9</v>
      </c>
      <c r="B11" t="s">
        <v>8</v>
      </c>
      <c r="C11">
        <v>1</v>
      </c>
      <c r="D11">
        <v>3</v>
      </c>
      <c r="E11">
        <f>D11*C11</f>
        <v>3</v>
      </c>
    </row>
    <row r="12" spans="1:5" x14ac:dyDescent="0.2">
      <c r="A12" t="s">
        <v>7</v>
      </c>
      <c r="B12" t="s">
        <v>6</v>
      </c>
      <c r="C12">
        <v>26</v>
      </c>
      <c r="D12">
        <v>7</v>
      </c>
      <c r="E12">
        <f>D12*C12</f>
        <v>182</v>
      </c>
    </row>
    <row r="13" spans="1:5" x14ac:dyDescent="0.2">
      <c r="E13">
        <f>SUM(E2:E12)</f>
        <v>365</v>
      </c>
    </row>
    <row r="15" spans="1:5" x14ac:dyDescent="0.2">
      <c r="A15" t="s">
        <v>1</v>
      </c>
      <c r="B15" t="s">
        <v>5</v>
      </c>
      <c r="C15">
        <v>16</v>
      </c>
      <c r="D15">
        <v>1</v>
      </c>
      <c r="E15">
        <f>D15*C15</f>
        <v>16</v>
      </c>
    </row>
    <row r="16" spans="1:5" x14ac:dyDescent="0.2">
      <c r="A16" t="s">
        <v>1</v>
      </c>
      <c r="B16" t="s">
        <v>4</v>
      </c>
      <c r="C16">
        <v>12</v>
      </c>
      <c r="D16">
        <v>1</v>
      </c>
      <c r="E16">
        <f>D16*C16</f>
        <v>12</v>
      </c>
    </row>
    <row r="17" spans="1:7" x14ac:dyDescent="0.2">
      <c r="A17" t="s">
        <v>1</v>
      </c>
      <c r="B17" t="s">
        <v>3</v>
      </c>
      <c r="C17">
        <v>8</v>
      </c>
      <c r="D17">
        <v>1</v>
      </c>
      <c r="E17">
        <f>D17*C17</f>
        <v>8</v>
      </c>
    </row>
    <row r="18" spans="1:7" x14ac:dyDescent="0.2">
      <c r="A18" t="s">
        <v>1</v>
      </c>
      <c r="B18" t="s">
        <v>2</v>
      </c>
      <c r="C18">
        <v>2</v>
      </c>
      <c r="D18">
        <v>2</v>
      </c>
      <c r="E18">
        <f>D18*C18</f>
        <v>4</v>
      </c>
    </row>
    <row r="19" spans="1:7" x14ac:dyDescent="0.2">
      <c r="A19" t="s">
        <v>1</v>
      </c>
      <c r="B19" t="s">
        <v>0</v>
      </c>
      <c r="C19">
        <v>6</v>
      </c>
      <c r="D19">
        <v>3</v>
      </c>
      <c r="E19">
        <f>D19*C19</f>
        <v>18</v>
      </c>
    </row>
    <row r="20" spans="1:7" x14ac:dyDescent="0.2">
      <c r="E20">
        <f>SUM(E15:E19)</f>
        <v>58</v>
      </c>
    </row>
    <row r="23" spans="1:7" x14ac:dyDescent="0.2">
      <c r="G23">
        <f>512-E20-E13</f>
        <v>89</v>
      </c>
    </row>
  </sheetData>
  <pageMargins left="0.75" right="0.75" top="1" bottom="1" header="0.5" footer="0.5"/>
  <pageSetup paperSize="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B618-25EA-7D4A-BC77-3355001CD5FD}">
  <dimension ref="A1:N76"/>
  <sheetViews>
    <sheetView workbookViewId="0">
      <pane ySplit="1" topLeftCell="A45" activePane="bottomLeft" state="frozen"/>
      <selection activeCell="A22" sqref="A22"/>
      <selection pane="bottomLeft" activeCell="A22" sqref="A22"/>
    </sheetView>
  </sheetViews>
  <sheetFormatPr baseColWidth="10" defaultRowHeight="16" x14ac:dyDescent="0.2"/>
  <cols>
    <col min="1" max="1" width="9.1640625" style="3" bestFit="1" customWidth="1"/>
    <col min="2" max="2" width="8.83203125" style="1" bestFit="1" customWidth="1"/>
    <col min="3" max="3" width="7.5" style="2" bestFit="1" customWidth="1"/>
    <col min="4" max="4" width="14" bestFit="1" customWidth="1"/>
    <col min="5" max="5" width="13.33203125" bestFit="1" customWidth="1"/>
    <col min="6" max="6" width="17.33203125" style="1" bestFit="1" customWidth="1"/>
    <col min="7" max="7" width="10" style="1" bestFit="1" customWidth="1"/>
    <col min="8" max="8" width="11.6640625" style="1" bestFit="1" customWidth="1"/>
    <col min="9" max="9" width="20.6640625" bestFit="1" customWidth="1"/>
    <col min="10" max="12" width="9.5" style="1" customWidth="1"/>
    <col min="13" max="14" width="9.5" customWidth="1"/>
  </cols>
  <sheetData>
    <row r="1" spans="1:14" x14ac:dyDescent="0.2">
      <c r="A1" s="52" t="s">
        <v>101</v>
      </c>
      <c r="B1" s="49" t="s">
        <v>100</v>
      </c>
      <c r="C1" s="51" t="s">
        <v>99</v>
      </c>
      <c r="D1" s="50" t="s">
        <v>98</v>
      </c>
      <c r="E1" s="50" t="s">
        <v>97</v>
      </c>
      <c r="F1" s="49" t="s">
        <v>96</v>
      </c>
      <c r="G1" s="49" t="s">
        <v>95</v>
      </c>
      <c r="H1" s="49" t="s">
        <v>94</v>
      </c>
      <c r="I1" s="50" t="s">
        <v>93</v>
      </c>
      <c r="J1" s="49" t="s">
        <v>92</v>
      </c>
      <c r="K1" s="49" t="s">
        <v>91</v>
      </c>
      <c r="L1" s="49" t="s">
        <v>90</v>
      </c>
      <c r="M1" s="49" t="s">
        <v>89</v>
      </c>
      <c r="N1" s="49" t="s">
        <v>88</v>
      </c>
    </row>
    <row r="2" spans="1:14" x14ac:dyDescent="0.2">
      <c r="A2" s="48">
        <v>1</v>
      </c>
      <c r="B2" s="46">
        <v>1</v>
      </c>
      <c r="C2" s="47"/>
      <c r="D2" s="45" t="s">
        <v>83</v>
      </c>
      <c r="E2" s="45" t="s">
        <v>40</v>
      </c>
      <c r="F2" s="46">
        <v>1</v>
      </c>
      <c r="G2" s="46" t="s">
        <v>39</v>
      </c>
      <c r="H2" s="46"/>
      <c r="I2" s="45" t="s">
        <v>82</v>
      </c>
      <c r="J2" s="44">
        <v>-11</v>
      </c>
      <c r="K2" s="44">
        <v>-25</v>
      </c>
      <c r="L2" s="44">
        <v>26</v>
      </c>
      <c r="M2" s="44">
        <v>0</v>
      </c>
      <c r="N2" s="44">
        <v>-2</v>
      </c>
    </row>
    <row r="3" spans="1:14" x14ac:dyDescent="0.2">
      <c r="A3" s="48">
        <v>2</v>
      </c>
      <c r="B3" s="46">
        <v>2</v>
      </c>
      <c r="C3" s="47"/>
      <c r="D3" s="45" t="s">
        <v>83</v>
      </c>
      <c r="E3" s="45" t="s">
        <v>40</v>
      </c>
      <c r="F3" s="46">
        <v>1</v>
      </c>
      <c r="G3" s="46" t="s">
        <v>39</v>
      </c>
      <c r="H3" s="46"/>
      <c r="I3" s="45" t="s">
        <v>87</v>
      </c>
      <c r="J3" s="44">
        <v>-7</v>
      </c>
      <c r="K3" s="44">
        <v>-25</v>
      </c>
      <c r="L3" s="44">
        <v>26</v>
      </c>
      <c r="M3" s="44">
        <v>0</v>
      </c>
      <c r="N3" s="44">
        <v>-2</v>
      </c>
    </row>
    <row r="4" spans="1:14" x14ac:dyDescent="0.2">
      <c r="A4" s="48">
        <v>3</v>
      </c>
      <c r="B4" s="46">
        <v>3</v>
      </c>
      <c r="C4" s="47"/>
      <c r="D4" s="45" t="s">
        <v>83</v>
      </c>
      <c r="E4" s="45" t="s">
        <v>40</v>
      </c>
      <c r="F4" s="46">
        <v>1</v>
      </c>
      <c r="G4" s="46" t="s">
        <v>39</v>
      </c>
      <c r="H4" s="46"/>
      <c r="I4" s="45" t="s">
        <v>85</v>
      </c>
      <c r="J4" s="44">
        <v>-4</v>
      </c>
      <c r="K4" s="44">
        <v>-25</v>
      </c>
      <c r="L4" s="44">
        <v>26</v>
      </c>
      <c r="M4" s="44">
        <v>0</v>
      </c>
      <c r="N4" s="44">
        <v>-2</v>
      </c>
    </row>
    <row r="5" spans="1:14" x14ac:dyDescent="0.2">
      <c r="A5" s="32">
        <v>4</v>
      </c>
      <c r="B5" s="30">
        <v>4</v>
      </c>
      <c r="C5" s="31"/>
      <c r="D5" s="29" t="s">
        <v>83</v>
      </c>
      <c r="E5" s="29" t="s">
        <v>45</v>
      </c>
      <c r="F5" s="30">
        <v>1</v>
      </c>
      <c r="G5" s="30" t="s">
        <v>44</v>
      </c>
      <c r="H5" s="30"/>
      <c r="I5" s="29" t="s">
        <v>86</v>
      </c>
      <c r="J5" s="28">
        <v>0</v>
      </c>
      <c r="K5" s="28">
        <v>-25</v>
      </c>
      <c r="L5" s="28">
        <v>26</v>
      </c>
      <c r="M5" s="28">
        <v>0</v>
      </c>
      <c r="N5" s="28">
        <v>-2</v>
      </c>
    </row>
    <row r="6" spans="1:14" x14ac:dyDescent="0.2">
      <c r="A6" s="48">
        <v>5</v>
      </c>
      <c r="B6" s="46">
        <v>9</v>
      </c>
      <c r="C6" s="47"/>
      <c r="D6" s="45" t="s">
        <v>83</v>
      </c>
      <c r="E6" s="45" t="s">
        <v>40</v>
      </c>
      <c r="F6" s="46">
        <v>1</v>
      </c>
      <c r="G6" s="46" t="s">
        <v>39</v>
      </c>
      <c r="H6" s="46"/>
      <c r="I6" s="45" t="s">
        <v>85</v>
      </c>
      <c r="J6" s="44">
        <f>J4*-1</f>
        <v>4</v>
      </c>
      <c r="K6" s="44">
        <v>-25</v>
      </c>
      <c r="L6" s="44">
        <v>26</v>
      </c>
      <c r="M6" s="44">
        <v>0</v>
      </c>
      <c r="N6" s="44">
        <v>-2</v>
      </c>
    </row>
    <row r="7" spans="1:14" x14ac:dyDescent="0.2">
      <c r="A7" s="48">
        <v>6</v>
      </c>
      <c r="B7" s="46">
        <v>10</v>
      </c>
      <c r="C7" s="47"/>
      <c r="D7" s="45" t="s">
        <v>83</v>
      </c>
      <c r="E7" s="45" t="s">
        <v>40</v>
      </c>
      <c r="F7" s="46">
        <v>1</v>
      </c>
      <c r="G7" s="46" t="s">
        <v>39</v>
      </c>
      <c r="H7" s="46"/>
      <c r="I7" s="45" t="s">
        <v>84</v>
      </c>
      <c r="J7" s="44">
        <f>J3*-1</f>
        <v>7</v>
      </c>
      <c r="K7" s="44">
        <f>-25</f>
        <v>-25</v>
      </c>
      <c r="L7" s="44">
        <v>26</v>
      </c>
      <c r="M7" s="44">
        <v>0</v>
      </c>
      <c r="N7" s="44">
        <v>-2</v>
      </c>
    </row>
    <row r="8" spans="1:14" x14ac:dyDescent="0.2">
      <c r="A8" s="48">
        <v>7</v>
      </c>
      <c r="B8" s="46">
        <v>11</v>
      </c>
      <c r="C8" s="47"/>
      <c r="D8" s="45" t="s">
        <v>83</v>
      </c>
      <c r="E8" s="45" t="s">
        <v>40</v>
      </c>
      <c r="F8" s="46">
        <v>1</v>
      </c>
      <c r="G8" s="46" t="s">
        <v>39</v>
      </c>
      <c r="H8" s="46"/>
      <c r="I8" s="45" t="s">
        <v>82</v>
      </c>
      <c r="J8" s="44">
        <f>J2*-1</f>
        <v>11</v>
      </c>
      <c r="K8" s="44">
        <v>-25</v>
      </c>
      <c r="L8" s="44">
        <v>26</v>
      </c>
      <c r="M8" s="44">
        <v>0</v>
      </c>
      <c r="N8" s="44">
        <v>-2</v>
      </c>
    </row>
    <row r="9" spans="1:14" x14ac:dyDescent="0.2">
      <c r="A9" s="43">
        <v>8</v>
      </c>
      <c r="B9" s="41">
        <v>12</v>
      </c>
      <c r="C9" s="42"/>
      <c r="D9" s="40" t="s">
        <v>77</v>
      </c>
      <c r="E9" s="40" t="s">
        <v>15</v>
      </c>
      <c r="F9" s="41">
        <v>1</v>
      </c>
      <c r="G9" s="41" t="s">
        <v>44</v>
      </c>
      <c r="H9" s="41"/>
      <c r="I9" s="40" t="s">
        <v>81</v>
      </c>
      <c r="J9" s="39">
        <v>-21</v>
      </c>
      <c r="K9" s="39">
        <v>-20</v>
      </c>
      <c r="L9" s="39">
        <v>26</v>
      </c>
      <c r="M9" s="39">
        <v>0</v>
      </c>
      <c r="N9" s="39">
        <v>-2</v>
      </c>
    </row>
    <row r="10" spans="1:14" x14ac:dyDescent="0.2">
      <c r="A10" s="43">
        <v>9</v>
      </c>
      <c r="B10" s="41">
        <v>17</v>
      </c>
      <c r="C10" s="42"/>
      <c r="D10" s="40" t="s">
        <v>77</v>
      </c>
      <c r="E10" s="40" t="s">
        <v>15</v>
      </c>
      <c r="F10" s="41">
        <v>1</v>
      </c>
      <c r="G10" s="41" t="s">
        <v>44</v>
      </c>
      <c r="H10" s="41"/>
      <c r="I10" s="40" t="s">
        <v>80</v>
      </c>
      <c r="J10" s="39">
        <v>-18</v>
      </c>
      <c r="K10" s="39">
        <v>-20</v>
      </c>
      <c r="L10" s="39">
        <v>26</v>
      </c>
      <c r="M10" s="39">
        <v>0</v>
      </c>
      <c r="N10" s="39">
        <v>2</v>
      </c>
    </row>
    <row r="11" spans="1:14" x14ac:dyDescent="0.2">
      <c r="A11" s="32">
        <v>10</v>
      </c>
      <c r="B11" s="30">
        <v>22</v>
      </c>
      <c r="C11" s="31"/>
      <c r="D11" s="29" t="s">
        <v>77</v>
      </c>
      <c r="E11" s="29" t="s">
        <v>45</v>
      </c>
      <c r="F11" s="30"/>
      <c r="G11" s="30" t="s">
        <v>44</v>
      </c>
      <c r="H11" s="30"/>
      <c r="I11" s="29" t="s">
        <v>79</v>
      </c>
      <c r="J11" s="28">
        <v>-15</v>
      </c>
      <c r="K11" s="28">
        <v>-20</v>
      </c>
      <c r="L11" s="28">
        <v>26</v>
      </c>
      <c r="M11" s="28">
        <v>0</v>
      </c>
      <c r="N11" s="28">
        <v>-2</v>
      </c>
    </row>
    <row r="12" spans="1:14" x14ac:dyDescent="0.2">
      <c r="A12" s="32">
        <v>11</v>
      </c>
      <c r="B12" s="30">
        <v>27</v>
      </c>
      <c r="C12" s="31"/>
      <c r="D12" s="29" t="s">
        <v>77</v>
      </c>
      <c r="E12" s="29" t="s">
        <v>45</v>
      </c>
      <c r="F12" s="30">
        <v>1</v>
      </c>
      <c r="G12" s="30" t="s">
        <v>44</v>
      </c>
      <c r="H12" s="30"/>
      <c r="I12" s="29" t="s">
        <v>78</v>
      </c>
      <c r="J12" s="28">
        <v>-12</v>
      </c>
      <c r="K12" s="28">
        <v>-20</v>
      </c>
      <c r="L12" s="28">
        <v>26</v>
      </c>
      <c r="M12" s="28">
        <v>0</v>
      </c>
      <c r="N12" s="28">
        <v>2</v>
      </c>
    </row>
    <row r="13" spans="1:14" x14ac:dyDescent="0.2">
      <c r="A13" s="32">
        <v>12</v>
      </c>
      <c r="B13" s="30">
        <v>32</v>
      </c>
      <c r="C13" s="31"/>
      <c r="D13" s="29" t="s">
        <v>77</v>
      </c>
      <c r="E13" s="29" t="s">
        <v>45</v>
      </c>
      <c r="F13" s="30">
        <v>1</v>
      </c>
      <c r="G13" s="30" t="s">
        <v>44</v>
      </c>
      <c r="H13" s="30"/>
      <c r="I13" s="29" t="s">
        <v>76</v>
      </c>
      <c r="J13" s="28">
        <v>-9</v>
      </c>
      <c r="K13" s="28">
        <v>-20</v>
      </c>
      <c r="L13" s="28">
        <v>26</v>
      </c>
      <c r="M13" s="28">
        <v>0</v>
      </c>
      <c r="N13" s="28">
        <v>-2</v>
      </c>
    </row>
    <row r="14" spans="1:14" x14ac:dyDescent="0.2">
      <c r="A14" s="32">
        <v>13</v>
      </c>
      <c r="B14" s="30">
        <v>37</v>
      </c>
      <c r="C14" s="31"/>
      <c r="D14" s="29" t="s">
        <v>72</v>
      </c>
      <c r="E14" s="29" t="s">
        <v>45</v>
      </c>
      <c r="F14" s="30">
        <v>1</v>
      </c>
      <c r="G14" s="30" t="s">
        <v>44</v>
      </c>
      <c r="H14" s="30"/>
      <c r="I14" s="29" t="s">
        <v>75</v>
      </c>
      <c r="J14" s="28">
        <f>J13*-1</f>
        <v>9</v>
      </c>
      <c r="K14" s="28">
        <v>-20</v>
      </c>
      <c r="L14" s="28">
        <v>26</v>
      </c>
      <c r="M14" s="28">
        <v>0</v>
      </c>
      <c r="N14" s="28">
        <v>-2</v>
      </c>
    </row>
    <row r="15" spans="1:14" x14ac:dyDescent="0.2">
      <c r="A15" s="32">
        <v>14</v>
      </c>
      <c r="B15" s="30">
        <v>42</v>
      </c>
      <c r="C15" s="31"/>
      <c r="D15" s="29" t="s">
        <v>72</v>
      </c>
      <c r="E15" s="29" t="s">
        <v>45</v>
      </c>
      <c r="F15" s="30">
        <v>1</v>
      </c>
      <c r="G15" s="30" t="s">
        <v>44</v>
      </c>
      <c r="H15" s="30"/>
      <c r="I15" s="29" t="s">
        <v>74</v>
      </c>
      <c r="J15" s="28">
        <f>J12*-1</f>
        <v>12</v>
      </c>
      <c r="K15" s="28">
        <v>-20</v>
      </c>
      <c r="L15" s="28">
        <v>26</v>
      </c>
      <c r="M15" s="28">
        <v>0</v>
      </c>
      <c r="N15" s="28">
        <v>2</v>
      </c>
    </row>
    <row r="16" spans="1:14" x14ac:dyDescent="0.2">
      <c r="A16" s="32">
        <v>15</v>
      </c>
      <c r="B16" s="30">
        <v>47</v>
      </c>
      <c r="C16" s="31"/>
      <c r="D16" s="29" t="s">
        <v>72</v>
      </c>
      <c r="E16" s="29" t="s">
        <v>45</v>
      </c>
      <c r="F16" s="30">
        <v>1</v>
      </c>
      <c r="G16" s="30" t="s">
        <v>44</v>
      </c>
      <c r="H16" s="30"/>
      <c r="I16" s="29" t="s">
        <v>71</v>
      </c>
      <c r="J16" s="28">
        <f>J11*-1</f>
        <v>15</v>
      </c>
      <c r="K16" s="28">
        <v>-20</v>
      </c>
      <c r="L16" s="28">
        <v>26</v>
      </c>
      <c r="M16" s="28">
        <v>0</v>
      </c>
      <c r="N16" s="28">
        <v>-2</v>
      </c>
    </row>
    <row r="17" spans="1:14" x14ac:dyDescent="0.2">
      <c r="A17" s="43">
        <v>16</v>
      </c>
      <c r="B17" s="41">
        <v>52</v>
      </c>
      <c r="C17" s="42"/>
      <c r="D17" s="40" t="s">
        <v>72</v>
      </c>
      <c r="E17" s="40" t="s">
        <v>15</v>
      </c>
      <c r="F17" s="41">
        <v>1</v>
      </c>
      <c r="G17" s="41" t="s">
        <v>44</v>
      </c>
      <c r="H17" s="41"/>
      <c r="I17" s="40" t="s">
        <v>73</v>
      </c>
      <c r="J17" s="39">
        <f>J10*-1</f>
        <v>18</v>
      </c>
      <c r="K17" s="39">
        <v>-20</v>
      </c>
      <c r="L17" s="39">
        <v>26</v>
      </c>
      <c r="M17" s="39">
        <v>0</v>
      </c>
      <c r="N17" s="39">
        <v>2</v>
      </c>
    </row>
    <row r="18" spans="1:14" x14ac:dyDescent="0.2">
      <c r="A18" s="43">
        <v>17</v>
      </c>
      <c r="B18" s="41">
        <v>57</v>
      </c>
      <c r="C18" s="42"/>
      <c r="D18" s="40" t="s">
        <v>72</v>
      </c>
      <c r="E18" s="40" t="s">
        <v>15</v>
      </c>
      <c r="F18" s="41">
        <v>1</v>
      </c>
      <c r="G18" s="41" t="s">
        <v>44</v>
      </c>
      <c r="H18" s="41"/>
      <c r="I18" s="40" t="s">
        <v>71</v>
      </c>
      <c r="J18" s="39">
        <f>J9*-1</f>
        <v>21</v>
      </c>
      <c r="K18" s="39">
        <v>-20</v>
      </c>
      <c r="L18" s="39">
        <v>26</v>
      </c>
      <c r="M18" s="39">
        <v>0</v>
      </c>
      <c r="N18" s="39">
        <v>-2</v>
      </c>
    </row>
    <row r="19" spans="1:14" x14ac:dyDescent="0.2">
      <c r="A19" s="27">
        <v>18</v>
      </c>
      <c r="B19" s="25">
        <v>141</v>
      </c>
      <c r="C19" s="26"/>
      <c r="D19" s="24" t="s">
        <v>70</v>
      </c>
      <c r="E19" s="24" t="s">
        <v>15</v>
      </c>
      <c r="F19" s="25"/>
      <c r="G19" s="38" t="s">
        <v>44</v>
      </c>
      <c r="H19" s="38"/>
      <c r="I19" s="24" t="s">
        <v>69</v>
      </c>
      <c r="J19" s="22">
        <v>-9</v>
      </c>
      <c r="K19" s="22">
        <v>-6</v>
      </c>
      <c r="L19" s="22">
        <v>24</v>
      </c>
      <c r="M19" s="22">
        <v>0</v>
      </c>
      <c r="N19" s="22">
        <v>-2</v>
      </c>
    </row>
    <row r="20" spans="1:14" x14ac:dyDescent="0.2">
      <c r="A20" s="27">
        <v>19</v>
      </c>
      <c r="B20" s="25">
        <v>136</v>
      </c>
      <c r="C20" s="26"/>
      <c r="D20" s="24" t="s">
        <v>70</v>
      </c>
      <c r="E20" s="24" t="s">
        <v>15</v>
      </c>
      <c r="F20" s="25"/>
      <c r="G20" s="38" t="s">
        <v>44</v>
      </c>
      <c r="H20" s="38"/>
      <c r="I20" s="24" t="s">
        <v>69</v>
      </c>
      <c r="J20" s="22">
        <v>9</v>
      </c>
      <c r="K20" s="22">
        <v>-6</v>
      </c>
      <c r="L20" s="22">
        <v>24</v>
      </c>
      <c r="M20" s="22">
        <v>0</v>
      </c>
      <c r="N20" s="22">
        <v>-2</v>
      </c>
    </row>
    <row r="21" spans="1:14" x14ac:dyDescent="0.2">
      <c r="A21" s="37">
        <v>20</v>
      </c>
      <c r="B21" s="35">
        <v>131</v>
      </c>
      <c r="C21" s="36"/>
      <c r="D21" s="34" t="s">
        <v>66</v>
      </c>
      <c r="E21" s="34" t="s">
        <v>15</v>
      </c>
      <c r="F21" s="35"/>
      <c r="G21" s="35" t="s">
        <v>44</v>
      </c>
      <c r="H21" s="35"/>
      <c r="I21" s="34" t="s">
        <v>68</v>
      </c>
      <c r="J21" s="33">
        <v>-14</v>
      </c>
      <c r="K21" s="33">
        <v>10</v>
      </c>
      <c r="L21" s="33">
        <v>18</v>
      </c>
      <c r="M21" s="33">
        <v>0</v>
      </c>
      <c r="N21" s="33">
        <v>-2</v>
      </c>
    </row>
    <row r="22" spans="1:14" x14ac:dyDescent="0.2">
      <c r="A22" s="37">
        <v>21</v>
      </c>
      <c r="B22" s="35">
        <v>126</v>
      </c>
      <c r="C22" s="36"/>
      <c r="D22" s="34" t="s">
        <v>66</v>
      </c>
      <c r="E22" s="34" t="s">
        <v>15</v>
      </c>
      <c r="F22" s="35"/>
      <c r="G22" s="35" t="s">
        <v>44</v>
      </c>
      <c r="H22" s="35"/>
      <c r="I22" s="34" t="s">
        <v>68</v>
      </c>
      <c r="J22" s="33">
        <v>-9</v>
      </c>
      <c r="K22" s="33">
        <v>10</v>
      </c>
      <c r="L22" s="33">
        <v>18</v>
      </c>
      <c r="M22" s="33">
        <v>0</v>
      </c>
      <c r="N22" s="33">
        <v>2</v>
      </c>
    </row>
    <row r="23" spans="1:14" x14ac:dyDescent="0.2">
      <c r="A23" s="37">
        <v>22</v>
      </c>
      <c r="B23" s="35">
        <v>121</v>
      </c>
      <c r="C23" s="36"/>
      <c r="D23" s="34" t="s">
        <v>66</v>
      </c>
      <c r="E23" s="34" t="s">
        <v>15</v>
      </c>
      <c r="F23" s="35"/>
      <c r="G23" s="35" t="s">
        <v>44</v>
      </c>
      <c r="H23" s="35"/>
      <c r="I23" s="34" t="s">
        <v>68</v>
      </c>
      <c r="J23" s="33">
        <v>-5</v>
      </c>
      <c r="K23" s="33">
        <v>10</v>
      </c>
      <c r="L23" s="33">
        <v>18</v>
      </c>
      <c r="M23" s="33">
        <v>0</v>
      </c>
      <c r="N23" s="33">
        <v>-2</v>
      </c>
    </row>
    <row r="24" spans="1:14" x14ac:dyDescent="0.2">
      <c r="A24" s="37">
        <v>23</v>
      </c>
      <c r="B24" s="35">
        <v>116</v>
      </c>
      <c r="C24" s="36"/>
      <c r="D24" s="34" t="s">
        <v>66</v>
      </c>
      <c r="E24" s="34" t="s">
        <v>15</v>
      </c>
      <c r="F24" s="35">
        <v>1</v>
      </c>
      <c r="G24" s="35" t="s">
        <v>44</v>
      </c>
      <c r="H24" s="35"/>
      <c r="I24" s="34" t="s">
        <v>67</v>
      </c>
      <c r="J24" s="33">
        <v>0</v>
      </c>
      <c r="K24" s="33">
        <v>10</v>
      </c>
      <c r="L24" s="33">
        <v>18</v>
      </c>
      <c r="M24" s="33">
        <v>0</v>
      </c>
      <c r="N24" s="33">
        <v>-2</v>
      </c>
    </row>
    <row r="25" spans="1:14" x14ac:dyDescent="0.2">
      <c r="A25" s="37">
        <v>24</v>
      </c>
      <c r="B25" s="35">
        <v>111</v>
      </c>
      <c r="C25" s="36"/>
      <c r="D25" s="34" t="s">
        <v>66</v>
      </c>
      <c r="E25" s="34" t="s">
        <v>15</v>
      </c>
      <c r="F25" s="35">
        <v>1</v>
      </c>
      <c r="G25" s="35" t="s">
        <v>44</v>
      </c>
      <c r="H25" s="35"/>
      <c r="I25" s="34" t="s">
        <v>65</v>
      </c>
      <c r="J25" s="33">
        <v>5</v>
      </c>
      <c r="K25" s="33">
        <v>10</v>
      </c>
      <c r="L25" s="33">
        <v>18</v>
      </c>
      <c r="M25" s="33">
        <v>0</v>
      </c>
      <c r="N25" s="33">
        <v>-2</v>
      </c>
    </row>
    <row r="26" spans="1:14" x14ac:dyDescent="0.2">
      <c r="A26" s="37">
        <v>25</v>
      </c>
      <c r="B26" s="35">
        <v>196</v>
      </c>
      <c r="C26" s="36"/>
      <c r="D26" s="34" t="s">
        <v>66</v>
      </c>
      <c r="E26" s="34" t="s">
        <v>15</v>
      </c>
      <c r="F26" s="35">
        <v>1</v>
      </c>
      <c r="G26" s="35" t="s">
        <v>44</v>
      </c>
      <c r="H26" s="35"/>
      <c r="I26" s="34" t="s">
        <v>65</v>
      </c>
      <c r="J26" s="33">
        <v>9</v>
      </c>
      <c r="K26" s="33">
        <v>10</v>
      </c>
      <c r="L26" s="33">
        <v>18</v>
      </c>
      <c r="M26" s="33">
        <v>0</v>
      </c>
      <c r="N26" s="33">
        <v>2</v>
      </c>
    </row>
    <row r="27" spans="1:14" x14ac:dyDescent="0.2">
      <c r="A27" s="37">
        <v>26</v>
      </c>
      <c r="B27" s="35">
        <v>101</v>
      </c>
      <c r="C27" s="36"/>
      <c r="D27" s="34" t="s">
        <v>66</v>
      </c>
      <c r="E27" s="34" t="s">
        <v>15</v>
      </c>
      <c r="F27" s="35">
        <v>1</v>
      </c>
      <c r="G27" s="35" t="s">
        <v>44</v>
      </c>
      <c r="H27" s="35"/>
      <c r="I27" s="34" t="s">
        <v>65</v>
      </c>
      <c r="J27" s="33">
        <v>14</v>
      </c>
      <c r="K27" s="33">
        <v>10</v>
      </c>
      <c r="L27" s="33">
        <v>18</v>
      </c>
      <c r="M27" s="33">
        <v>0</v>
      </c>
      <c r="N27" s="33">
        <v>-2</v>
      </c>
    </row>
    <row r="28" spans="1:14" x14ac:dyDescent="0.2">
      <c r="A28" s="15">
        <v>27</v>
      </c>
      <c r="B28" s="13">
        <v>151</v>
      </c>
      <c r="C28" s="14"/>
      <c r="D28" s="12" t="s">
        <v>61</v>
      </c>
      <c r="E28" s="12" t="s">
        <v>8</v>
      </c>
      <c r="F28" s="13">
        <v>8</v>
      </c>
      <c r="G28" s="13" t="s">
        <v>28</v>
      </c>
      <c r="H28" s="13"/>
      <c r="I28" s="12" t="s">
        <v>64</v>
      </c>
      <c r="J28" s="11"/>
      <c r="K28" s="11"/>
      <c r="L28" s="11"/>
      <c r="M28" s="10"/>
      <c r="N28" s="10"/>
    </row>
    <row r="29" spans="1:14" x14ac:dyDescent="0.2">
      <c r="A29" s="15">
        <v>28</v>
      </c>
      <c r="B29" s="13">
        <v>154</v>
      </c>
      <c r="C29" s="14"/>
      <c r="D29" s="12" t="s">
        <v>61</v>
      </c>
      <c r="E29" s="12" t="s">
        <v>8</v>
      </c>
      <c r="F29" s="13">
        <v>8</v>
      </c>
      <c r="G29" s="13" t="s">
        <v>28</v>
      </c>
      <c r="H29" s="13"/>
      <c r="I29" s="12" t="s">
        <v>63</v>
      </c>
      <c r="J29" s="11"/>
      <c r="K29" s="11"/>
      <c r="L29" s="11"/>
      <c r="M29" s="10"/>
      <c r="N29" s="10"/>
    </row>
    <row r="30" spans="1:14" x14ac:dyDescent="0.2">
      <c r="A30" s="15">
        <v>29</v>
      </c>
      <c r="B30" s="13">
        <v>157</v>
      </c>
      <c r="C30" s="14"/>
      <c r="D30" s="12" t="s">
        <v>61</v>
      </c>
      <c r="E30" s="12" t="s">
        <v>8</v>
      </c>
      <c r="F30" s="13">
        <v>10</v>
      </c>
      <c r="G30" s="13" t="s">
        <v>28</v>
      </c>
      <c r="H30" s="13"/>
      <c r="I30" s="12" t="s">
        <v>62</v>
      </c>
      <c r="J30" s="11"/>
      <c r="K30" s="11"/>
      <c r="L30" s="11"/>
      <c r="M30" s="10"/>
      <c r="N30" s="10"/>
    </row>
    <row r="31" spans="1:14" x14ac:dyDescent="0.2">
      <c r="A31" s="15">
        <v>30</v>
      </c>
      <c r="B31" s="13">
        <v>160</v>
      </c>
      <c r="C31" s="14"/>
      <c r="D31" s="12" t="s">
        <v>61</v>
      </c>
      <c r="E31" s="12" t="s">
        <v>8</v>
      </c>
      <c r="F31" s="13">
        <v>4</v>
      </c>
      <c r="G31" s="13" t="s">
        <v>28</v>
      </c>
      <c r="H31" s="13"/>
      <c r="I31" s="12" t="s">
        <v>60</v>
      </c>
      <c r="J31" s="11"/>
      <c r="K31" s="11"/>
      <c r="L31" s="11"/>
      <c r="M31" s="10"/>
      <c r="N31" s="10"/>
    </row>
    <row r="32" spans="1:14" x14ac:dyDescent="0.2">
      <c r="A32" s="15">
        <v>31</v>
      </c>
      <c r="B32" s="13">
        <v>163</v>
      </c>
      <c r="C32" s="14"/>
      <c r="D32" s="12" t="s">
        <v>59</v>
      </c>
      <c r="E32" s="12" t="s">
        <v>8</v>
      </c>
      <c r="F32" s="13">
        <v>12</v>
      </c>
      <c r="G32" s="13" t="s">
        <v>28</v>
      </c>
      <c r="H32" s="13"/>
      <c r="I32" s="12" t="s">
        <v>58</v>
      </c>
      <c r="J32" s="11"/>
      <c r="K32" s="11"/>
      <c r="L32" s="11"/>
      <c r="M32" s="10"/>
      <c r="N32" s="10"/>
    </row>
    <row r="33" spans="1:14" x14ac:dyDescent="0.2">
      <c r="A33" s="15">
        <v>32</v>
      </c>
      <c r="B33" s="13">
        <v>166</v>
      </c>
      <c r="C33" s="14"/>
      <c r="D33" s="12" t="s">
        <v>29</v>
      </c>
      <c r="E33" s="12" t="s">
        <v>8</v>
      </c>
      <c r="F33" s="13">
        <v>2</v>
      </c>
      <c r="G33" s="13" t="s">
        <v>28</v>
      </c>
      <c r="H33" s="13"/>
      <c r="I33" s="12" t="s">
        <v>57</v>
      </c>
      <c r="J33" s="11"/>
      <c r="K33" s="11"/>
      <c r="L33" s="11"/>
      <c r="M33" s="10"/>
      <c r="N33" s="10"/>
    </row>
    <row r="34" spans="1:14" x14ac:dyDescent="0.2">
      <c r="A34" s="27">
        <v>34</v>
      </c>
      <c r="B34" s="25">
        <v>172</v>
      </c>
      <c r="C34" s="26"/>
      <c r="D34" s="24" t="s">
        <v>55</v>
      </c>
      <c r="E34" s="24" t="s">
        <v>15</v>
      </c>
      <c r="F34" s="25"/>
      <c r="G34" s="25" t="s">
        <v>44</v>
      </c>
      <c r="H34" s="25"/>
      <c r="I34" s="24" t="s">
        <v>56</v>
      </c>
      <c r="J34" s="16">
        <v>-14</v>
      </c>
      <c r="K34" s="16">
        <v>22</v>
      </c>
      <c r="L34" s="16">
        <v>8</v>
      </c>
      <c r="M34" s="16">
        <v>0</v>
      </c>
      <c r="N34" s="16">
        <v>-2</v>
      </c>
    </row>
    <row r="35" spans="1:14" x14ac:dyDescent="0.2">
      <c r="A35" s="27">
        <v>35</v>
      </c>
      <c r="B35" s="25">
        <v>177</v>
      </c>
      <c r="C35" s="26"/>
      <c r="D35" s="24" t="s">
        <v>55</v>
      </c>
      <c r="E35" s="24" t="s">
        <v>15</v>
      </c>
      <c r="F35" s="25"/>
      <c r="G35" s="25" t="s">
        <v>44</v>
      </c>
      <c r="H35" s="25"/>
      <c r="I35" s="24" t="s">
        <v>56</v>
      </c>
      <c r="J35" s="16">
        <v>-10</v>
      </c>
      <c r="K35" s="16">
        <v>24</v>
      </c>
      <c r="L35" s="16">
        <v>8</v>
      </c>
      <c r="M35" s="16">
        <v>0</v>
      </c>
      <c r="N35" s="16">
        <v>-2</v>
      </c>
    </row>
    <row r="36" spans="1:14" x14ac:dyDescent="0.2">
      <c r="A36" s="27">
        <v>36</v>
      </c>
      <c r="B36" s="25">
        <v>182</v>
      </c>
      <c r="C36" s="26"/>
      <c r="D36" s="24" t="s">
        <v>55</v>
      </c>
      <c r="E36" s="24" t="s">
        <v>15</v>
      </c>
      <c r="F36" s="25"/>
      <c r="G36" s="25" t="s">
        <v>44</v>
      </c>
      <c r="H36" s="25"/>
      <c r="I36" s="24" t="s">
        <v>56</v>
      </c>
      <c r="J36" s="16">
        <v>-6</v>
      </c>
      <c r="K36" s="16">
        <v>26</v>
      </c>
      <c r="L36" s="16">
        <v>8</v>
      </c>
      <c r="M36" s="16">
        <v>0</v>
      </c>
      <c r="N36" s="16">
        <v>-2</v>
      </c>
    </row>
    <row r="37" spans="1:14" x14ac:dyDescent="0.2">
      <c r="A37" s="27">
        <v>37</v>
      </c>
      <c r="B37" s="25">
        <v>187</v>
      </c>
      <c r="C37" s="26"/>
      <c r="D37" s="24" t="s">
        <v>55</v>
      </c>
      <c r="E37" s="24" t="s">
        <v>15</v>
      </c>
      <c r="F37" s="25"/>
      <c r="G37" s="25" t="s">
        <v>44</v>
      </c>
      <c r="H37" s="25"/>
      <c r="I37" s="24" t="s">
        <v>56</v>
      </c>
      <c r="J37" s="16">
        <v>6</v>
      </c>
      <c r="K37" s="16">
        <v>26</v>
      </c>
      <c r="L37" s="16">
        <v>8</v>
      </c>
      <c r="M37" s="16">
        <v>0</v>
      </c>
      <c r="N37" s="16">
        <v>-2</v>
      </c>
    </row>
    <row r="38" spans="1:14" x14ac:dyDescent="0.2">
      <c r="A38" s="27">
        <v>38</v>
      </c>
      <c r="B38" s="25">
        <v>192</v>
      </c>
      <c r="C38" s="26"/>
      <c r="D38" s="24" t="s">
        <v>55</v>
      </c>
      <c r="E38" s="24" t="s">
        <v>15</v>
      </c>
      <c r="F38" s="25"/>
      <c r="G38" s="25" t="s">
        <v>44</v>
      </c>
      <c r="H38" s="25"/>
      <c r="I38" s="24" t="s">
        <v>56</v>
      </c>
      <c r="J38" s="16">
        <v>10</v>
      </c>
      <c r="K38" s="16">
        <v>24</v>
      </c>
      <c r="L38" s="16">
        <v>8</v>
      </c>
      <c r="M38" s="16">
        <v>0</v>
      </c>
      <c r="N38" s="16">
        <v>-2</v>
      </c>
    </row>
    <row r="39" spans="1:14" x14ac:dyDescent="0.2">
      <c r="A39" s="27">
        <v>39</v>
      </c>
      <c r="B39" s="25">
        <v>197</v>
      </c>
      <c r="C39" s="26"/>
      <c r="D39" s="24" t="s">
        <v>55</v>
      </c>
      <c r="E39" s="24" t="s">
        <v>15</v>
      </c>
      <c r="F39" s="25"/>
      <c r="G39" s="25" t="s">
        <v>44</v>
      </c>
      <c r="H39" s="25"/>
      <c r="I39" s="24" t="s">
        <v>56</v>
      </c>
      <c r="J39" s="16">
        <v>14</v>
      </c>
      <c r="K39" s="16">
        <v>22</v>
      </c>
      <c r="L39" s="16">
        <v>8</v>
      </c>
      <c r="M39" s="16">
        <v>0</v>
      </c>
      <c r="N39" s="16">
        <v>-2</v>
      </c>
    </row>
    <row r="40" spans="1:14" x14ac:dyDescent="0.2">
      <c r="A40" s="27">
        <v>40</v>
      </c>
      <c r="B40" s="25">
        <v>202</v>
      </c>
      <c r="C40" s="26"/>
      <c r="D40" s="24" t="s">
        <v>55</v>
      </c>
      <c r="E40" s="24" t="s">
        <v>15</v>
      </c>
      <c r="F40" s="25"/>
      <c r="G40" s="25" t="s">
        <v>44</v>
      </c>
      <c r="H40" s="25"/>
      <c r="I40" s="24" t="s">
        <v>56</v>
      </c>
      <c r="J40" s="16">
        <v>0</v>
      </c>
      <c r="K40" s="16">
        <v>22</v>
      </c>
      <c r="L40" s="16">
        <v>6</v>
      </c>
      <c r="M40" s="16">
        <v>0</v>
      </c>
      <c r="N40" s="16">
        <v>-2</v>
      </c>
    </row>
    <row r="41" spans="1:14" x14ac:dyDescent="0.2">
      <c r="A41" s="32">
        <v>41</v>
      </c>
      <c r="B41" s="30">
        <v>62</v>
      </c>
      <c r="C41" s="31"/>
      <c r="D41" s="29" t="s">
        <v>55</v>
      </c>
      <c r="E41" s="29" t="s">
        <v>47</v>
      </c>
      <c r="F41" s="30">
        <v>1</v>
      </c>
      <c r="G41" s="30" t="s">
        <v>54</v>
      </c>
      <c r="H41" s="30"/>
      <c r="I41" s="29" t="s">
        <v>53</v>
      </c>
      <c r="J41" s="28">
        <v>-21</v>
      </c>
      <c r="K41" s="28">
        <v>15</v>
      </c>
      <c r="L41" s="28">
        <v>0</v>
      </c>
      <c r="M41" s="28">
        <v>0</v>
      </c>
      <c r="N41" s="28">
        <v>-2</v>
      </c>
    </row>
    <row r="42" spans="1:14" x14ac:dyDescent="0.2">
      <c r="A42" s="32">
        <v>42</v>
      </c>
      <c r="B42" s="30">
        <v>68</v>
      </c>
      <c r="C42" s="31"/>
      <c r="D42" s="29" t="s">
        <v>55</v>
      </c>
      <c r="E42" s="29" t="s">
        <v>47</v>
      </c>
      <c r="F42" s="30">
        <v>1</v>
      </c>
      <c r="G42" s="30" t="s">
        <v>54</v>
      </c>
      <c r="H42" s="30"/>
      <c r="I42" s="29" t="s">
        <v>53</v>
      </c>
      <c r="J42" s="28">
        <v>-10</v>
      </c>
      <c r="K42" s="28">
        <v>28</v>
      </c>
      <c r="L42" s="28">
        <v>8</v>
      </c>
      <c r="M42" s="28">
        <v>0</v>
      </c>
      <c r="N42" s="28">
        <v>-2</v>
      </c>
    </row>
    <row r="43" spans="1:14" x14ac:dyDescent="0.2">
      <c r="A43" s="32">
        <v>43</v>
      </c>
      <c r="B43" s="30">
        <v>74</v>
      </c>
      <c r="C43" s="31"/>
      <c r="D43" s="29" t="s">
        <v>55</v>
      </c>
      <c r="E43" s="29" t="s">
        <v>47</v>
      </c>
      <c r="F43" s="30">
        <v>1</v>
      </c>
      <c r="G43" s="30" t="s">
        <v>54</v>
      </c>
      <c r="H43" s="30"/>
      <c r="I43" s="29" t="s">
        <v>53</v>
      </c>
      <c r="J43" s="28">
        <v>10</v>
      </c>
      <c r="K43" s="28">
        <v>28</v>
      </c>
      <c r="L43" s="28">
        <v>8</v>
      </c>
      <c r="M43" s="28">
        <v>0</v>
      </c>
      <c r="N43" s="28">
        <v>-2</v>
      </c>
    </row>
    <row r="44" spans="1:14" x14ac:dyDescent="0.2">
      <c r="A44" s="32">
        <v>44</v>
      </c>
      <c r="B44" s="30">
        <v>80</v>
      </c>
      <c r="C44" s="31"/>
      <c r="D44" s="29" t="s">
        <v>55</v>
      </c>
      <c r="E44" s="29" t="s">
        <v>47</v>
      </c>
      <c r="F44" s="30">
        <v>1</v>
      </c>
      <c r="G44" s="30" t="s">
        <v>54</v>
      </c>
      <c r="H44" s="30"/>
      <c r="I44" s="29" t="s">
        <v>53</v>
      </c>
      <c r="J44" s="28">
        <v>21</v>
      </c>
      <c r="K44" s="28">
        <v>15</v>
      </c>
      <c r="L44" s="28">
        <v>0</v>
      </c>
      <c r="M44" s="28">
        <v>0</v>
      </c>
      <c r="N44" s="28">
        <v>-2</v>
      </c>
    </row>
    <row r="45" spans="1:14" x14ac:dyDescent="0.2">
      <c r="A45" s="27">
        <v>63</v>
      </c>
      <c r="B45" s="25">
        <v>460</v>
      </c>
      <c r="C45" s="26"/>
      <c r="D45" s="24" t="s">
        <v>30</v>
      </c>
      <c r="E45" s="24" t="s">
        <v>45</v>
      </c>
      <c r="F45" s="25">
        <v>1</v>
      </c>
      <c r="G45" s="25" t="s">
        <v>44</v>
      </c>
      <c r="H45" s="24" t="s">
        <v>52</v>
      </c>
      <c r="I45" s="24" t="s">
        <v>37</v>
      </c>
      <c r="J45" s="22">
        <v>-30</v>
      </c>
      <c r="K45" s="22">
        <v>-33</v>
      </c>
      <c r="L45" s="22">
        <v>20</v>
      </c>
      <c r="M45" s="22">
        <v>0</v>
      </c>
      <c r="N45" s="22">
        <v>-2</v>
      </c>
    </row>
    <row r="46" spans="1:14" hidden="1" x14ac:dyDescent="0.2">
      <c r="A46" s="15">
        <v>45</v>
      </c>
      <c r="B46" s="13">
        <v>86</v>
      </c>
      <c r="C46" s="14"/>
      <c r="D46" s="12" t="s">
        <v>51</v>
      </c>
      <c r="E46" s="12" t="s">
        <v>47</v>
      </c>
      <c r="F46" s="13">
        <v>1</v>
      </c>
      <c r="G46" s="13">
        <v>6</v>
      </c>
      <c r="H46" s="13"/>
      <c r="I46" s="12" t="s">
        <v>50</v>
      </c>
      <c r="J46" s="16">
        <v>-12</v>
      </c>
      <c r="K46" s="16">
        <v>0</v>
      </c>
      <c r="L46" s="16">
        <v>20</v>
      </c>
      <c r="M46" s="16">
        <v>-2</v>
      </c>
      <c r="N46" s="16">
        <v>-2</v>
      </c>
    </row>
    <row r="47" spans="1:14" hidden="1" x14ac:dyDescent="0.2">
      <c r="A47" s="15">
        <v>46</v>
      </c>
      <c r="B47" s="13">
        <v>92</v>
      </c>
      <c r="C47" s="14"/>
      <c r="D47" s="12" t="s">
        <v>51</v>
      </c>
      <c r="E47" s="12" t="s">
        <v>47</v>
      </c>
      <c r="F47" s="13">
        <v>1</v>
      </c>
      <c r="G47" s="13">
        <v>6</v>
      </c>
      <c r="H47" s="13"/>
      <c r="I47" s="12" t="s">
        <v>50</v>
      </c>
      <c r="J47" s="16">
        <v>-10</v>
      </c>
      <c r="K47" s="16">
        <v>-1</v>
      </c>
      <c r="L47" s="16">
        <v>20</v>
      </c>
      <c r="M47" s="16">
        <v>0</v>
      </c>
      <c r="N47" s="16">
        <v>-2</v>
      </c>
    </row>
    <row r="48" spans="1:14" hidden="1" x14ac:dyDescent="0.2">
      <c r="A48" s="15">
        <v>47</v>
      </c>
      <c r="B48" s="13">
        <v>207</v>
      </c>
      <c r="C48" s="14"/>
      <c r="D48" s="12" t="s">
        <v>51</v>
      </c>
      <c r="E48" s="12" t="s">
        <v>47</v>
      </c>
      <c r="F48" s="13">
        <v>1</v>
      </c>
      <c r="G48" s="13">
        <v>6</v>
      </c>
      <c r="H48" s="13"/>
      <c r="I48" s="12" t="s">
        <v>50</v>
      </c>
      <c r="J48" s="16">
        <v>10</v>
      </c>
      <c r="K48" s="16">
        <v>-1</v>
      </c>
      <c r="L48" s="16">
        <v>20</v>
      </c>
      <c r="M48" s="16">
        <v>0</v>
      </c>
      <c r="N48" s="16">
        <v>-2</v>
      </c>
    </row>
    <row r="49" spans="1:14" hidden="1" x14ac:dyDescent="0.2">
      <c r="A49" s="15">
        <v>48</v>
      </c>
      <c r="B49" s="13">
        <v>213</v>
      </c>
      <c r="C49" s="14"/>
      <c r="D49" s="12" t="s">
        <v>51</v>
      </c>
      <c r="E49" s="12" t="s">
        <v>47</v>
      </c>
      <c r="F49" s="13">
        <v>1</v>
      </c>
      <c r="G49" s="13">
        <v>6</v>
      </c>
      <c r="H49" s="13"/>
      <c r="I49" s="12" t="s">
        <v>50</v>
      </c>
      <c r="J49" s="16">
        <v>12</v>
      </c>
      <c r="K49" s="16">
        <v>0</v>
      </c>
      <c r="L49" s="16">
        <v>20</v>
      </c>
      <c r="M49" s="16">
        <v>2</v>
      </c>
      <c r="N49" s="16">
        <v>-2</v>
      </c>
    </row>
    <row r="50" spans="1:14" hidden="1" x14ac:dyDescent="0.2">
      <c r="A50" s="9">
        <v>49</v>
      </c>
      <c r="B50" s="7">
        <v>219</v>
      </c>
      <c r="C50" s="8"/>
      <c r="D50" s="6" t="s">
        <v>49</v>
      </c>
      <c r="E50" s="6" t="s">
        <v>47</v>
      </c>
      <c r="F50" s="7">
        <v>1</v>
      </c>
      <c r="G50" s="7">
        <v>12</v>
      </c>
      <c r="H50" s="7"/>
      <c r="I50" s="6" t="s">
        <v>46</v>
      </c>
      <c r="J50" s="16">
        <v>-46</v>
      </c>
      <c r="K50" s="16">
        <v>-10</v>
      </c>
      <c r="L50" s="16">
        <f>16</f>
        <v>16</v>
      </c>
      <c r="M50" s="16">
        <v>2</v>
      </c>
      <c r="N50" s="16">
        <v>-2</v>
      </c>
    </row>
    <row r="51" spans="1:14" hidden="1" x14ac:dyDescent="0.2">
      <c r="A51" s="9">
        <v>50</v>
      </c>
      <c r="B51" s="7">
        <v>231</v>
      </c>
      <c r="C51" s="8"/>
      <c r="D51" s="6" t="s">
        <v>49</v>
      </c>
      <c r="E51" s="6" t="s">
        <v>47</v>
      </c>
      <c r="F51" s="7">
        <v>1</v>
      </c>
      <c r="G51" s="7">
        <v>12</v>
      </c>
      <c r="H51" s="7"/>
      <c r="I51" s="6" t="s">
        <v>46</v>
      </c>
      <c r="J51" s="16">
        <f>J50+2.7</f>
        <v>-43.3</v>
      </c>
      <c r="K51" s="16">
        <f>K50+3</f>
        <v>-7</v>
      </c>
      <c r="L51" s="16">
        <f>L50+1</f>
        <v>17</v>
      </c>
      <c r="M51" s="16">
        <v>2</v>
      </c>
      <c r="N51" s="16">
        <v>-2.2000000000000002</v>
      </c>
    </row>
    <row r="52" spans="1:14" hidden="1" x14ac:dyDescent="0.2">
      <c r="A52" s="9">
        <v>51</v>
      </c>
      <c r="B52" s="7">
        <v>243</v>
      </c>
      <c r="C52" s="8"/>
      <c r="D52" s="6" t="s">
        <v>49</v>
      </c>
      <c r="E52" s="6" t="s">
        <v>47</v>
      </c>
      <c r="F52" s="7">
        <v>1</v>
      </c>
      <c r="G52" s="7">
        <v>12</v>
      </c>
      <c r="H52" s="7"/>
      <c r="I52" s="6" t="s">
        <v>46</v>
      </c>
      <c r="J52" s="16">
        <f>J51+2.7</f>
        <v>-40.599999999999994</v>
      </c>
      <c r="K52" s="16">
        <f>K51+3</f>
        <v>-4</v>
      </c>
      <c r="L52" s="16">
        <f>L51+1</f>
        <v>18</v>
      </c>
      <c r="M52" s="16">
        <v>2</v>
      </c>
      <c r="N52" s="16">
        <v>-2.2000000000000002</v>
      </c>
    </row>
    <row r="53" spans="1:14" hidden="1" x14ac:dyDescent="0.2">
      <c r="A53" s="9">
        <v>52</v>
      </c>
      <c r="B53" s="7">
        <v>255</v>
      </c>
      <c r="C53" s="8"/>
      <c r="D53" s="6" t="s">
        <v>49</v>
      </c>
      <c r="E53" s="6" t="s">
        <v>47</v>
      </c>
      <c r="F53" s="7">
        <v>1</v>
      </c>
      <c r="G53" s="7">
        <v>12</v>
      </c>
      <c r="H53" s="7"/>
      <c r="I53" s="6" t="s">
        <v>46</v>
      </c>
      <c r="J53" s="16">
        <f>J52+2.7</f>
        <v>-37.899999999999991</v>
      </c>
      <c r="K53" s="16">
        <f>K52+3</f>
        <v>-1</v>
      </c>
      <c r="L53" s="16">
        <f>L52+1</f>
        <v>19</v>
      </c>
      <c r="M53" s="16">
        <v>2</v>
      </c>
      <c r="N53" s="16">
        <v>-2.2000000000000002</v>
      </c>
    </row>
    <row r="54" spans="1:14" hidden="1" x14ac:dyDescent="0.2">
      <c r="A54" s="9">
        <v>53</v>
      </c>
      <c r="B54" s="7">
        <v>267</v>
      </c>
      <c r="C54" s="8"/>
      <c r="D54" s="6" t="s">
        <v>49</v>
      </c>
      <c r="E54" s="6" t="s">
        <v>47</v>
      </c>
      <c r="F54" s="7">
        <v>1</v>
      </c>
      <c r="G54" s="7">
        <v>12</v>
      </c>
      <c r="H54" s="7"/>
      <c r="I54" s="6" t="s">
        <v>46</v>
      </c>
      <c r="J54" s="16">
        <f>J53+2.7</f>
        <v>-35.199999999999989</v>
      </c>
      <c r="K54" s="16">
        <f>K53+3</f>
        <v>2</v>
      </c>
      <c r="L54" s="16">
        <f>L53+1</f>
        <v>20</v>
      </c>
      <c r="M54" s="16">
        <v>2</v>
      </c>
      <c r="N54" s="16">
        <v>-2.2000000000000002</v>
      </c>
    </row>
    <row r="55" spans="1:14" hidden="1" x14ac:dyDescent="0.2">
      <c r="A55" s="9">
        <v>54</v>
      </c>
      <c r="B55" s="7">
        <v>279</v>
      </c>
      <c r="C55" s="8"/>
      <c r="D55" s="6" t="s">
        <v>49</v>
      </c>
      <c r="E55" s="6" t="s">
        <v>47</v>
      </c>
      <c r="F55" s="7">
        <v>1</v>
      </c>
      <c r="G55" s="7">
        <v>12</v>
      </c>
      <c r="H55" s="7"/>
      <c r="I55" s="6" t="s">
        <v>46</v>
      </c>
      <c r="J55" s="16">
        <f>J54+2.7</f>
        <v>-32.499999999999986</v>
      </c>
      <c r="K55" s="16">
        <f>K54+3</f>
        <v>5</v>
      </c>
      <c r="L55" s="16">
        <f>L54+1</f>
        <v>21</v>
      </c>
      <c r="M55" s="16">
        <v>2</v>
      </c>
      <c r="N55" s="16">
        <v>-2.2000000000000002</v>
      </c>
    </row>
    <row r="56" spans="1:14" hidden="1" x14ac:dyDescent="0.2">
      <c r="A56" s="9">
        <v>55</v>
      </c>
      <c r="B56" s="7">
        <v>291</v>
      </c>
      <c r="C56" s="8"/>
      <c r="D56" s="6" t="s">
        <v>49</v>
      </c>
      <c r="E56" s="6" t="s">
        <v>47</v>
      </c>
      <c r="F56" s="7">
        <v>1</v>
      </c>
      <c r="G56" s="7">
        <v>12</v>
      </c>
      <c r="H56" s="7"/>
      <c r="I56" s="6" t="s">
        <v>46</v>
      </c>
      <c r="J56" s="16">
        <f>J55+2.7</f>
        <v>-29.799999999999986</v>
      </c>
      <c r="K56" s="16">
        <f>K55+3</f>
        <v>8</v>
      </c>
      <c r="L56" s="16">
        <f>L55+1</f>
        <v>22</v>
      </c>
      <c r="M56" s="16">
        <v>2</v>
      </c>
      <c r="N56" s="16">
        <v>-2.2000000000000002</v>
      </c>
    </row>
    <row r="57" spans="1:14" hidden="1" x14ac:dyDescent="0.2">
      <c r="A57" s="27">
        <v>56</v>
      </c>
      <c r="B57" s="25">
        <v>303</v>
      </c>
      <c r="C57" s="26"/>
      <c r="D57" s="24" t="s">
        <v>48</v>
      </c>
      <c r="E57" s="24" t="s">
        <v>47</v>
      </c>
      <c r="F57" s="7">
        <v>1</v>
      </c>
      <c r="G57" s="7">
        <v>12</v>
      </c>
      <c r="H57" s="25"/>
      <c r="I57" s="24" t="s">
        <v>46</v>
      </c>
      <c r="J57" s="16">
        <f>J56*-1</f>
        <v>29.799999999999986</v>
      </c>
      <c r="K57" s="16">
        <f>K56</f>
        <v>8</v>
      </c>
      <c r="L57" s="16">
        <f>L56</f>
        <v>22</v>
      </c>
      <c r="M57" s="16">
        <f>M56*-1</f>
        <v>-2</v>
      </c>
      <c r="N57" s="16">
        <v>-2.2000000000000002</v>
      </c>
    </row>
    <row r="58" spans="1:14" hidden="1" x14ac:dyDescent="0.2">
      <c r="A58" s="27">
        <v>57</v>
      </c>
      <c r="B58" s="25">
        <v>315</v>
      </c>
      <c r="C58" s="26"/>
      <c r="D58" s="24" t="s">
        <v>48</v>
      </c>
      <c r="E58" s="24" t="s">
        <v>47</v>
      </c>
      <c r="F58" s="7">
        <v>1</v>
      </c>
      <c r="G58" s="7">
        <v>12</v>
      </c>
      <c r="H58" s="25"/>
      <c r="I58" s="24" t="s">
        <v>46</v>
      </c>
      <c r="J58" s="16">
        <f>J55*-1</f>
        <v>32.499999999999986</v>
      </c>
      <c r="K58" s="16">
        <f>K57-3</f>
        <v>5</v>
      </c>
      <c r="L58" s="16">
        <f>L57-1</f>
        <v>21</v>
      </c>
      <c r="M58" s="16">
        <f>M57</f>
        <v>-2</v>
      </c>
      <c r="N58" s="16">
        <v>-2.2000000000000002</v>
      </c>
    </row>
    <row r="59" spans="1:14" hidden="1" x14ac:dyDescent="0.2">
      <c r="A59" s="27">
        <v>58</v>
      </c>
      <c r="B59" s="25">
        <v>327</v>
      </c>
      <c r="C59" s="26"/>
      <c r="D59" s="24" t="s">
        <v>48</v>
      </c>
      <c r="E59" s="24" t="s">
        <v>47</v>
      </c>
      <c r="F59" s="7">
        <v>1</v>
      </c>
      <c r="G59" s="7">
        <v>12</v>
      </c>
      <c r="H59" s="25"/>
      <c r="I59" s="24" t="s">
        <v>46</v>
      </c>
      <c r="J59" s="16">
        <f>J54*-1</f>
        <v>35.199999999999989</v>
      </c>
      <c r="K59" s="16">
        <f>K58-3</f>
        <v>2</v>
      </c>
      <c r="L59" s="16">
        <f>L58-1</f>
        <v>20</v>
      </c>
      <c r="M59" s="16">
        <f>M58</f>
        <v>-2</v>
      </c>
      <c r="N59" s="16">
        <v>-2.2000000000000002</v>
      </c>
    </row>
    <row r="60" spans="1:14" hidden="1" x14ac:dyDescent="0.2">
      <c r="A60" s="27">
        <v>59</v>
      </c>
      <c r="B60" s="25">
        <v>339</v>
      </c>
      <c r="C60" s="26"/>
      <c r="D60" s="24" t="s">
        <v>48</v>
      </c>
      <c r="E60" s="24" t="s">
        <v>47</v>
      </c>
      <c r="F60" s="7">
        <v>1</v>
      </c>
      <c r="G60" s="7">
        <v>12</v>
      </c>
      <c r="H60" s="25"/>
      <c r="I60" s="24" t="s">
        <v>46</v>
      </c>
      <c r="J60" s="16">
        <f>J53*-1</f>
        <v>37.899999999999991</v>
      </c>
      <c r="K60" s="16">
        <f>K59-3</f>
        <v>-1</v>
      </c>
      <c r="L60" s="16">
        <f>L59-1</f>
        <v>19</v>
      </c>
      <c r="M60" s="16">
        <f>M59</f>
        <v>-2</v>
      </c>
      <c r="N60" s="16">
        <v>-2.2000000000000002</v>
      </c>
    </row>
    <row r="61" spans="1:14" hidden="1" x14ac:dyDescent="0.2">
      <c r="A61" s="27">
        <v>60</v>
      </c>
      <c r="B61" s="25">
        <v>351</v>
      </c>
      <c r="C61" s="26"/>
      <c r="D61" s="24" t="s">
        <v>48</v>
      </c>
      <c r="E61" s="24" t="s">
        <v>47</v>
      </c>
      <c r="F61" s="7">
        <v>1</v>
      </c>
      <c r="G61" s="7">
        <v>12</v>
      </c>
      <c r="H61" s="25"/>
      <c r="I61" s="24" t="s">
        <v>46</v>
      </c>
      <c r="J61" s="16">
        <f>J52*-1</f>
        <v>40.599999999999994</v>
      </c>
      <c r="K61" s="16">
        <f>K60-3</f>
        <v>-4</v>
      </c>
      <c r="L61" s="16">
        <f>L60-1</f>
        <v>18</v>
      </c>
      <c r="M61" s="16">
        <f>M60</f>
        <v>-2</v>
      </c>
      <c r="N61" s="16">
        <v>-2.2000000000000002</v>
      </c>
    </row>
    <row r="62" spans="1:14" hidden="1" x14ac:dyDescent="0.2">
      <c r="A62" s="27">
        <v>61</v>
      </c>
      <c r="B62" s="25">
        <v>363</v>
      </c>
      <c r="C62" s="26"/>
      <c r="D62" s="24" t="s">
        <v>48</v>
      </c>
      <c r="E62" s="24" t="s">
        <v>47</v>
      </c>
      <c r="F62" s="7">
        <v>1</v>
      </c>
      <c r="G62" s="7">
        <v>12</v>
      </c>
      <c r="H62" s="25"/>
      <c r="I62" s="24" t="s">
        <v>46</v>
      </c>
      <c r="J62" s="16">
        <f>J61+2</f>
        <v>42.599999999999994</v>
      </c>
      <c r="K62" s="16">
        <f>K61-3</f>
        <v>-7</v>
      </c>
      <c r="L62" s="16">
        <f>L61-1</f>
        <v>17</v>
      </c>
      <c r="M62" s="16">
        <f>M61</f>
        <v>-2</v>
      </c>
      <c r="N62" s="16">
        <v>-2.2000000000000002</v>
      </c>
    </row>
    <row r="63" spans="1:14" hidden="1" x14ac:dyDescent="0.2">
      <c r="A63" s="27">
        <v>62</v>
      </c>
      <c r="B63" s="25">
        <v>375</v>
      </c>
      <c r="C63" s="26"/>
      <c r="D63" s="24" t="s">
        <v>48</v>
      </c>
      <c r="E63" s="24" t="s">
        <v>47</v>
      </c>
      <c r="F63" s="7">
        <v>1</v>
      </c>
      <c r="G63" s="7">
        <v>12</v>
      </c>
      <c r="H63" s="25"/>
      <c r="I63" s="24" t="s">
        <v>46</v>
      </c>
      <c r="J63" s="16">
        <f>J50*-1</f>
        <v>46</v>
      </c>
      <c r="K63" s="16">
        <f>K62-3</f>
        <v>-10</v>
      </c>
      <c r="L63" s="16">
        <f>L62-1</f>
        <v>16</v>
      </c>
      <c r="M63" s="16">
        <f>M62</f>
        <v>-2</v>
      </c>
      <c r="N63" s="16">
        <v>-2.2000000000000002</v>
      </c>
    </row>
    <row r="64" spans="1:14" x14ac:dyDescent="0.2">
      <c r="A64" s="27">
        <v>64</v>
      </c>
      <c r="B64" s="25">
        <v>460</v>
      </c>
      <c r="C64" s="26"/>
      <c r="D64" s="24" t="s">
        <v>30</v>
      </c>
      <c r="E64" s="24" t="s">
        <v>45</v>
      </c>
      <c r="F64" s="25">
        <v>1</v>
      </c>
      <c r="G64" s="25" t="s">
        <v>44</v>
      </c>
      <c r="H64" s="24" t="s">
        <v>43</v>
      </c>
      <c r="I64" s="23" t="s">
        <v>37</v>
      </c>
      <c r="J64" s="22">
        <v>30</v>
      </c>
      <c r="K64" s="22">
        <v>-33</v>
      </c>
      <c r="L64" s="22">
        <v>20</v>
      </c>
      <c r="M64" s="22">
        <v>0</v>
      </c>
      <c r="N64" s="22">
        <v>-2</v>
      </c>
    </row>
    <row r="65" spans="1:14" x14ac:dyDescent="0.2">
      <c r="A65" s="27">
        <v>65</v>
      </c>
      <c r="B65" s="25">
        <v>458</v>
      </c>
      <c r="C65" s="26"/>
      <c r="D65" s="24" t="s">
        <v>30</v>
      </c>
      <c r="E65" s="24" t="s">
        <v>40</v>
      </c>
      <c r="F65" s="25">
        <v>1</v>
      </c>
      <c r="G65" s="25" t="s">
        <v>39</v>
      </c>
      <c r="H65" s="24" t="s">
        <v>42</v>
      </c>
      <c r="I65" s="23" t="s">
        <v>41</v>
      </c>
      <c r="J65" s="22">
        <v>-26</v>
      </c>
      <c r="K65" s="22">
        <v>-37</v>
      </c>
      <c r="L65" s="22">
        <v>20</v>
      </c>
      <c r="M65" s="22">
        <v>0</v>
      </c>
      <c r="N65" s="22">
        <v>-2</v>
      </c>
    </row>
    <row r="66" spans="1:14" x14ac:dyDescent="0.2">
      <c r="A66" s="27">
        <v>66</v>
      </c>
      <c r="B66" s="25">
        <v>459</v>
      </c>
      <c r="C66" s="26"/>
      <c r="D66" s="24" t="s">
        <v>30</v>
      </c>
      <c r="E66" s="24" t="s">
        <v>40</v>
      </c>
      <c r="F66" s="25">
        <v>1</v>
      </c>
      <c r="G66" s="25" t="s">
        <v>39</v>
      </c>
      <c r="H66" s="24" t="s">
        <v>38</v>
      </c>
      <c r="I66" s="23" t="s">
        <v>37</v>
      </c>
      <c r="J66" s="22">
        <v>26</v>
      </c>
      <c r="K66" s="22">
        <v>-37</v>
      </c>
      <c r="L66" s="22">
        <v>20</v>
      </c>
      <c r="M66" s="22">
        <v>0</v>
      </c>
      <c r="N66" s="22">
        <v>-2</v>
      </c>
    </row>
    <row r="67" spans="1:14" x14ac:dyDescent="0.2">
      <c r="A67" s="21">
        <v>67</v>
      </c>
      <c r="B67" s="16"/>
      <c r="C67" s="20"/>
      <c r="D67" s="19" t="s">
        <v>36</v>
      </c>
      <c r="E67" s="19" t="s">
        <v>0</v>
      </c>
      <c r="F67" s="18">
        <v>6</v>
      </c>
      <c r="G67" s="18" t="s">
        <v>28</v>
      </c>
      <c r="H67" s="18"/>
      <c r="I67" s="17" t="s">
        <v>35</v>
      </c>
      <c r="J67" s="16">
        <v>0</v>
      </c>
      <c r="K67" s="16">
        <v>16</v>
      </c>
      <c r="L67" s="16">
        <v>0</v>
      </c>
      <c r="M67" s="16">
        <v>0</v>
      </c>
      <c r="N67" s="16">
        <v>-2</v>
      </c>
    </row>
    <row r="68" spans="1:14" x14ac:dyDescent="0.2">
      <c r="A68" s="15">
        <v>68</v>
      </c>
      <c r="B68" s="13">
        <v>473</v>
      </c>
      <c r="C68" s="14"/>
      <c r="D68" s="12" t="s">
        <v>29</v>
      </c>
      <c r="E68" s="12" t="s">
        <v>8</v>
      </c>
      <c r="F68" s="13"/>
      <c r="G68" s="13" t="s">
        <v>28</v>
      </c>
      <c r="H68" s="13"/>
      <c r="I68" s="12" t="s">
        <v>34</v>
      </c>
      <c r="J68" s="11"/>
      <c r="K68" s="11"/>
      <c r="L68" s="11"/>
      <c r="M68" s="10"/>
      <c r="N68" s="10"/>
    </row>
    <row r="69" spans="1:14" x14ac:dyDescent="0.2">
      <c r="A69" s="15">
        <v>69</v>
      </c>
      <c r="B69" s="13">
        <v>503</v>
      </c>
      <c r="C69" s="14"/>
      <c r="D69" s="12" t="s">
        <v>29</v>
      </c>
      <c r="E69" s="12" t="s">
        <v>8</v>
      </c>
      <c r="F69" s="13"/>
      <c r="G69" s="13" t="s">
        <v>28</v>
      </c>
      <c r="H69" s="13"/>
      <c r="I69" s="12" t="s">
        <v>33</v>
      </c>
      <c r="J69" s="11"/>
      <c r="K69" s="11"/>
      <c r="L69" s="11"/>
      <c r="M69" s="10"/>
      <c r="N69" s="10"/>
    </row>
    <row r="70" spans="1:14" x14ac:dyDescent="0.2">
      <c r="A70" s="15">
        <v>70</v>
      </c>
      <c r="B70" s="13">
        <v>500</v>
      </c>
      <c r="C70" s="14"/>
      <c r="D70" s="12" t="s">
        <v>32</v>
      </c>
      <c r="E70" s="12" t="s">
        <v>8</v>
      </c>
      <c r="F70" s="13"/>
      <c r="G70" s="13" t="s">
        <v>28</v>
      </c>
      <c r="H70" s="13"/>
      <c r="I70" s="12" t="s">
        <v>9</v>
      </c>
      <c r="J70" s="11"/>
      <c r="K70" s="11"/>
      <c r="L70" s="11"/>
      <c r="M70" s="10"/>
      <c r="N70" s="10"/>
    </row>
    <row r="71" spans="1:14" x14ac:dyDescent="0.2">
      <c r="A71" s="15">
        <v>71</v>
      </c>
      <c r="B71" s="13">
        <v>506</v>
      </c>
      <c r="C71" s="14"/>
      <c r="D71" s="12" t="s">
        <v>29</v>
      </c>
      <c r="E71" s="12" t="s">
        <v>8</v>
      </c>
      <c r="F71" s="13"/>
      <c r="G71" s="13" t="s">
        <v>28</v>
      </c>
      <c r="H71" s="13"/>
      <c r="I71" s="12" t="s">
        <v>31</v>
      </c>
      <c r="J71" s="11"/>
      <c r="K71" s="11"/>
      <c r="L71" s="11"/>
      <c r="M71" s="10"/>
      <c r="N71" s="10"/>
    </row>
    <row r="72" spans="1:14" x14ac:dyDescent="0.2">
      <c r="A72" s="15">
        <v>72</v>
      </c>
      <c r="B72" s="13">
        <v>509</v>
      </c>
      <c r="C72" s="14"/>
      <c r="D72" s="12" t="s">
        <v>29</v>
      </c>
      <c r="E72" s="12" t="s">
        <v>8</v>
      </c>
      <c r="F72" s="13"/>
      <c r="G72" s="13" t="s">
        <v>28</v>
      </c>
      <c r="H72" s="13"/>
      <c r="I72" s="12" t="s">
        <v>30</v>
      </c>
      <c r="J72" s="11"/>
      <c r="K72" s="11"/>
      <c r="L72" s="11"/>
      <c r="M72" s="10"/>
      <c r="N72" s="10"/>
    </row>
    <row r="73" spans="1:14" x14ac:dyDescent="0.2">
      <c r="A73" s="15">
        <v>73</v>
      </c>
      <c r="B73" s="13">
        <v>470</v>
      </c>
      <c r="C73" s="14"/>
      <c r="D73" s="12" t="s">
        <v>29</v>
      </c>
      <c r="E73" s="12" t="s">
        <v>8</v>
      </c>
      <c r="F73" s="13"/>
      <c r="G73" s="13" t="s">
        <v>28</v>
      </c>
      <c r="H73" s="13"/>
      <c r="I73" s="12" t="s">
        <v>27</v>
      </c>
      <c r="J73" s="11"/>
      <c r="K73" s="11"/>
      <c r="L73" s="11"/>
      <c r="M73" s="10"/>
      <c r="N73" s="10"/>
    </row>
    <row r="74" spans="1:14" x14ac:dyDescent="0.2">
      <c r="A74" s="9">
        <v>78</v>
      </c>
      <c r="B74" s="7"/>
      <c r="C74" s="8"/>
      <c r="D74" s="6"/>
      <c r="E74" s="6"/>
      <c r="F74" s="7"/>
      <c r="G74" s="7"/>
      <c r="H74" s="7"/>
      <c r="I74" s="6" t="s">
        <v>26</v>
      </c>
      <c r="J74" s="5"/>
      <c r="K74" s="5"/>
      <c r="L74" s="5"/>
      <c r="M74" s="4"/>
      <c r="N74" s="4"/>
    </row>
    <row r="75" spans="1:14" x14ac:dyDescent="0.2">
      <c r="A75" s="9">
        <v>79</v>
      </c>
      <c r="B75" s="7"/>
      <c r="C75" s="8"/>
      <c r="D75" s="6"/>
      <c r="E75" s="6"/>
      <c r="F75" s="7"/>
      <c r="G75" s="7"/>
      <c r="H75" s="7"/>
      <c r="I75" s="6" t="s">
        <v>26</v>
      </c>
      <c r="J75" s="5"/>
      <c r="K75" s="5"/>
      <c r="L75" s="5"/>
      <c r="M75" s="4"/>
      <c r="N75" s="4"/>
    </row>
    <row r="76" spans="1:14" x14ac:dyDescent="0.2">
      <c r="A76" s="9">
        <v>80</v>
      </c>
      <c r="B76" s="7"/>
      <c r="C76" s="8"/>
      <c r="D76" s="6"/>
      <c r="E76" s="6"/>
      <c r="F76" s="7"/>
      <c r="G76" s="7"/>
      <c r="H76" s="7"/>
      <c r="I76" s="6" t="s">
        <v>26</v>
      </c>
      <c r="J76" s="5"/>
      <c r="K76" s="5"/>
      <c r="L76" s="5"/>
      <c r="M76" s="4"/>
      <c r="N76" s="4"/>
    </row>
  </sheetData>
  <pageMargins left="0.75" right="0.75" top="1" bottom="1" header="0.5" footer="0.5"/>
  <pageSetup paperSize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893C-8815-5546-A045-1AA608254605}">
  <dimension ref="A1:D22"/>
  <sheetViews>
    <sheetView tabSelected="1" workbookViewId="0">
      <selection activeCell="D22" sqref="D22"/>
    </sheetView>
  </sheetViews>
  <sheetFormatPr baseColWidth="10" defaultRowHeight="16" x14ac:dyDescent="0.2"/>
  <cols>
    <col min="1" max="1" width="10.83203125" style="1"/>
    <col min="2" max="2" width="16.1640625" bestFit="1" customWidth="1"/>
    <col min="3" max="3" width="8.1640625" style="1" bestFit="1" customWidth="1"/>
    <col min="4" max="4" width="134" bestFit="1" customWidth="1"/>
  </cols>
  <sheetData>
    <row r="1" spans="1:4" s="56" customFormat="1" x14ac:dyDescent="0.2">
      <c r="A1" s="57" t="s">
        <v>148</v>
      </c>
      <c r="B1" s="56" t="s">
        <v>147</v>
      </c>
      <c r="C1" s="57" t="s">
        <v>146</v>
      </c>
      <c r="D1" s="56" t="s">
        <v>145</v>
      </c>
    </row>
    <row r="2" spans="1:4" x14ac:dyDescent="0.2">
      <c r="A2" s="1">
        <v>8</v>
      </c>
      <c r="B2" t="s">
        <v>144</v>
      </c>
      <c r="C2" s="1" t="s">
        <v>129</v>
      </c>
      <c r="D2" s="55" t="s">
        <v>143</v>
      </c>
    </row>
    <row r="3" spans="1:4" x14ac:dyDescent="0.2">
      <c r="A3" s="1">
        <v>9</v>
      </c>
      <c r="B3" t="s">
        <v>142</v>
      </c>
      <c r="C3" s="1" t="s">
        <v>129</v>
      </c>
      <c r="D3" t="s">
        <v>141</v>
      </c>
    </row>
    <row r="4" spans="1:4" x14ac:dyDescent="0.2">
      <c r="A4" s="1">
        <v>10</v>
      </c>
      <c r="B4" t="s">
        <v>140</v>
      </c>
      <c r="C4" s="1" t="s">
        <v>129</v>
      </c>
      <c r="D4" t="s">
        <v>139</v>
      </c>
    </row>
    <row r="5" spans="1:4" x14ac:dyDescent="0.2">
      <c r="A5" s="1">
        <v>21</v>
      </c>
      <c r="B5" t="s">
        <v>138</v>
      </c>
      <c r="C5" s="1" t="s">
        <v>129</v>
      </c>
      <c r="D5" t="s">
        <v>137</v>
      </c>
    </row>
    <row r="6" spans="1:4" x14ac:dyDescent="0.2">
      <c r="A6" s="1">
        <v>22</v>
      </c>
      <c r="B6" t="s">
        <v>41</v>
      </c>
      <c r="C6" s="1" t="s">
        <v>129</v>
      </c>
      <c r="D6" t="s">
        <v>136</v>
      </c>
    </row>
    <row r="7" spans="1:4" x14ac:dyDescent="0.2">
      <c r="A7" s="1">
        <v>23</v>
      </c>
      <c r="B7" t="s">
        <v>135</v>
      </c>
      <c r="C7" s="1" t="s">
        <v>129</v>
      </c>
      <c r="D7" t="s">
        <v>134</v>
      </c>
    </row>
    <row r="8" spans="1:4" x14ac:dyDescent="0.2">
      <c r="A8" s="1">
        <v>24</v>
      </c>
      <c r="B8" t="s">
        <v>133</v>
      </c>
      <c r="C8" s="1" t="s">
        <v>129</v>
      </c>
      <c r="D8" t="s">
        <v>132</v>
      </c>
    </row>
    <row r="9" spans="1:4" x14ac:dyDescent="0.2">
      <c r="A9" s="1">
        <v>25</v>
      </c>
      <c r="B9" t="s">
        <v>131</v>
      </c>
      <c r="C9" s="1" t="s">
        <v>129</v>
      </c>
      <c r="D9" t="s">
        <v>130</v>
      </c>
    </row>
    <row r="10" spans="1:4" x14ac:dyDescent="0.2">
      <c r="A10" s="1">
        <v>26</v>
      </c>
      <c r="B10" t="s">
        <v>37</v>
      </c>
      <c r="C10" s="1" t="s">
        <v>129</v>
      </c>
      <c r="D10" t="s">
        <v>128</v>
      </c>
    </row>
    <row r="11" spans="1:4" x14ac:dyDescent="0.2">
      <c r="A11" s="54" t="s">
        <v>127</v>
      </c>
      <c r="B11" t="s">
        <v>126</v>
      </c>
      <c r="C11" s="1" t="s">
        <v>102</v>
      </c>
      <c r="D11" t="s">
        <v>125</v>
      </c>
    </row>
    <row r="12" spans="1:4" x14ac:dyDescent="0.2">
      <c r="A12" s="54" t="s">
        <v>124</v>
      </c>
      <c r="B12" t="s">
        <v>123</v>
      </c>
      <c r="C12" s="1" t="s">
        <v>102</v>
      </c>
      <c r="D12" t="s">
        <v>105</v>
      </c>
    </row>
    <row r="13" spans="1:4" x14ac:dyDescent="0.2">
      <c r="A13" s="54" t="s">
        <v>122</v>
      </c>
      <c r="B13" t="s">
        <v>121</v>
      </c>
      <c r="C13" s="1" t="s">
        <v>102</v>
      </c>
      <c r="D13" t="s">
        <v>105</v>
      </c>
    </row>
    <row r="14" spans="1:4" x14ac:dyDescent="0.2">
      <c r="A14" s="54" t="s">
        <v>120</v>
      </c>
      <c r="B14" t="s">
        <v>119</v>
      </c>
      <c r="C14" s="1" t="s">
        <v>102</v>
      </c>
      <c r="D14" t="s">
        <v>118</v>
      </c>
    </row>
    <row r="15" spans="1:4" x14ac:dyDescent="0.2">
      <c r="A15" s="53" t="s">
        <v>117</v>
      </c>
      <c r="B15" t="s">
        <v>61</v>
      </c>
      <c r="C15" s="1" t="s">
        <v>102</v>
      </c>
      <c r="D15" t="s">
        <v>105</v>
      </c>
    </row>
    <row r="16" spans="1:4" x14ac:dyDescent="0.2">
      <c r="A16" s="53" t="s">
        <v>116</v>
      </c>
      <c r="B16" t="s">
        <v>46</v>
      </c>
      <c r="C16" s="1" t="s">
        <v>102</v>
      </c>
      <c r="D16" t="s">
        <v>105</v>
      </c>
    </row>
    <row r="17" spans="1:4" x14ac:dyDescent="0.2">
      <c r="A17" s="53" t="s">
        <v>115</v>
      </c>
      <c r="B17" t="s">
        <v>114</v>
      </c>
      <c r="C17" s="1" t="s">
        <v>102</v>
      </c>
      <c r="D17" t="s">
        <v>105</v>
      </c>
    </row>
    <row r="18" spans="1:4" x14ac:dyDescent="0.2">
      <c r="A18" s="53" t="s">
        <v>113</v>
      </c>
      <c r="B18" t="s">
        <v>112</v>
      </c>
      <c r="C18" s="1" t="s">
        <v>102</v>
      </c>
      <c r="D18" t="s">
        <v>105</v>
      </c>
    </row>
    <row r="19" spans="1:4" x14ac:dyDescent="0.2">
      <c r="A19" s="53" t="s">
        <v>111</v>
      </c>
      <c r="B19" t="s">
        <v>110</v>
      </c>
      <c r="C19" s="1" t="s">
        <v>102</v>
      </c>
      <c r="D19" t="s">
        <v>105</v>
      </c>
    </row>
    <row r="20" spans="1:4" x14ac:dyDescent="0.2">
      <c r="A20" s="53" t="s">
        <v>109</v>
      </c>
      <c r="B20" t="s">
        <v>108</v>
      </c>
      <c r="C20" s="1" t="s">
        <v>102</v>
      </c>
      <c r="D20" t="s">
        <v>107</v>
      </c>
    </row>
    <row r="21" spans="1:4" x14ac:dyDescent="0.2">
      <c r="A21" s="53" t="s">
        <v>106</v>
      </c>
      <c r="B21" t="s">
        <v>53</v>
      </c>
      <c r="C21" s="1" t="s">
        <v>102</v>
      </c>
      <c r="D21" t="s">
        <v>105</v>
      </c>
    </row>
    <row r="22" spans="1:4" x14ac:dyDescent="0.2">
      <c r="A22" s="53" t="s">
        <v>104</v>
      </c>
      <c r="B22" t="s">
        <v>103</v>
      </c>
      <c r="C22" s="1" t="s">
        <v>102</v>
      </c>
      <c r="D22" t="s">
        <v>149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DMX counts</vt:lpstr>
      <vt:lpstr>DMX.Details</vt:lpstr>
      <vt:lpstr>CS40.Playback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Doner</dc:creator>
  <cp:lastModifiedBy>Terry Doner</cp:lastModifiedBy>
  <dcterms:created xsi:type="dcterms:W3CDTF">2023-09-21T14:23:54Z</dcterms:created>
  <dcterms:modified xsi:type="dcterms:W3CDTF">2023-09-21T14:25:11Z</dcterms:modified>
</cp:coreProperties>
</file>