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D10AF41E-7B82-2641-806D-B36650E73E6F}" xr6:coauthVersionLast="47" xr6:coauthVersionMax="47" xr10:uidLastSave="{00000000-0000-0000-0000-000000000000}"/>
  <bookViews>
    <workbookView xWindow="0" yWindow="2360" windowWidth="30240" windowHeight="1728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" l="1"/>
  <c r="L151" i="1"/>
  <c r="L152" i="1"/>
  <c r="L153" i="1"/>
  <c r="L154" i="1"/>
  <c r="L149" i="1"/>
  <c r="L145" i="1"/>
  <c r="L146" i="1"/>
  <c r="L147" i="1"/>
  <c r="L148" i="1"/>
  <c r="L142" i="1"/>
  <c r="L143" i="1"/>
  <c r="L144" i="1"/>
  <c r="L141" i="1"/>
  <c r="L140" i="1"/>
  <c r="L139" i="1"/>
  <c r="L138" i="1"/>
  <c r="L137" i="1"/>
  <c r="L136" i="1"/>
  <c r="L135" i="1" l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 l="1"/>
  <c r="L119" i="1"/>
  <c r="L118" i="1"/>
  <c r="L117" i="1"/>
  <c r="L116" i="1"/>
  <c r="L115" i="1" l="1"/>
  <c r="L114" i="1"/>
  <c r="L113" i="1"/>
  <c r="L112" i="1"/>
  <c r="L111" i="1"/>
  <c r="L110" i="1"/>
  <c r="L109" i="1"/>
  <c r="L108" i="1"/>
  <c r="L106" i="1"/>
  <c r="L107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</calcChain>
</file>

<file path=xl/sharedStrings.xml><?xml version="1.0" encoding="utf-8"?>
<sst xmlns="http://schemas.openxmlformats.org/spreadsheetml/2006/main" count="1693" uniqueCount="669">
  <si>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</si>
  <si>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</si>
  <si>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</si>
  <si>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</si>
  <si>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</si>
  <si>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</si>
  <si>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</si>
  <si>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</si>
  <si>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</si>
  <si>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</si>
  <si>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</si>
  <si>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</si>
  <si>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</si>
  <si>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</si>
  <si>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</si>
  <si>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</si>
  <si>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</si>
  <si>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</si>
  <si>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</si>
  <si>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</si>
  <si>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</si>
  <si>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</si>
  <si>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</si>
  <si>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</si>
  <si>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</si>
  <si>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</si>
  <si>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</si>
  <si>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</si>
  <si>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</si>
  <si>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</si>
  <si>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</si>
  <si>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</si>
  <si>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</si>
  <si>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</si>
  <si>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</si>
  <si>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</si>
  <si>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</si>
  <si>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</si>
  <si>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</si>
  <si>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</si>
  <si>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</si>
  <si>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</si>
  <si>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</si>
  <si>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</si>
  <si>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</si>
  <si>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</si>
  <si>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</si>
  <si>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</si>
  <si>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</si>
  <si>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</si>
  <si>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</si>
  <si>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</si>
  <si>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</si>
  <si>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</si>
  <si>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</si>
  <si>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</si>
  <si>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</si>
  <si>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</si>
  <si>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</si>
  <si>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</si>
  <si>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</si>
  <si>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</si>
  <si>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</si>
  <si>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</si>
  <si>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</si>
  <si>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</si>
  <si>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</si>
  <si>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</si>
  <si>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</si>
  <si>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</si>
  <si>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</si>
  <si>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</si>
  <si>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</si>
  <si>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</si>
  <si>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</si>
  <si>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</si>
  <si>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</si>
  <si>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</si>
  <si>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</si>
  <si>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</si>
  <si>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</si>
  <si>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</si>
  <si>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</si>
  <si>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</si>
  <si>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</si>
  <si>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</si>
  <si>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</si>
  <si>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</si>
  <si>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</si>
  <si>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</si>
  <si>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</si>
  <si>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</si>
  <si>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</si>
  <si>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</si>
  <si>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</si>
  <si>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</si>
  <si>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</si>
  <si>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</si>
  <si>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</si>
  <si>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</si>
  <si>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</si>
  <si>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</si>
  <si>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</si>
  <si>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</si>
  <si>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</si>
  <si>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</si>
  <si>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</si>
  <si>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</si>
  <si>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</si>
  <si>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</si>
  <si>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</si>
  <si>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</si>
  <si>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</si>
  <si>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</si>
  <si>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</si>
  <si>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</si>
  <si>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</si>
  <si>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</si>
  <si>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</si>
  <si>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</si>
  <si>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</si>
  <si>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</si>
  <si>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</si>
  <si>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</si>
  <si>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</si>
  <si>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</si>
  <si>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</si>
  <si>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</si>
  <si>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</si>
  <si>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</si>
  <si>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</si>
  <si>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</si>
  <si>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</si>
  <si>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</si>
  <si>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</si>
  <si>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</si>
  <si>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</si>
  <si>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</si>
  <si>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</si>
  <si>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</si>
  <si>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</si>
  <si>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</si>
  <si>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</si>
  <si>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</si>
  <si>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</si>
  <si>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</si>
  <si>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</si>
  <si>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</si>
  <si>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</si>
  <si>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</si>
  <si>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</si>
  <si>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</si>
  <si>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</si>
  <si>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</si>
  <si>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</si>
  <si>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</si>
  <si>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</si>
  <si>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</si>
  <si>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</si>
  <si>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</si>
  <si>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</si>
  <si>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</si>
  <si>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</si>
  <si>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</si>
  <si>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</si>
  <si>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</si>
  <si>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</si>
  <si>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</si>
  <si>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</si>
  <si>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</si>
  <si>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</si>
  <si>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</si>
  <si>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</si>
  <si>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</si>
  <si>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</si>
  <si>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</si>
  <si>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</si>
  <si>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</si>
  <si>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</si>
  <si>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</si>
  <si>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</si>
  <si>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</si>
  <si>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rack_dev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</si>
  <si>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</si>
  <si>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</si>
  <si>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</si>
  <si>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</si>
  <si>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</si>
  <si>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</si>
  <si>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</si>
  <si>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</si>
  <si>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</si>
  <si>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</si>
  <si>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</si>
  <si>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</si>
  <si>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</si>
  <si>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</si>
  <si>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</si>
  <si>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</si>
  <si>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</si>
  <si>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</si>
  <si>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</si>
  <si>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</si>
  <si>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</si>
  <si>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</si>
  <si>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</si>
  <si>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</si>
  <si>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</si>
  <si>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</si>
  <si>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</si>
  <si>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</si>
  <si>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</si>
  <si>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</si>
  <si>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</si>
  <si>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</si>
  <si>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</si>
  <si>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</si>
  <si>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</si>
  <si>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</si>
  <si>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</si>
  <si>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</si>
  <si>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</si>
  <si>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</si>
  <si>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</si>
  <si>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</si>
  <si>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</si>
  <si>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</si>
  <si>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</si>
  <si>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</si>
  <si>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</si>
  <si>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</si>
  <si>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</si>
  <si>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</si>
  <si>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</si>
  <si>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</si>
  <si>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</si>
  <si>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</si>
  <si>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</si>
  <si>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</si>
  <si>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</si>
  <si>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</si>
  <si>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</si>
  <si>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</si>
  <si>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</si>
  <si>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</si>
  <si>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</si>
  <si>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</si>
  <si>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</si>
  <si>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</si>
  <si>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</si>
  <si>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</si>
  <si>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</si>
  <si>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</si>
  <si>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aux1</t>
  </si>
  <si>
    <t>Drum/Guitar Monitor</t>
  </si>
  <si>
    <t>aux2</t>
  </si>
  <si>
    <t>Piano/Singer Monitor</t>
  </si>
  <si>
    <t>aux4</t>
  </si>
  <si>
    <t>To Computer via interface</t>
  </si>
  <si>
    <t>ZAKU-A001</t>
  </si>
  <si>
    <t>in12</t>
  </si>
  <si>
    <t>in13</t>
  </si>
  <si>
    <t>in14</t>
  </si>
  <si>
    <t>in15</t>
  </si>
  <si>
    <t>in16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</si>
  <si>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</si>
  <si>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</si>
  <si>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</si>
  <si>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</si>
  <si>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</si>
  <si>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</si>
  <si>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</si>
  <si>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</si>
  <si>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</si>
  <si>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</si>
  <si>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</si>
  <si>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</si>
  <si>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</si>
  <si>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</si>
  <si>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</si>
  <si>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</si>
  <si>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</si>
  <si>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</si>
  <si>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</si>
  <si>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</si>
  <si>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</si>
  <si>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</si>
  <si>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</si>
  <si>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</si>
  <si>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</si>
  <si>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</si>
  <si>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</si>
  <si>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</si>
  <si>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</si>
  <si>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</si>
  <si>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</si>
  <si>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</si>
  <si>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</si>
  <si>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</si>
  <si>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</si>
  <si>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</si>
  <si>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</si>
  <si>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</si>
  <si>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</si>
  <si>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</si>
  <si>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</si>
  <si>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</si>
  <si>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</si>
  <si>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</si>
  <si>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</si>
  <si>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</si>
  <si>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</si>
  <si>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</si>
  <si>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</si>
  <si>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</si>
  <si>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</si>
  <si>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</si>
  <si>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</si>
  <si>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</si>
  <si>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</si>
  <si>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</si>
  <si>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</si>
  <si>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</si>
  <si>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</si>
  <si>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</si>
  <si>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</si>
  <si>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</si>
  <si>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</si>
  <si>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</si>
  <si>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</si>
  <si>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</si>
  <si>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</si>
  <si>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</si>
  <si>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</si>
  <si>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</si>
  <si>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</si>
  <si>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</si>
  <si>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</si>
  <si>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</si>
  <si>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</si>
  <si>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</si>
  <si>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</si>
  <si>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</si>
  <si>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</si>
  <si>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</si>
  <si>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</si>
  <si>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</si>
  <si>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</si>
  <si>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</si>
  <si>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</si>
  <si>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</si>
  <si>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</si>
  <si>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</si>
  <si>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</si>
  <si>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</si>
  <si>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</si>
  <si>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</si>
  <si>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</si>
  <si>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</si>
  <si>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</si>
  <si>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</si>
  <si>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</si>
  <si>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</si>
  <si>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</si>
  <si>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</si>
  <si>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</si>
  <si>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</si>
  <si>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</si>
  <si>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</si>
  <si>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</si>
  <si>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</si>
  <si>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</si>
  <si>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</si>
  <si>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</si>
  <si>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</si>
  <si>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</si>
  <si>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</si>
  <si>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</si>
  <si>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</si>
  <si>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</si>
  <si>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</si>
  <si>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</si>
  <si>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</si>
  <si>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</si>
  <si>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</si>
  <si>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</si>
  <si>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</si>
  <si>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</si>
  <si>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</si>
  <si>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</si>
  <si>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</si>
  <si>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</si>
  <si>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</si>
  <si>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</si>
  <si>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</si>
  <si>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</si>
  <si>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</si>
  <si>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</si>
  <si>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</si>
  <si>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</si>
  <si>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</si>
  <si>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</si>
  <si>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</si>
  <si>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</si>
  <si>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</si>
  <si>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</si>
  <si>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</si>
  <si>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</si>
  <si>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</si>
  <si>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</si>
  <si>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</si>
  <si>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</si>
  <si>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</si>
  <si>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</si>
  <si>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</si>
  <si>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</si>
  <si>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</si>
  <si>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</si>
  <si>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</si>
  <si>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</si>
  <si>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</si>
  <si>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</si>
  <si>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</si>
  <si>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</si>
  <si>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</si>
  <si>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</si>
  <si>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</si>
  <si>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</si>
  <si>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</si>
  <si>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</si>
  <si>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</si>
  <si>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</si>
  <si>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</si>
  <si>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</si>
  <si>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</si>
  <si>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</si>
  <si>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</si>
  <si>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</si>
  <si>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</si>
  <si>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</si>
  <si>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</si>
  <si>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</si>
  <si>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</si>
  <si>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</si>
  <si>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</si>
  <si>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</si>
  <si>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</si>
  <si>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</si>
  <si>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</si>
  <si>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</si>
  <si>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</si>
  <si>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</si>
  <si>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</si>
  <si>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</si>
  <si>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</si>
  <si>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</si>
  <si>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</si>
  <si>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</si>
  <si>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</si>
  <si>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</si>
  <si>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</si>
  <si>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</si>
  <si>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</si>
  <si>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</si>
  <si>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</si>
  <si>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</si>
  <si>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</si>
  <si>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</si>
  <si>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</si>
  <si>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</si>
  <si>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</si>
  <si>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</si>
  <si>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</si>
  <si>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</si>
  <si>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</si>
  <si>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</si>
  <si>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</si>
  <si>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</si>
  <si>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</si>
  <si>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</si>
  <si>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</si>
  <si>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</si>
  <si>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</si>
  <si>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</si>
  <si>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</si>
  <si>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</si>
  <si>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</si>
  <si>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</si>
  <si>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</si>
  <si>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</si>
  <si>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</si>
  <si>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</si>
  <si>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</si>
  <si>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</si>
  <si>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</si>
  <si>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</si>
  <si>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</si>
  <si>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</si>
  <si>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</si>
  <si>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</si>
  <si>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</si>
  <si>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</si>
  <si>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</si>
  <si>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</si>
  <si>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</si>
  <si>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</si>
  <si>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</si>
  <si>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</si>
  <si>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</si>
  <si>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</si>
  <si>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</si>
  <si>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</si>
  <si>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</si>
  <si>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</si>
  <si>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</si>
  <si>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</si>
  <si>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</si>
  <si>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</si>
  <si>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</si>
  <si>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</si>
  <si>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</si>
  <si>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</si>
  <si>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</si>
  <si>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</si>
  <si>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</si>
  <si>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</si>
  <si>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</si>
  <si>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</si>
  <si>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</si>
  <si>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</si>
  <si>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</si>
  <si>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</si>
  <si>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</si>
  <si>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</si>
  <si>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</si>
  <si>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</si>
  <si>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</si>
  <si>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</si>
  <si>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</si>
  <si>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</si>
  <si>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</si>
  <si>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</si>
  <si>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</si>
  <si>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</si>
  <si>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</si>
  <si>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</si>
  <si>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</si>
  <si>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</si>
  <si>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</si>
  <si>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</si>
  <si>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</si>
  <si>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</si>
  <si>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</si>
  <si>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</si>
  <si>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</si>
  <si>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</si>
  <si>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</si>
  <si>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</si>
  <si>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</si>
  <si>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</si>
  <si>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</si>
  <si>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</si>
  <si>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</si>
  <si>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</si>
  <si>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</si>
  <si>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</si>
  <si>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</si>
  <si>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</si>
  <si>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</si>
  <si>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</si>
  <si>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</si>
  <si>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</si>
  <si>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</si>
  <si>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</si>
  <si>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</si>
  <si>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</si>
  <si>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</si>
  <si>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</si>
  <si>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</si>
  <si>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</si>
  <si>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</si>
  <si>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</si>
  <si>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</si>
  <si>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</si>
  <si>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</si>
  <si>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</si>
  <si>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</si>
  <si>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</si>
  <si>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</si>
  <si>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</si>
  <si>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</si>
  <si>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</si>
  <si>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</si>
  <si>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</si>
  <si>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</si>
  <si>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</si>
  <si>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</si>
  <si>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</si>
  <si>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</si>
  <si>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</si>
  <si>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</si>
  <si>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</si>
  <si>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</si>
  <si>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</si>
  <si>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</si>
  <si>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</si>
  <si>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</si>
  <si>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</si>
  <si>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</si>
  <si>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</si>
  <si>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</si>
  <si>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</si>
  <si>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</si>
  <si>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</si>
  <si>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</si>
  <si>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</si>
  <si>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</si>
  <si>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</si>
  <si>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</si>
  <si>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</si>
  <si>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</si>
  <si>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</si>
  <si>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</si>
  <si>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</si>
  <si>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</si>
  <si>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</si>
  <si>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</si>
  <si>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</si>
  <si>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Stage Cam</t>
  </si>
  <si>
    <t>Left</t>
  </si>
  <si>
    <t>unused</t>
  </si>
  <si>
    <t>location unknown</t>
  </si>
  <si>
    <t>Video from CUMU-G001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</si>
  <si>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</si>
  <si>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</si>
  <si>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</si>
  <si>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</si>
  <si>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</si>
  <si>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</si>
  <si>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</si>
  <si>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</si>
  <si>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</si>
  <si>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</si>
  <si>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</si>
  <si>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</si>
  <si>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</si>
  <si>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</si>
  <si>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</si>
  <si>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</si>
  <si>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</si>
  <si>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</si>
  <si>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</si>
  <si>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</si>
  <si>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</si>
  <si>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</si>
  <si>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</si>
  <si>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</si>
  <si>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</si>
  <si>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</si>
  <si>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</si>
  <si>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</si>
  <si>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</si>
  <si>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</si>
  <si>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</si>
  <si>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</si>
  <si>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2309-xxxx</t>
  </si>
  <si>
    <t>30.4m</t>
  </si>
  <si>
    <t>no</t>
  </si>
  <si>
    <t>on 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</si>
</sst>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 applyBorder="1"/>
    <xf numFmtId="49" fontId="0" fillId="0" borderId="0" xfId="0" applyNumberFormat="1" applyFill="1" applyBorder="1"/>
    <xf numFmtId="0" fontId="0" fillId="3" borderId="4" xfId="0" applyFont="1" applyFill="1" applyBorder="1"/>
    <xf numFmtId="49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4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49" fontId="2" fillId="0" borderId="7" xfId="0" applyNumberFormat="1" applyFont="1" applyBorder="1"/>
    <xf numFmtId="49" fontId="0" fillId="3" borderId="7" xfId="0" applyNumberFormat="1" applyFont="1" applyFill="1" applyBorder="1"/>
    <xf numFmtId="0" fontId="2" fillId="0" borderId="7" xfId="0" applyFont="1" applyBorder="1"/>
    <xf numFmtId="0" fontId="0" fillId="3" borderId="7" xfId="0" applyFont="1" applyFill="1" applyBorder="1"/>
    <xf numFmtId="0" fontId="0" fillId="2" borderId="4" xfId="0" applyFont="1" applyFill="1" applyBorder="1"/>
    <xf numFmtId="49" fontId="0" fillId="2" borderId="5" xfId="0" applyNumberFormat="1" applyFont="1" applyFill="1" applyBorder="1"/>
    <xf numFmtId="0" fontId="0" fillId="2" borderId="5" xfId="0" applyFont="1" applyFill="1" applyBorder="1"/>
    <xf numFmtId="0" fontId="0" fillId="3" borderId="6" xfId="0" applyFont="1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49" fontId="0" fillId="0" borderId="1" xfId="0" applyNumberFormat="1" applyFont="1" applyBorder="1"/>
    <xf numFmtId="0" fontId="4" fillId="4" borderId="8" xfId="0" applyFont="1" applyFill="1" applyBorder="1"/>
    <xf numFmtId="49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9" fontId="0" fillId="0" borderId="0" xfId="0" applyNumberFormat="1" applyFill="1"/>
    <xf numFmtId="0" fontId="0" fillId="0" borderId="0" xfId="0" applyFill="1"/>
    <xf numFmtId="49" fontId="2" fillId="0" borderId="10" xfId="0" applyNumberFormat="1" applyFont="1" applyBorder="1"/>
    <xf numFmtId="49" fontId="2" fillId="5" borderId="10" xfId="0" applyNumberFormat="1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51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22" totalsRowShown="0" headerRowDxfId="0" tableBorderDxfId="6">
  <autoFilter ref="A1:L222" xr:uid="{BD7E3698-8860-904B-8BDB-00EF1039C49C}">
    <filterColumn colId="0">
      <filters>
        <filter val="2308-0915"/>
        <filter val="2308-0916"/>
        <filter val="2308-0917"/>
        <filter val="2308-0918"/>
        <filter val="2308-0920"/>
      </filters>
    </filterColumn>
  </autoFilter>
  <tableColumns count="12">
    <tableColumn id="1" xr3:uid="{4D442337-BE86-B24A-84A4-338FB80A6A49}" name="Tag"/>
    <tableColumn id="2" xr3:uid="{74A36D7B-C989-3B4B-B1E5-AB1FA4C2DD45}" name="SrcTag" dataDxfId="5"/>
    <tableColumn id="3" xr3:uid="{B4B079C1-C2FD-4543-BF85-C40BEF0990F3}" name="SrcPort"/>
    <tableColumn id="4" xr3:uid="{AC3F24B7-C4B3-CC4C-A7E3-6BB3319549AD}" name="DstTag" dataDxfId="4"/>
    <tableColumn id="5" xr3:uid="{723F3509-3335-1241-A5F2-61206DF5595A}" name="DstPort"/>
    <tableColumn id="6" xr3:uid="{7D4B1BBD-F461-7E4D-A272-8B68F8EE10FB}" name="Type" dataDxfId="3"/>
    <tableColumn id="7" xr3:uid="{342ADFC8-8081-D246-A6B4-8A5EE1D7A44F}" name="Length" dataDxfId="2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1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22"/>
  <sheetViews>
    <sheetView tabSelected="1" zoomScale="247" zoomScaleNormal="247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G215" sqref="A1:L222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33" t="s">
        <v>0</v>
      </c>
      <c r="B1" s="34" t="s">
        <v>157</v>
      </c>
      <c r="C1" s="35" t="s">
        <v>158</v>
      </c>
      <c r="D1" s="34" t="s">
        <v>159</v>
      </c>
      <c r="E1" s="35" t="s">
        <v>160</v>
      </c>
      <c r="F1" s="35" t="s">
        <v>1</v>
      </c>
      <c r="G1" s="35" t="s">
        <v>2</v>
      </c>
      <c r="H1" s="35" t="s">
        <v>84</v>
      </c>
      <c r="I1" s="35" t="s">
        <v>329</v>
      </c>
      <c r="J1" s="35" t="s">
        <v>3</v>
      </c>
      <c r="K1" s="35" t="s">
        <v>642</v>
      </c>
      <c r="L1" s="36" t="s">
        <v>149</v>
      </c>
    </row>
    <row r="2" spans="1:12" hidden="1" x14ac:dyDescent="0.2">
      <c r="A2" s="14" t="s">
        <v>25</v>
      </c>
      <c r="B2" s="15" t="s">
        <v>26</v>
      </c>
      <c r="C2" s="16" t="s">
        <v>42</v>
      </c>
      <c r="D2" s="15" t="s">
        <v>27</v>
      </c>
      <c r="E2" s="16" t="s">
        <v>370</v>
      </c>
      <c r="F2" s="16" t="s">
        <v>378</v>
      </c>
      <c r="G2" s="16" t="s">
        <v>29</v>
      </c>
      <c r="H2" s="16" t="s">
        <v>29</v>
      </c>
      <c r="I2" s="16"/>
      <c r="J2" s="16" t="s">
        <v>355</v>
      </c>
      <c r="K2" s="16"/>
      <c r="L2" s="17" t="str">
        <f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8" t="s">
        <v>4</v>
      </c>
      <c r="B3" s="19" t="s">
        <v>26</v>
      </c>
      <c r="C3" s="20" t="s">
        <v>43</v>
      </c>
      <c r="D3" s="19" t="s">
        <v>27</v>
      </c>
      <c r="E3" s="20" t="s">
        <v>371</v>
      </c>
      <c r="F3" s="20" t="s">
        <v>378</v>
      </c>
      <c r="G3" s="20" t="s">
        <v>29</v>
      </c>
      <c r="H3" s="20" t="s">
        <v>29</v>
      </c>
      <c r="I3" s="20"/>
      <c r="J3" s="20" t="s">
        <v>357</v>
      </c>
      <c r="K3" s="20"/>
      <c r="L3" s="21" t="str">
        <f>_xlfn.CONCAT(
SUBSTITUTE(LOWER(B3),"-",""),
":",  C3,
 " -&gt; ",
SUBSTITUTE(LOWER(D3),"-",""),
 ":", E3,
" [label='",
 A3,
"']")</f>
        <v>cdmua001:Fill -&gt; zviue004:sw2 [label='2307-1801']</v>
      </c>
    </row>
    <row r="4" spans="1:12" hidden="1" x14ac:dyDescent="0.2">
      <c r="A4" s="14" t="s">
        <v>5</v>
      </c>
      <c r="B4" s="15" t="s">
        <v>26</v>
      </c>
      <c r="C4" s="16" t="s">
        <v>57</v>
      </c>
      <c r="D4" s="15" t="s">
        <v>27</v>
      </c>
      <c r="E4" s="16" t="s">
        <v>372</v>
      </c>
      <c r="F4" s="16" t="s">
        <v>378</v>
      </c>
      <c r="G4" s="16" t="s">
        <v>29</v>
      </c>
      <c r="H4" s="16" t="s">
        <v>29</v>
      </c>
      <c r="I4" s="16"/>
      <c r="J4" s="16" t="s">
        <v>359</v>
      </c>
      <c r="K4" s="16"/>
      <c r="L4" s="17" t="str">
        <f>_xlfn.CONCAT(
SUBSTITUTE(LOWER(B4),"-",""),
":",  C4,
 " -&gt; ",
SUBSTITUTE(LOWER(D4),"-",""),
 ":", E4,
" [label='",
 A4,
"']")</f>
        <v>cdmua001:ProjA -&gt; zviue004:sw4 [label='2307-1802']</v>
      </c>
    </row>
    <row r="5" spans="1:12" hidden="1" x14ac:dyDescent="0.2">
      <c r="A5" s="18" t="s">
        <v>6</v>
      </c>
      <c r="B5" s="19" t="s">
        <v>26</v>
      </c>
      <c r="C5" s="20" t="s">
        <v>58</v>
      </c>
      <c r="D5" s="19" t="s">
        <v>27</v>
      </c>
      <c r="E5" s="20" t="s">
        <v>373</v>
      </c>
      <c r="F5" s="20" t="s">
        <v>378</v>
      </c>
      <c r="G5" s="20" t="s">
        <v>29</v>
      </c>
      <c r="H5" s="20" t="s">
        <v>29</v>
      </c>
      <c r="I5" s="20"/>
      <c r="J5" s="20" t="s">
        <v>361</v>
      </c>
      <c r="K5" s="20"/>
      <c r="L5" s="21" t="str">
        <f>_xlfn.CONCAT(
SUBSTITUTE(LOWER(B5),"-",""),
":",  C5,
 " -&gt; ",
SUBSTITUTE(LOWER(D5),"-",""),
 ":", E5,
" [label='",
 A5,
"']")</f>
        <v>cdmua001:ProjB -&gt; zviue004:sw6 [label='2307-1803']</v>
      </c>
    </row>
    <row r="6" spans="1:12" hidden="1" x14ac:dyDescent="0.2">
      <c r="A6" s="14" t="s">
        <v>7</v>
      </c>
      <c r="B6" s="15" t="s">
        <v>26</v>
      </c>
      <c r="C6" s="16" t="s">
        <v>59</v>
      </c>
      <c r="D6" s="15" t="s">
        <v>27</v>
      </c>
      <c r="E6" s="16" t="s">
        <v>374</v>
      </c>
      <c r="F6" s="16" t="s">
        <v>378</v>
      </c>
      <c r="G6" s="16" t="s">
        <v>29</v>
      </c>
      <c r="H6" s="16" t="s">
        <v>29</v>
      </c>
      <c r="I6" s="16"/>
      <c r="J6" s="16" t="s">
        <v>362</v>
      </c>
      <c r="K6" s="16"/>
      <c r="L6" s="17" t="str">
        <f>_xlfn.CONCAT(
SUBSTITUTE(LOWER(B6),"-",""),
":",  C6,
 " -&gt; ",
SUBSTITUTE(LOWER(D6),"-",""),
 ":", E6,
" [label='",
 A6,
"']")</f>
        <v>cdmua001:ProjC -&gt; zviue004:sw8 [label='2307-1804']</v>
      </c>
    </row>
    <row r="7" spans="1:12" hidden="1" x14ac:dyDescent="0.2">
      <c r="A7" s="18" t="s">
        <v>8</v>
      </c>
      <c r="B7" s="19" t="s">
        <v>26</v>
      </c>
      <c r="C7" s="20" t="s">
        <v>407</v>
      </c>
      <c r="D7" s="19" t="s">
        <v>27</v>
      </c>
      <c r="E7" s="20" t="s">
        <v>375</v>
      </c>
      <c r="F7" s="20" t="s">
        <v>378</v>
      </c>
      <c r="G7" s="20" t="s">
        <v>29</v>
      </c>
      <c r="H7" s="20" t="s">
        <v>29</v>
      </c>
      <c r="I7" s="20"/>
      <c r="J7" s="20" t="s">
        <v>364</v>
      </c>
      <c r="K7" s="20"/>
      <c r="L7" s="21" t="str">
        <f>_xlfn.CONCAT(
SUBSTITUTE(LOWER(B7),"-",""),
":",  C7,
 " -&gt; ",
SUBSTITUTE(LOWER(D7),"-",""),
 ":", E7,
" [label='",
 A7,
"']")</f>
        <v>cdmua001:RearDeckLink -&gt; zviue004:sw3 [label='2307-1805']</v>
      </c>
    </row>
    <row r="8" spans="1:12" hidden="1" x14ac:dyDescent="0.2">
      <c r="A8" s="14" t="s">
        <v>9</v>
      </c>
      <c r="B8" s="15" t="s">
        <v>387</v>
      </c>
      <c r="C8" s="16"/>
      <c r="D8" s="15"/>
      <c r="E8" s="16"/>
      <c r="F8" s="16"/>
      <c r="G8" s="16" t="s">
        <v>48</v>
      </c>
      <c r="H8" s="16" t="s">
        <v>133</v>
      </c>
      <c r="I8" s="16"/>
      <c r="J8" s="16"/>
      <c r="K8" s="16"/>
      <c r="L8" s="17" t="str">
        <f>_xlfn.CONCAT(
SUBSTITUTE(LOWER(B8),"-",""),
":",  C8,
 " -&gt; ",
SUBSTITUTE(LOWER(D8),"-",""),
 ":", E8,
" [label='",
 A8,
"']")</f>
        <v>not used: -&gt; : [label='2307-1806']</v>
      </c>
    </row>
    <row r="9" spans="1:12" hidden="1" x14ac:dyDescent="0.2">
      <c r="A9" s="18" t="s">
        <v>10</v>
      </c>
      <c r="B9" s="19" t="s">
        <v>26</v>
      </c>
      <c r="C9" s="20" t="s">
        <v>36</v>
      </c>
      <c r="D9" s="22" t="s">
        <v>27</v>
      </c>
      <c r="E9" s="20" t="s">
        <v>376</v>
      </c>
      <c r="F9" s="20" t="s">
        <v>378</v>
      </c>
      <c r="G9" s="20" t="s">
        <v>29</v>
      </c>
      <c r="H9" s="20" t="s">
        <v>29</v>
      </c>
      <c r="I9" s="20"/>
      <c r="J9" s="20" t="s">
        <v>366</v>
      </c>
      <c r="K9" s="20"/>
      <c r="L9" s="21" t="str">
        <f>_xlfn.CONCAT(
SUBSTITUTE(LOWER(B9),"-",""),
":",  C9,
 " -&gt; ",
SUBSTITUTE(LOWER(D9),"-",""),
 ":", E9,
" [label='",
 A9,
"']")</f>
        <v>cdmua001:in1 -&gt; zviue004:sw5 [label='2307-1807']</v>
      </c>
    </row>
    <row r="10" spans="1:12" hidden="1" x14ac:dyDescent="0.2">
      <c r="A10" s="14" t="s">
        <v>11</v>
      </c>
      <c r="B10" s="15" t="s">
        <v>40</v>
      </c>
      <c r="C10" s="16" t="s">
        <v>162</v>
      </c>
      <c r="D10" s="23" t="s">
        <v>55</v>
      </c>
      <c r="E10" s="16" t="s">
        <v>41</v>
      </c>
      <c r="F10" s="16" t="s">
        <v>35</v>
      </c>
      <c r="G10" s="16" t="s">
        <v>34</v>
      </c>
      <c r="H10" s="16" t="s">
        <v>133</v>
      </c>
      <c r="I10" s="16" t="s">
        <v>645</v>
      </c>
      <c r="J10" s="16"/>
      <c r="K10" s="16"/>
      <c r="L10" s="17" t="str">
        <f>_xlfn.CONCAT(
SUBSTITUTE(LOWER(B10),"-",""),
":",  C10,
 " -&gt; ",
SUBSTITUTE(LOWER(D10),"-",""),
 ":", E10,
" [label='",
 A10,
"']")</f>
        <v>zvkua003:aux -&gt; zviud001:sdi in [label='2307-1808']</v>
      </c>
    </row>
    <row r="11" spans="1:12" hidden="1" x14ac:dyDescent="0.2">
      <c r="A11" s="18" t="s">
        <v>12</v>
      </c>
      <c r="B11" s="19" t="s">
        <v>26</v>
      </c>
      <c r="C11" s="24" t="s">
        <v>37</v>
      </c>
      <c r="D11" s="22" t="s">
        <v>27</v>
      </c>
      <c r="E11" s="24" t="s">
        <v>377</v>
      </c>
      <c r="F11" s="20" t="s">
        <v>378</v>
      </c>
      <c r="G11" s="20" t="s">
        <v>29</v>
      </c>
      <c r="H11" s="20" t="s">
        <v>29</v>
      </c>
      <c r="I11" s="20"/>
      <c r="J11" s="20" t="s">
        <v>367</v>
      </c>
      <c r="K11" s="20"/>
      <c r="L11" s="21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4" t="s">
        <v>13</v>
      </c>
      <c r="B12" s="15" t="s">
        <v>27</v>
      </c>
      <c r="C12" s="25" t="s">
        <v>356</v>
      </c>
      <c r="D12" s="23" t="s">
        <v>276</v>
      </c>
      <c r="E12" s="25" t="s">
        <v>41</v>
      </c>
      <c r="F12" s="16" t="s">
        <v>177</v>
      </c>
      <c r="G12" s="16" t="s">
        <v>48</v>
      </c>
      <c r="H12" s="16" t="s">
        <v>133</v>
      </c>
      <c r="I12" s="16" t="s">
        <v>42</v>
      </c>
      <c r="J12" s="16" t="s">
        <v>355</v>
      </c>
      <c r="K12" s="16"/>
      <c r="L12" s="17" t="str">
        <f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8" t="s">
        <v>14</v>
      </c>
      <c r="B13" s="19" t="s">
        <v>27</v>
      </c>
      <c r="C13" s="20" t="s">
        <v>358</v>
      </c>
      <c r="D13" s="19" t="s">
        <v>277</v>
      </c>
      <c r="E13" s="20" t="s">
        <v>41</v>
      </c>
      <c r="F13" s="20" t="s">
        <v>177</v>
      </c>
      <c r="G13" s="20" t="s">
        <v>48</v>
      </c>
      <c r="H13" s="20" t="s">
        <v>133</v>
      </c>
      <c r="I13" s="20" t="s">
        <v>43</v>
      </c>
      <c r="J13" s="20" t="s">
        <v>357</v>
      </c>
      <c r="K13" s="20"/>
      <c r="L13" s="21" t="str">
        <f>_xlfn.CONCAT(
SUBSTITUTE(LOWER(B13),"-",""),
":",  C13,
 " -&gt; ",
SUBSTITUTE(LOWER(D13),"-",""),
 ":", E13,
" [label='",
 A13,
"']")</f>
        <v>zviue004:sdi2 -&gt; 23081205:sdi in [label='2307-1811']</v>
      </c>
    </row>
    <row r="14" spans="1:12" hidden="1" x14ac:dyDescent="0.2">
      <c r="A14" s="14" t="s">
        <v>15</v>
      </c>
      <c r="B14" s="15" t="s">
        <v>27</v>
      </c>
      <c r="C14" s="16" t="s">
        <v>360</v>
      </c>
      <c r="D14" s="15" t="s">
        <v>60</v>
      </c>
      <c r="E14" s="16" t="s">
        <v>41</v>
      </c>
      <c r="F14" s="16" t="s">
        <v>177</v>
      </c>
      <c r="G14" s="16" t="s">
        <v>48</v>
      </c>
      <c r="H14" s="16" t="s">
        <v>85</v>
      </c>
      <c r="I14" s="16"/>
      <c r="J14" s="16" t="s">
        <v>359</v>
      </c>
      <c r="K14" s="16"/>
      <c r="L14" s="17" t="str">
        <f>_xlfn.CONCAT(
SUBSTITUTE(LOWER(B14),"-",""),
":",  C14,
 " -&gt; ",
SUBSTITUTE(LOWER(D14),"-",""),
 ":", E14,
" [label='",
 A14,
"']")</f>
        <v>zviue004:sdi4 -&gt; zviug003:sdi in [label='2307-1812']</v>
      </c>
    </row>
    <row r="15" spans="1:12" hidden="1" x14ac:dyDescent="0.2">
      <c r="A15" s="18" t="s">
        <v>16</v>
      </c>
      <c r="B15" s="19" t="s">
        <v>27</v>
      </c>
      <c r="C15" s="20" t="s">
        <v>379</v>
      </c>
      <c r="D15" s="19" t="s">
        <v>61</v>
      </c>
      <c r="E15" s="20" t="s">
        <v>41</v>
      </c>
      <c r="F15" s="20" t="s">
        <v>177</v>
      </c>
      <c r="G15" s="20" t="s">
        <v>48</v>
      </c>
      <c r="H15" s="20" t="s">
        <v>85</v>
      </c>
      <c r="I15" s="20"/>
      <c r="J15" s="20" t="s">
        <v>361</v>
      </c>
      <c r="K15" s="20"/>
      <c r="L15" s="21" t="str">
        <f>_xlfn.CONCAT(
SUBSTITUTE(LOWER(B15),"-",""),
":",  C15,
 " -&gt; ",
SUBSTITUTE(LOWER(D15),"-",""),
 ":", E15,
" [label='",
 A15,
"']")</f>
        <v>zviue004:sdi6 -&gt; zviug004:sdi in [label='2307-1813']</v>
      </c>
    </row>
    <row r="16" spans="1:12" hidden="1" x14ac:dyDescent="0.2">
      <c r="A16" s="14" t="s">
        <v>17</v>
      </c>
      <c r="B16" s="15" t="s">
        <v>27</v>
      </c>
      <c r="C16" s="16" t="s">
        <v>363</v>
      </c>
      <c r="D16" s="15" t="s">
        <v>62</v>
      </c>
      <c r="E16" s="16" t="s">
        <v>41</v>
      </c>
      <c r="F16" s="16" t="s">
        <v>177</v>
      </c>
      <c r="G16" s="16" t="s">
        <v>48</v>
      </c>
      <c r="H16" s="16" t="s">
        <v>85</v>
      </c>
      <c r="I16" s="16"/>
      <c r="J16" s="16" t="s">
        <v>362</v>
      </c>
      <c r="K16" s="16"/>
      <c r="L16" s="17" t="str">
        <f>_xlfn.CONCAT(
SUBSTITUTE(LOWER(B16),"-",""),
":",  C16,
 " -&gt; ",
SUBSTITUTE(LOWER(D16),"-",""),
 ":", E16,
" [label='",
 A16,
"']")</f>
        <v>zviue004:sdi8 -&gt; zviug005:sdi in [label='2307-1814']</v>
      </c>
    </row>
    <row r="17" spans="1:12" hidden="1" x14ac:dyDescent="0.2">
      <c r="A17" s="18" t="s">
        <v>18</v>
      </c>
      <c r="B17" s="19" t="s">
        <v>27</v>
      </c>
      <c r="C17" s="20" t="s">
        <v>365</v>
      </c>
      <c r="D17" s="19" t="s">
        <v>63</v>
      </c>
      <c r="E17" s="20" t="s">
        <v>41</v>
      </c>
      <c r="F17" s="20" t="s">
        <v>177</v>
      </c>
      <c r="G17" s="20" t="s">
        <v>48</v>
      </c>
      <c r="H17" s="20" t="s">
        <v>133</v>
      </c>
      <c r="I17" s="20"/>
      <c r="J17" s="20" t="s">
        <v>364</v>
      </c>
      <c r="K17" s="20"/>
      <c r="L17" s="21" t="str">
        <f>_xlfn.CONCAT(
SUBSTITUTE(LOWER(B17),"-",""),
":",  C17,
 " -&gt; ",
SUBSTITUTE(LOWER(D17),"-",""),
 ":", E17,
" [label='",
 A17,
"']")</f>
        <v>zviue004:sdi3 -&gt; zviue001:sdi in [label='2307-1815']</v>
      </c>
    </row>
    <row r="18" spans="1:12" hidden="1" x14ac:dyDescent="0.2">
      <c r="A18" s="14" t="s">
        <v>19</v>
      </c>
      <c r="B18" s="15"/>
      <c r="C18" s="16"/>
      <c r="D18" s="15"/>
      <c r="E18" s="16"/>
      <c r="F18" s="16"/>
      <c r="G18" s="16"/>
      <c r="H18" s="16" t="s">
        <v>85</v>
      </c>
      <c r="I18" s="16"/>
      <c r="J18" s="16"/>
      <c r="K18" s="16"/>
      <c r="L18" s="17" t="str">
        <f>_xlfn.CONCAT(
SUBSTITUTE(LOWER(B18),"-",""),
":",  C18,
 " -&gt; ",
SUBSTITUTE(LOWER(D18),"-",""),
 ":", E18,
" [label='",
 A18,
"']")</f>
        <v>: -&gt; : [label='2307-1816']</v>
      </c>
    </row>
    <row r="19" spans="1:12" hidden="1" x14ac:dyDescent="0.2">
      <c r="A19" s="18" t="s">
        <v>20</v>
      </c>
      <c r="B19" s="19"/>
      <c r="C19" s="20"/>
      <c r="D19" s="19"/>
      <c r="E19" s="20"/>
      <c r="F19" s="20"/>
      <c r="G19" s="20"/>
      <c r="H19" s="20" t="s">
        <v>85</v>
      </c>
      <c r="I19" s="20"/>
      <c r="J19" s="20"/>
      <c r="K19" s="20"/>
      <c r="L19" s="21" t="str">
        <f>_xlfn.CONCAT(
SUBSTITUTE(LOWER(B19),"-",""),
":",  C19,
 " -&gt; ",
SUBSTITUTE(LOWER(D19),"-",""),
 ":", E19,
" [label='",
 A19,
"']")</f>
        <v>: -&gt; : [label='2307-1817']</v>
      </c>
    </row>
    <row r="20" spans="1:12" hidden="1" x14ac:dyDescent="0.2">
      <c r="A20" s="14" t="s">
        <v>21</v>
      </c>
      <c r="B20" s="15"/>
      <c r="C20" s="16"/>
      <c r="D20" s="15"/>
      <c r="E20" s="16"/>
      <c r="F20" s="16"/>
      <c r="G20" s="16"/>
      <c r="H20" s="16" t="s">
        <v>85</v>
      </c>
      <c r="I20" s="16"/>
      <c r="J20" s="16"/>
      <c r="K20" s="16"/>
      <c r="L20" s="17" t="str">
        <f>_xlfn.CONCAT(
SUBSTITUTE(LOWER(B20),"-",""),
":",  C20,
 " -&gt; ",
SUBSTITUTE(LOWER(D20),"-",""),
 ":", E20,
" [label='",
 A20,
"']")</f>
        <v>: -&gt; : [label='2307-1818']</v>
      </c>
    </row>
    <row r="21" spans="1:12" hidden="1" x14ac:dyDescent="0.2">
      <c r="A21" s="18" t="s">
        <v>22</v>
      </c>
      <c r="B21" s="19" t="s">
        <v>387</v>
      </c>
      <c r="C21" s="20"/>
      <c r="D21" s="19"/>
      <c r="E21" s="20"/>
      <c r="F21" s="20" t="s">
        <v>39</v>
      </c>
      <c r="G21" s="20" t="s">
        <v>384</v>
      </c>
      <c r="H21" s="20" t="s">
        <v>133</v>
      </c>
      <c r="I21" s="20"/>
      <c r="J21" s="20"/>
      <c r="K21" s="20"/>
      <c r="L21" s="21" t="str">
        <f>_xlfn.CONCAT(
SUBSTITUTE(LOWER(B21),"-",""),
":",  C21,
 " -&gt; ",
SUBSTITUTE(LOWER(D21),"-",""),
 ":", E21,
" [label='",
 A21,
"']")</f>
        <v>not used: -&gt; : [label='2307-1819']</v>
      </c>
    </row>
    <row r="22" spans="1:12" hidden="1" x14ac:dyDescent="0.2">
      <c r="A22" s="14" t="s">
        <v>23</v>
      </c>
      <c r="B22" s="15" t="s">
        <v>49</v>
      </c>
      <c r="C22" s="16" t="s">
        <v>64</v>
      </c>
      <c r="D22" s="15" t="s">
        <v>27</v>
      </c>
      <c r="E22" s="16" t="s">
        <v>369</v>
      </c>
      <c r="F22" s="16" t="s">
        <v>177</v>
      </c>
      <c r="G22" s="16" t="s">
        <v>48</v>
      </c>
      <c r="H22" s="16" t="s">
        <v>85</v>
      </c>
      <c r="I22" s="16"/>
      <c r="J22" s="16" t="s">
        <v>366</v>
      </c>
      <c r="K22" s="16"/>
      <c r="L22" s="17" t="str">
        <f>_xlfn.CONCAT(
SUBSTITUTE(LOWER(B22),"-",""),
":",  C22,
 " -&gt; ",
SUBSTITUTE(LOWER(D22),"-",""),
 ":", E22,
" [label='",
 A22,
"']")</f>
        <v>23071825:barrel -&gt; zviue004:sdi5 [label='2307-1820']</v>
      </c>
    </row>
    <row r="23" spans="1:12" hidden="1" x14ac:dyDescent="0.2">
      <c r="A23" s="18" t="s">
        <v>24</v>
      </c>
      <c r="B23" s="19" t="s">
        <v>50</v>
      </c>
      <c r="C23" s="20" t="s">
        <v>64</v>
      </c>
      <c r="D23" s="19" t="s">
        <v>27</v>
      </c>
      <c r="E23" s="20" t="s">
        <v>368</v>
      </c>
      <c r="F23" s="20" t="s">
        <v>177</v>
      </c>
      <c r="G23" s="20" t="s">
        <v>48</v>
      </c>
      <c r="H23" s="20" t="s">
        <v>85</v>
      </c>
      <c r="I23" s="20"/>
      <c r="J23" s="20" t="s">
        <v>367</v>
      </c>
      <c r="K23" s="20"/>
      <c r="L23" s="21" t="str">
        <f>_xlfn.CONCAT(
SUBSTITUTE(LOWER(B23),"-",""),
":",  C23,
 " -&gt; ",
SUBSTITUTE(LOWER(D23),"-",""),
 ":", E23,
" [label='",
 A23,
"']")</f>
        <v>23071826:barrel -&gt; zviue004:sdi7 [label='2307-1821']</v>
      </c>
    </row>
    <row r="24" spans="1:12" hidden="1" x14ac:dyDescent="0.2">
      <c r="A24" s="14" t="s">
        <v>30</v>
      </c>
      <c r="B24" s="15" t="s">
        <v>630</v>
      </c>
      <c r="C24" s="16"/>
      <c r="D24" s="15"/>
      <c r="E24" s="16"/>
      <c r="F24" s="16" t="s">
        <v>39</v>
      </c>
      <c r="G24" s="16" t="s">
        <v>34</v>
      </c>
      <c r="H24" s="16" t="s">
        <v>85</v>
      </c>
      <c r="I24" s="16"/>
      <c r="J24" s="16" t="s">
        <v>631</v>
      </c>
      <c r="K24" s="16"/>
      <c r="L24" s="17" t="str">
        <f>_xlfn.CONCAT(
SUBSTITUTE(LOWER(B24),"-",""),
":",  C24,
 " -&gt; ",
SUBSTITUTE(LOWER(D24),"-",""),
 ":", E24,
" [label='",
 A24,
"']")</f>
        <v>unused: -&gt; : [label='2307-1822']</v>
      </c>
    </row>
    <row r="25" spans="1:12" hidden="1" x14ac:dyDescent="0.2">
      <c r="A25" s="18" t="s">
        <v>52</v>
      </c>
      <c r="B25" s="19" t="s">
        <v>56</v>
      </c>
      <c r="C25" s="20" t="s">
        <v>39</v>
      </c>
      <c r="D25" s="19" t="s">
        <v>40</v>
      </c>
      <c r="E25" s="20" t="s">
        <v>44</v>
      </c>
      <c r="F25" s="20" t="s">
        <v>39</v>
      </c>
      <c r="G25" s="20" t="s">
        <v>34</v>
      </c>
      <c r="H25" s="20" t="s">
        <v>133</v>
      </c>
      <c r="I25" s="20" t="s">
        <v>43</v>
      </c>
      <c r="J25" s="20"/>
      <c r="K25" s="20"/>
      <c r="L25" s="21" t="str">
        <f>_xlfn.CONCAT(
SUBSTITUTE(LOWER(B25),"-",""),
":",  C25,
 " -&gt; ",
SUBSTITUTE(LOWER(D25),"-",""),
 ":", E25,
" [label='",
 A25,
"']")</f>
        <v>zviua008:hdmi -&gt; zvkua003:in4 [label='2307-1828']</v>
      </c>
    </row>
    <row r="26" spans="1:12" hidden="1" x14ac:dyDescent="0.2">
      <c r="A26" s="14" t="s">
        <v>47</v>
      </c>
      <c r="B26" s="15" t="s">
        <v>26</v>
      </c>
      <c r="C26" s="16" t="s">
        <v>32</v>
      </c>
      <c r="D26" s="15" t="s">
        <v>33</v>
      </c>
      <c r="E26" s="16" t="s">
        <v>32</v>
      </c>
      <c r="F26" s="16" t="s">
        <v>31</v>
      </c>
      <c r="G26" s="16" t="s">
        <v>34</v>
      </c>
      <c r="H26" s="16" t="s">
        <v>85</v>
      </c>
      <c r="I26" s="16"/>
      <c r="J26" s="16"/>
      <c r="K26" s="16"/>
      <c r="L26" s="17" t="str">
        <f>_xlfn.CONCAT(
SUBSTITUTE(LOWER(B26),"-",""),
":",  C26,
 " -&gt; ",
SUBSTITUTE(LOWER(D26),"-",""),
 ":", E26,
" [label='",
 A26,
"']")</f>
        <v>cdmua001:usbc -&gt; zviue005:usbc [label='2307-1824']</v>
      </c>
    </row>
    <row r="27" spans="1:12" hidden="1" x14ac:dyDescent="0.2">
      <c r="A27" s="26" t="s">
        <v>49</v>
      </c>
      <c r="B27" s="27" t="s">
        <v>54</v>
      </c>
      <c r="C27" s="28" t="s">
        <v>35</v>
      </c>
      <c r="D27" s="27" t="s">
        <v>23</v>
      </c>
      <c r="E27" s="28" t="s">
        <v>64</v>
      </c>
      <c r="F27" s="28" t="s">
        <v>35</v>
      </c>
      <c r="G27" s="28" t="s">
        <v>34</v>
      </c>
      <c r="H27" s="28" t="s">
        <v>85</v>
      </c>
      <c r="I27" s="28" t="s">
        <v>53</v>
      </c>
      <c r="J27" s="28"/>
      <c r="K27" s="28"/>
      <c r="L27" s="21" t="str">
        <f>_xlfn.CONCAT(
SUBSTITUTE(LOWER(B27),"-",""),
":",  C27,
 " -&gt; ",
SUBSTITUTE(LOWER(D27),"-",""),
 ":", E27,
" [label='",
 A27,
"']")</f>
        <v>zviua005:sdi -&gt; 23071820:barrel [label='2307-1825']</v>
      </c>
    </row>
    <row r="28" spans="1:12" hidden="1" x14ac:dyDescent="0.2">
      <c r="A28" s="14" t="s">
        <v>50</v>
      </c>
      <c r="B28" s="15" t="s">
        <v>55</v>
      </c>
      <c r="C28" s="16" t="s">
        <v>35</v>
      </c>
      <c r="D28" s="15" t="s">
        <v>24</v>
      </c>
      <c r="E28" s="16" t="s">
        <v>64</v>
      </c>
      <c r="F28" s="16" t="s">
        <v>35</v>
      </c>
      <c r="G28" s="16" t="s">
        <v>34</v>
      </c>
      <c r="H28" s="16" t="s">
        <v>85</v>
      </c>
      <c r="I28" s="16" t="s">
        <v>53</v>
      </c>
      <c r="J28" s="16"/>
      <c r="K28" s="16"/>
      <c r="L28" s="17" t="str">
        <f>_xlfn.CONCAT(
SUBSTITUTE(LOWER(B28),"-",""),
":",  C28,
 " -&gt; ",
SUBSTITUTE(LOWER(D28),"-",""),
 ":", E28,
" [label='",
 A28,
"']")</f>
        <v>zviud001:sdi -&gt; 23071821:barrel [label='2307-1826']</v>
      </c>
    </row>
    <row r="29" spans="1:12" hidden="1" x14ac:dyDescent="0.2">
      <c r="A29" s="18" t="s">
        <v>65</v>
      </c>
      <c r="B29" s="19" t="s">
        <v>71</v>
      </c>
      <c r="C29" s="20" t="s">
        <v>72</v>
      </c>
      <c r="D29" s="19" t="s">
        <v>73</v>
      </c>
      <c r="E29" s="20" t="s">
        <v>272</v>
      </c>
      <c r="F29" s="20" t="s">
        <v>72</v>
      </c>
      <c r="G29" s="20" t="s">
        <v>34</v>
      </c>
      <c r="H29" s="20" t="s">
        <v>85</v>
      </c>
      <c r="I29" s="20"/>
      <c r="J29" s="20"/>
      <c r="K29" s="20"/>
      <c r="L29" s="21" t="str">
        <f>_xlfn.CONCAT(
SUBSTITUTE(LOWER(B29),"-",""),
":",  C29,
 " -&gt; ",
SUBSTITUTE(LOWER(D29),"-",""),
 ":", E29,
" [label='",
 A29,
"']")</f>
        <v>zviua004:usb -&gt; cumug001:usb_3 [label='2307-2100']</v>
      </c>
    </row>
    <row r="30" spans="1:12" hidden="1" x14ac:dyDescent="0.2">
      <c r="A30" s="14" t="s">
        <v>66</v>
      </c>
      <c r="B30" s="15" t="s">
        <v>73</v>
      </c>
      <c r="C30" s="16" t="s">
        <v>74</v>
      </c>
      <c r="D30" s="15" t="s">
        <v>75</v>
      </c>
      <c r="E30" s="16" t="s">
        <v>81</v>
      </c>
      <c r="F30" s="16" t="s">
        <v>74</v>
      </c>
      <c r="G30" s="16" t="s">
        <v>34</v>
      </c>
      <c r="H30" s="16" t="s">
        <v>29</v>
      </c>
      <c r="I30" s="16" t="s">
        <v>426</v>
      </c>
      <c r="J30" s="16"/>
      <c r="K30" s="16"/>
      <c r="L30" s="17" t="str">
        <f>_xlfn.CONCAT(
SUBSTITUTE(LOWER(B30),"-",""),
":",  C30,
 " -&gt; ",
SUBSTITUTE(LOWER(D30),"-",""),
 ":", E30,
" [label='",
 A30,
"']")</f>
        <v>cumug001:ndi -&gt; cumue001:obs [label='2307-2101']</v>
      </c>
    </row>
    <row r="31" spans="1:12" hidden="1" x14ac:dyDescent="0.2">
      <c r="A31" s="18" t="s">
        <v>67</v>
      </c>
      <c r="B31" s="19" t="s">
        <v>76</v>
      </c>
      <c r="C31" s="20"/>
      <c r="D31" s="19" t="s">
        <v>75</v>
      </c>
      <c r="E31" s="20" t="s">
        <v>81</v>
      </c>
      <c r="F31" s="20" t="s">
        <v>77</v>
      </c>
      <c r="G31" s="20" t="s">
        <v>34</v>
      </c>
      <c r="H31" s="20" t="s">
        <v>29</v>
      </c>
      <c r="I31" s="20" t="s">
        <v>80</v>
      </c>
      <c r="J31" s="20"/>
      <c r="K31" s="20"/>
      <c r="L31" s="21" t="str">
        <f>_xlfn.CONCAT(
SUBSTITUTE(LOWER(B31),"-",""),
":",  C31,
 " -&gt; ",
SUBSTITUTE(LOWER(D31),"-",""),
 ":", E31,
" [label='",
 A31,
"']")</f>
        <v>camera left: -&gt; cumue001:obs [label='2307-2102']</v>
      </c>
    </row>
    <row r="32" spans="1:12" hidden="1" x14ac:dyDescent="0.2">
      <c r="A32" s="14" t="s">
        <v>68</v>
      </c>
      <c r="B32" s="15" t="s">
        <v>78</v>
      </c>
      <c r="C32" s="16"/>
      <c r="D32" s="15" t="s">
        <v>75</v>
      </c>
      <c r="E32" s="16" t="s">
        <v>81</v>
      </c>
      <c r="F32" s="16" t="s">
        <v>77</v>
      </c>
      <c r="G32" s="16" t="s">
        <v>34</v>
      </c>
      <c r="H32" s="16" t="s">
        <v>85</v>
      </c>
      <c r="I32" s="16" t="s">
        <v>80</v>
      </c>
      <c r="J32" s="16"/>
      <c r="K32" s="16"/>
      <c r="L32" s="17" t="str">
        <f>_xlfn.CONCAT(
SUBSTITUTE(LOWER(B32),"-",""),
":",  C32,
 " -&gt; ",
SUBSTITUTE(LOWER(D32),"-",""),
 ":", E32,
" [label='",
 A32,
"']")</f>
        <v>camera centre: -&gt; cumue001:obs [label='2307-2103']</v>
      </c>
    </row>
    <row r="33" spans="1:12" hidden="1" x14ac:dyDescent="0.2">
      <c r="A33" s="18" t="s">
        <v>69</v>
      </c>
      <c r="B33" s="19" t="s">
        <v>79</v>
      </c>
      <c r="C33" s="20"/>
      <c r="D33" s="19" t="s">
        <v>75</v>
      </c>
      <c r="E33" s="20" t="s">
        <v>81</v>
      </c>
      <c r="F33" s="20" t="s">
        <v>77</v>
      </c>
      <c r="G33" s="20" t="s">
        <v>34</v>
      </c>
      <c r="H33" s="20" t="s">
        <v>85</v>
      </c>
      <c r="I33" s="20" t="s">
        <v>80</v>
      </c>
      <c r="J33" s="20"/>
      <c r="K33" s="20"/>
      <c r="L33" s="21" t="str">
        <f>_xlfn.CONCAT(
SUBSTITUTE(LOWER(B33),"-",""),
":",  C33,
 " -&gt; ",
SUBSTITUTE(LOWER(D33),"-",""),
 ":", E33,
" [label='",
 A33,
"']")</f>
        <v>camera right: -&gt; cumue001:obs [label='2307-2104']</v>
      </c>
    </row>
    <row r="34" spans="1:12" hidden="1" x14ac:dyDescent="0.2">
      <c r="A34" s="14" t="s">
        <v>70</v>
      </c>
      <c r="B34" s="15" t="s">
        <v>26</v>
      </c>
      <c r="C34" s="16" t="s">
        <v>74</v>
      </c>
      <c r="D34" s="15" t="s">
        <v>75</v>
      </c>
      <c r="E34" s="16" t="s">
        <v>81</v>
      </c>
      <c r="F34" s="16" t="s">
        <v>74</v>
      </c>
      <c r="G34" s="16" t="s">
        <v>34</v>
      </c>
      <c r="H34" s="16" t="s">
        <v>85</v>
      </c>
      <c r="I34" s="16"/>
      <c r="J34" s="16"/>
      <c r="K34" s="16"/>
      <c r="L34" s="17" t="str">
        <f>_xlfn.CONCAT(
SUBSTITUTE(LOWER(B34),"-",""),
":",  C34,
 " -&gt; ",
SUBSTITUTE(LOWER(D34),"-",""),
 ":", E34,
" [label='",
 A34,
"']")</f>
        <v>cdmua001:ndi -&gt; cumue001:obs [label='2307-2105']</v>
      </c>
    </row>
    <row r="35" spans="1:12" hidden="1" x14ac:dyDescent="0.2">
      <c r="A35" s="18" t="s">
        <v>82</v>
      </c>
      <c r="B35" s="19" t="s">
        <v>46</v>
      </c>
      <c r="C35" s="20" t="s">
        <v>202</v>
      </c>
      <c r="D35" s="19" t="s">
        <v>380</v>
      </c>
      <c r="E35" s="20" t="s">
        <v>83</v>
      </c>
      <c r="F35" s="20" t="s">
        <v>39</v>
      </c>
      <c r="G35" s="20" t="s">
        <v>34</v>
      </c>
      <c r="H35" s="20" t="s">
        <v>133</v>
      </c>
      <c r="I35" s="20"/>
      <c r="J35" s="20"/>
      <c r="K35" s="20"/>
      <c r="L35" s="21" t="str">
        <f>_xlfn.CONCAT(
SUBSTITUTE(LOWER(B35),"-",""),
":",  C35,
 " -&gt; ",
SUBSTITUTE(LOWER(D35),"-",""),
 ":", E35,
" [label='",
 A35,
"']")</f>
        <v>zvkua001:out_5_hdmi -&gt; zviuc001:hdmi in [label='2307-2300']</v>
      </c>
    </row>
    <row r="36" spans="1:12" hidden="1" x14ac:dyDescent="0.2">
      <c r="A36" s="14" t="s">
        <v>86</v>
      </c>
      <c r="B36" s="15" t="s">
        <v>380</v>
      </c>
      <c r="C36" s="16" t="s">
        <v>45</v>
      </c>
      <c r="D36" s="15" t="s">
        <v>40</v>
      </c>
      <c r="E36" s="16" t="s">
        <v>36</v>
      </c>
      <c r="F36" s="16" t="s">
        <v>39</v>
      </c>
      <c r="G36" s="16" t="s">
        <v>34</v>
      </c>
      <c r="H36" s="16" t="s">
        <v>133</v>
      </c>
      <c r="I36" s="16" t="s">
        <v>398</v>
      </c>
      <c r="J36" s="16" t="s">
        <v>155</v>
      </c>
      <c r="K36" s="16"/>
      <c r="L36" s="17" t="str">
        <f>_xlfn.CONCAT(
SUBSTITUTE(LOWER(B36),"-",""),
":",  C36,
 " -&gt; ",
SUBSTITUTE(LOWER(D36),"-",""),
 ":", E36,
" [label='",
 A36,
"']")</f>
        <v>zviuc001:hdmi out -&gt; zvkua003:in1 [label='2307-2301']</v>
      </c>
    </row>
    <row r="37" spans="1:12" hidden="1" x14ac:dyDescent="0.2">
      <c r="A37" s="18" t="s">
        <v>89</v>
      </c>
      <c r="B37" s="19" t="s">
        <v>90</v>
      </c>
      <c r="C37" s="20" t="s">
        <v>35</v>
      </c>
      <c r="D37" s="19" t="s">
        <v>40</v>
      </c>
      <c r="E37" s="20" t="s">
        <v>93</v>
      </c>
      <c r="F37" s="20" t="s">
        <v>35</v>
      </c>
      <c r="G37" s="20" t="s">
        <v>34</v>
      </c>
      <c r="H37" s="20" t="s">
        <v>133</v>
      </c>
      <c r="I37" s="20" t="s">
        <v>633</v>
      </c>
      <c r="J37" s="20"/>
      <c r="K37" s="20"/>
      <c r="L37" s="21" t="str">
        <f>_xlfn.CONCAT(
SUBSTITUTE(LOWER(B37),"-",""),
":",  C37,
 " -&gt; ",
SUBSTITUTE(LOWER(D37),"-",""),
 ":", E37,
" [label='",
 A37,
"']")</f>
        <v>zvcua001:sdi -&gt; zvkua003:in5 [label='2307-2304']</v>
      </c>
    </row>
    <row r="38" spans="1:12" hidden="1" x14ac:dyDescent="0.2">
      <c r="A38" s="14" t="s">
        <v>88</v>
      </c>
      <c r="B38" s="15" t="s">
        <v>91</v>
      </c>
      <c r="C38" s="16" t="s">
        <v>35</v>
      </c>
      <c r="D38" s="15" t="s">
        <v>40</v>
      </c>
      <c r="E38" s="16" t="s">
        <v>94</v>
      </c>
      <c r="F38" s="16" t="s">
        <v>35</v>
      </c>
      <c r="G38" s="16" t="s">
        <v>34</v>
      </c>
      <c r="H38" s="16" t="s">
        <v>133</v>
      </c>
      <c r="I38" s="16" t="s">
        <v>634</v>
      </c>
      <c r="J38" s="16"/>
      <c r="K38" s="16"/>
      <c r="L38" s="17" t="str">
        <f>_xlfn.CONCAT(
SUBSTITUTE(LOWER(B38),"-",""),
":",  C38,
 " -&gt; ",
SUBSTITUTE(LOWER(D38),"-",""),
 ":", E38,
" [label='",
 A38,
"']")</f>
        <v>zvcua002:sdi -&gt; zvkua003:in6 [label='2307-2303']</v>
      </c>
    </row>
    <row r="39" spans="1:12" hidden="1" x14ac:dyDescent="0.2">
      <c r="A39" s="18" t="s">
        <v>87</v>
      </c>
      <c r="B39" s="19" t="s">
        <v>92</v>
      </c>
      <c r="C39" s="20" t="s">
        <v>35</v>
      </c>
      <c r="D39" s="19" t="s">
        <v>40</v>
      </c>
      <c r="E39" s="20" t="s">
        <v>95</v>
      </c>
      <c r="F39" s="20" t="s">
        <v>35</v>
      </c>
      <c r="G39" s="20" t="s">
        <v>34</v>
      </c>
      <c r="H39" s="20" t="s">
        <v>133</v>
      </c>
      <c r="I39" s="20" t="s">
        <v>635</v>
      </c>
      <c r="J39" s="20"/>
      <c r="K39" s="20"/>
      <c r="L39" s="21" t="str">
        <f>_xlfn.CONCAT(
SUBSTITUTE(LOWER(B39),"-",""),
":",  C39,
 " -&gt; ",
SUBSTITUTE(LOWER(D39),"-",""),
 ":", E39,
" [label='",
 A39,
"']")</f>
        <v>zvcua003:sdi -&gt; zvkua003:in7 [label='2307-2302']</v>
      </c>
    </row>
    <row r="40" spans="1:12" hidden="1" x14ac:dyDescent="0.2">
      <c r="A40" s="14" t="s">
        <v>96</v>
      </c>
      <c r="B40" s="15" t="s">
        <v>97</v>
      </c>
      <c r="C40" s="16" t="s">
        <v>64</v>
      </c>
      <c r="D40" s="15" t="s">
        <v>40</v>
      </c>
      <c r="E40" s="16" t="s">
        <v>99</v>
      </c>
      <c r="F40" s="16" t="s">
        <v>35</v>
      </c>
      <c r="G40" s="16" t="s">
        <v>34</v>
      </c>
      <c r="H40" s="16" t="s">
        <v>133</v>
      </c>
      <c r="I40" s="16" t="s">
        <v>628</v>
      </c>
      <c r="J40" s="16" t="s">
        <v>290</v>
      </c>
      <c r="K40" s="16"/>
      <c r="L40" s="17" t="str">
        <f>_xlfn.CONCAT(
SUBSTITUTE(LOWER(B40),"-",""),
":",  C40,
 " -&gt; ",
SUBSTITUTE(LOWER(D40),"-",""),
 ":", E40,
" [label='",
 A40,
"']")</f>
        <v>23072306:barrel -&gt; zvkua003:in8 [label='2307-2305']</v>
      </c>
    </row>
    <row r="41" spans="1:12" hidden="1" x14ac:dyDescent="0.2">
      <c r="A41" s="18" t="s">
        <v>97</v>
      </c>
      <c r="B41" s="19" t="s">
        <v>100</v>
      </c>
      <c r="C41" s="20" t="s">
        <v>35</v>
      </c>
      <c r="D41" s="19" t="s">
        <v>96</v>
      </c>
      <c r="E41" s="20" t="s">
        <v>64</v>
      </c>
      <c r="F41" s="20" t="s">
        <v>35</v>
      </c>
      <c r="G41" s="20" t="s">
        <v>34</v>
      </c>
      <c r="H41" s="20" t="s">
        <v>85</v>
      </c>
      <c r="I41" s="20" t="s">
        <v>101</v>
      </c>
      <c r="J41" s="20"/>
      <c r="K41" s="20"/>
      <c r="L41" s="21" t="str">
        <f>_xlfn.CONCAT(
SUBSTITUTE(LOWER(B41),"-",""),
":",  C41,
 " -&gt; ",
SUBSTITUTE(LOWER(D41),"-",""),
 ":", E41,
" [label='",
 A41,
"']")</f>
        <v>z150:sdi -&gt; 23072305:barrel [label='2307-2306']</v>
      </c>
    </row>
    <row r="42" spans="1:12" hidden="1" x14ac:dyDescent="0.2">
      <c r="A42" s="14" t="s">
        <v>98</v>
      </c>
      <c r="B42" s="15"/>
      <c r="C42" s="16"/>
      <c r="D42" s="15"/>
      <c r="E42" s="16"/>
      <c r="F42" s="16" t="s">
        <v>35</v>
      </c>
      <c r="G42" s="16" t="s">
        <v>34</v>
      </c>
      <c r="H42" s="16" t="s">
        <v>133</v>
      </c>
      <c r="I42" s="16" t="s">
        <v>134</v>
      </c>
      <c r="J42" s="16"/>
      <c r="K42" s="16"/>
      <c r="L42" s="17" t="str">
        <f>_xlfn.CONCAT(
SUBSTITUTE(LOWER(B42),"-",""),
":",  C42,
 " -&gt; ",
SUBSTITUTE(LOWER(D42),"-",""),
 ":", E42,
" [label='",
 A42,
"']")</f>
        <v>: -&gt; : [label='2307-2307']</v>
      </c>
    </row>
    <row r="43" spans="1:12" hidden="1" x14ac:dyDescent="0.2">
      <c r="A43" s="18" t="s">
        <v>102</v>
      </c>
      <c r="B43" s="19" t="s">
        <v>105</v>
      </c>
      <c r="C43" s="20" t="s">
        <v>28</v>
      </c>
      <c r="D43" s="19" t="s">
        <v>90</v>
      </c>
      <c r="E43" s="20" t="s">
        <v>28</v>
      </c>
      <c r="F43" s="20" t="s">
        <v>120</v>
      </c>
      <c r="G43" s="20" t="s">
        <v>29</v>
      </c>
      <c r="H43" s="20" t="s">
        <v>29</v>
      </c>
      <c r="I43" s="20" t="s">
        <v>106</v>
      </c>
      <c r="J43" s="20"/>
      <c r="K43" s="20"/>
      <c r="L43" s="21" t="str">
        <f>_xlfn.CONCAT(
SUBSTITUTE(LOWER(B43),"-",""),
":",  C43,
 " -&gt; ",
SUBSTITUTE(LOWER(D43),"-",""),
 ":", E43,
" [label='",
 A43,
"']")</f>
        <v>zvkua004:sw -&gt; zvcua001:sw [label='2307-2308']</v>
      </c>
    </row>
    <row r="44" spans="1:12" ht="21" hidden="1" customHeight="1" x14ac:dyDescent="0.2">
      <c r="A44" s="14" t="s">
        <v>103</v>
      </c>
      <c r="B44" s="15" t="s">
        <v>105</v>
      </c>
      <c r="C44" s="16" t="s">
        <v>28</v>
      </c>
      <c r="D44" s="15" t="s">
        <v>91</v>
      </c>
      <c r="E44" s="16" t="s">
        <v>28</v>
      </c>
      <c r="F44" s="16" t="s">
        <v>120</v>
      </c>
      <c r="G44" s="16" t="s">
        <v>29</v>
      </c>
      <c r="H44" s="16" t="s">
        <v>29</v>
      </c>
      <c r="I44" s="16" t="s">
        <v>106</v>
      </c>
      <c r="J44" s="16"/>
      <c r="K44" s="16"/>
      <c r="L44" s="29" t="str">
        <f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8" t="s">
        <v>104</v>
      </c>
      <c r="B45" s="19" t="s">
        <v>105</v>
      </c>
      <c r="C45" s="20" t="s">
        <v>28</v>
      </c>
      <c r="D45" s="19" t="s">
        <v>92</v>
      </c>
      <c r="E45" s="20" t="s">
        <v>28</v>
      </c>
      <c r="F45" s="20" t="s">
        <v>120</v>
      </c>
      <c r="G45" s="20" t="s">
        <v>29</v>
      </c>
      <c r="H45" s="20" t="s">
        <v>85</v>
      </c>
      <c r="I45" s="20" t="s">
        <v>106</v>
      </c>
      <c r="J45" s="20"/>
      <c r="K45" s="20"/>
      <c r="L45" s="21" t="str">
        <f>_xlfn.CONCAT(
SUBSTITUTE(LOWER(B45),"-",""),
":",  C45,
 " -&gt; ",
SUBSTITUTE(LOWER(D45),"-",""),
 ":", E45,
" [label='",
 A45,
"']")</f>
        <v>zvkua004:sw -&gt; zvcua003:sw [label='2307-2310']</v>
      </c>
    </row>
    <row r="46" spans="1:12" hidden="1" x14ac:dyDescent="0.2">
      <c r="A46" s="14" t="s">
        <v>107</v>
      </c>
      <c r="B46" s="15"/>
      <c r="C46" s="16"/>
      <c r="D46" s="15"/>
      <c r="E46" s="16"/>
      <c r="F46" s="16"/>
      <c r="G46" s="16"/>
      <c r="H46" s="16"/>
      <c r="I46" s="16"/>
      <c r="J46" s="16"/>
      <c r="K46" s="16"/>
      <c r="L46" s="17" t="str">
        <f>_xlfn.CONCAT(
SUBSTITUTE(LOWER(B46),"-",""),
":",  C46,
 " -&gt; ",
SUBSTITUTE(LOWER(D46),"-",""),
 ":", E46,
" [label='",
 A46,
"']")</f>
        <v>: -&gt; : [label='2307-2311']</v>
      </c>
    </row>
    <row r="47" spans="1:12" hidden="1" x14ac:dyDescent="0.2">
      <c r="A47" s="18" t="s">
        <v>110</v>
      </c>
      <c r="B47" s="19"/>
      <c r="C47" s="20"/>
      <c r="D47" s="19"/>
      <c r="E47" s="20"/>
      <c r="F47" s="20"/>
      <c r="G47" s="20"/>
      <c r="H47" s="20"/>
      <c r="I47" s="20"/>
      <c r="J47" s="20"/>
      <c r="K47" s="20"/>
      <c r="L47" s="21" t="str">
        <f>_xlfn.CONCAT(
SUBSTITUTE(LOWER(B47),"-",""),
":",  C47,
 " -&gt; ",
SUBSTITUTE(LOWER(D47),"-",""),
 ":", E47,
" [label='",
 A47,
"']")</f>
        <v>: -&gt; : [label='2307-2312']</v>
      </c>
    </row>
    <row r="48" spans="1:12" hidden="1" x14ac:dyDescent="0.2">
      <c r="A48" s="14" t="s">
        <v>111</v>
      </c>
      <c r="B48" s="15"/>
      <c r="C48" s="16"/>
      <c r="D48" s="15"/>
      <c r="E48" s="16"/>
      <c r="F48" s="16"/>
      <c r="G48" s="16"/>
      <c r="H48" s="16"/>
      <c r="I48" s="16"/>
      <c r="J48" s="16"/>
      <c r="K48" s="16"/>
      <c r="L48" s="17" t="str">
        <f>_xlfn.CONCAT(
SUBSTITUTE(LOWER(B48),"-",""),
":",  C48,
 " -&gt; ",
SUBSTITUTE(LOWER(D48),"-",""),
 ":", E48,
" [label='",
 A48,
"']")</f>
        <v>: -&gt; : [label='2307-2313']</v>
      </c>
    </row>
    <row r="49" spans="1:12" hidden="1" x14ac:dyDescent="0.2">
      <c r="A49" s="18" t="s">
        <v>112</v>
      </c>
      <c r="B49" s="19" t="s">
        <v>46</v>
      </c>
      <c r="C49" s="20" t="s">
        <v>193</v>
      </c>
      <c r="D49" s="19" t="s">
        <v>115</v>
      </c>
      <c r="E49" s="20" t="s">
        <v>108</v>
      </c>
      <c r="F49" s="20" t="s">
        <v>226</v>
      </c>
      <c r="G49" s="20" t="s">
        <v>34</v>
      </c>
      <c r="H49" s="20" t="s">
        <v>85</v>
      </c>
      <c r="I49" s="20"/>
      <c r="J49" s="20"/>
      <c r="K49" s="20"/>
      <c r="L49" s="21" t="str">
        <f>_xlfn.CONCAT(
SUBSTITUTE(LOWER(B49),"-",""),
":",  C49,
 " -&gt; ",
SUBSTITUTE(LOWER(D49),"-",""),
 ":", E49,
" [label='",
 A49,
"']")</f>
        <v>zvkua001:out_4_HDbT -&gt; zvvu0001:HDbT [label='2307-2314']</v>
      </c>
    </row>
    <row r="50" spans="1:12" hidden="1" x14ac:dyDescent="0.2">
      <c r="A50" s="14" t="s">
        <v>121</v>
      </c>
      <c r="B50" s="15" t="s">
        <v>46</v>
      </c>
      <c r="C50" s="16" t="s">
        <v>199</v>
      </c>
      <c r="D50" s="15" t="s">
        <v>124</v>
      </c>
      <c r="E50" s="16" t="s">
        <v>108</v>
      </c>
      <c r="F50" s="16" t="s">
        <v>226</v>
      </c>
      <c r="G50" s="16" t="s">
        <v>34</v>
      </c>
      <c r="H50" s="16" t="s">
        <v>201</v>
      </c>
      <c r="I50" s="16" t="s">
        <v>284</v>
      </c>
      <c r="J50" s="16"/>
      <c r="K50" s="16"/>
      <c r="L50" s="17" t="str">
        <f>_xlfn.CONCAT(
SUBSTITUTE(LOWER(B50),"-",""),
":",  C50,
 " -&gt; ",
SUBSTITUTE(LOWER(D50),"-",""),
 ":", E50,
" [label='",
 A50,
"']")</f>
        <v>zvkua001:out_7_HDbT -&gt; zviua001:HDbT [label='2307-2315']</v>
      </c>
    </row>
    <row r="51" spans="1:12" hidden="1" x14ac:dyDescent="0.2">
      <c r="A51" s="18" t="s">
        <v>122</v>
      </c>
      <c r="B51" s="19" t="s">
        <v>124</v>
      </c>
      <c r="C51" s="20" t="s">
        <v>39</v>
      </c>
      <c r="D51" s="19" t="s">
        <v>417</v>
      </c>
      <c r="E51" s="20" t="s">
        <v>126</v>
      </c>
      <c r="F51" s="20" t="s">
        <v>39</v>
      </c>
      <c r="G51" s="20" t="s">
        <v>34</v>
      </c>
      <c r="H51" s="20" t="s">
        <v>85</v>
      </c>
      <c r="I51" s="20"/>
      <c r="J51" s="20"/>
      <c r="K51" s="20"/>
      <c r="L51" s="21" t="str">
        <f>_xlfn.CONCAT(
SUBSTITUTE(LOWER(B51),"-",""),
":",  C51,
 " -&gt; ",
SUBSTITUTE(LOWER(D51),"-",""),
 ":", E51,
" [label='",
 A51,
"']")</f>
        <v>zviua001:hdmi -&gt; zvvulobby tv :hdmi 1 [label='2307-2316']</v>
      </c>
    </row>
    <row r="52" spans="1:12" hidden="1" x14ac:dyDescent="0.2">
      <c r="A52" s="14" t="s">
        <v>123</v>
      </c>
      <c r="B52" s="15"/>
      <c r="C52" s="16"/>
      <c r="D52" s="15"/>
      <c r="E52" s="16"/>
      <c r="F52" s="16" t="s">
        <v>226</v>
      </c>
      <c r="G52" s="16" t="s">
        <v>34</v>
      </c>
      <c r="H52" s="16" t="s">
        <v>85</v>
      </c>
      <c r="I52" s="16" t="s">
        <v>147</v>
      </c>
      <c r="J52" s="16"/>
      <c r="K52" s="16"/>
      <c r="L52" s="17" t="str">
        <f>_xlfn.CONCAT(
SUBSTITUTE(LOWER(B52),"-",""),
":",  C52,
 " -&gt; ",
SUBSTITUTE(LOWER(D52),"-",""),
 ":", E52,
" [label='",
 A52,
"']")</f>
        <v>: -&gt; : [label='2307-2317']</v>
      </c>
    </row>
    <row r="53" spans="1:12" hidden="1" x14ac:dyDescent="0.2">
      <c r="A53" s="18" t="s">
        <v>127</v>
      </c>
      <c r="B53" s="19" t="s">
        <v>46</v>
      </c>
      <c r="C53" s="20" t="s">
        <v>200</v>
      </c>
      <c r="D53" s="19" t="s">
        <v>128</v>
      </c>
      <c r="E53" s="20" t="s">
        <v>108</v>
      </c>
      <c r="F53" s="20" t="s">
        <v>226</v>
      </c>
      <c r="G53" s="20" t="s">
        <v>34</v>
      </c>
      <c r="H53" s="20" t="s">
        <v>133</v>
      </c>
      <c r="I53" s="20" t="s">
        <v>285</v>
      </c>
      <c r="J53" s="20"/>
      <c r="K53" s="20"/>
      <c r="L53" s="21" t="str">
        <f>_xlfn.CONCAT(
SUBSTITUTE(LOWER(B53),"-",""),
":",  C53,
 " -&gt; ",
SUBSTITUTE(LOWER(D53),"-",""),
 ":", E53,
" [label='",
 A53,
"']")</f>
        <v>zvkua001:out_8_HDbT -&gt; zviua002:HDbT [label='2307-2318']</v>
      </c>
    </row>
    <row r="54" spans="1:12" hidden="1" x14ac:dyDescent="0.2">
      <c r="A54" s="14" t="s">
        <v>423</v>
      </c>
      <c r="B54" s="15" t="s">
        <v>128</v>
      </c>
      <c r="C54" s="16" t="s">
        <v>39</v>
      </c>
      <c r="D54" s="15" t="s">
        <v>409</v>
      </c>
      <c r="E54" s="16" t="s">
        <v>410</v>
      </c>
      <c r="F54" s="16" t="s">
        <v>39</v>
      </c>
      <c r="G54" s="16"/>
      <c r="H54" s="16" t="s">
        <v>133</v>
      </c>
      <c r="I54" s="16"/>
      <c r="J54" s="16"/>
      <c r="K54" s="16"/>
      <c r="L54" s="17" t="str">
        <f>_xlfn.CONCAT(
SUBSTITUTE(LOWER(B54),"-",""),
":",  C54,
 " -&gt; ",
SUBSTITUTE(LOWER(D54),"-",""),
 ":", E54,
" [label='",
 A54,
"']")</f>
        <v>zviua002:hdmi -&gt; 23082900:input [label='2308-3001']</v>
      </c>
    </row>
    <row r="55" spans="1:12" hidden="1" x14ac:dyDescent="0.2">
      <c r="A55" s="18" t="s">
        <v>130</v>
      </c>
      <c r="B55" s="19"/>
      <c r="C55" s="20"/>
      <c r="D55" s="19"/>
      <c r="E55" s="20"/>
      <c r="F55" s="20" t="s">
        <v>131</v>
      </c>
      <c r="G55" s="20" t="s">
        <v>34</v>
      </c>
      <c r="H55" s="20" t="s">
        <v>85</v>
      </c>
      <c r="I55" s="20" t="s">
        <v>132</v>
      </c>
      <c r="J55" s="20"/>
      <c r="K55" s="20"/>
      <c r="L55" s="21" t="str">
        <f>_xlfn.CONCAT(
SUBSTITUTE(LOWER(B55),"-",""),
":",  C55,
 " -&gt; ",
SUBSTITUTE(LOWER(D55),"-",""),
 ":", E55,
" [label='",
 A55,
"']")</f>
        <v>: -&gt; : [label='2307-2320']</v>
      </c>
    </row>
    <row r="56" spans="1:12" hidden="1" x14ac:dyDescent="0.2">
      <c r="A56" s="14" t="s">
        <v>135</v>
      </c>
      <c r="B56" s="15" t="s">
        <v>26</v>
      </c>
      <c r="C56" s="16" t="s">
        <v>178</v>
      </c>
      <c r="D56" s="15" t="s">
        <v>179</v>
      </c>
      <c r="E56" s="16"/>
      <c r="F56" s="16" t="s">
        <v>28</v>
      </c>
      <c r="G56" s="16" t="s">
        <v>29</v>
      </c>
      <c r="H56" s="16" t="s">
        <v>85</v>
      </c>
      <c r="I56" s="16" t="s">
        <v>136</v>
      </c>
      <c r="J56" s="16"/>
      <c r="K56" s="16"/>
      <c r="L56" s="17" t="str">
        <f>_xlfn.CONCAT(
SUBSTITUTE(LOWER(B56),"-",""),
":",  C56,
 " -&gt; ",
SUBSTITUTE(LOWER(D56),"-",""),
 ":", E56,
" [label='",
 A56,
"']")</f>
        <v>cdmua001:PP_Front_SW -&gt; hdmi_dongle: [label='2307-3000']</v>
      </c>
    </row>
    <row r="57" spans="1:12" hidden="1" x14ac:dyDescent="0.2">
      <c r="A57" s="18" t="s">
        <v>137</v>
      </c>
      <c r="B57" s="19" t="s">
        <v>140</v>
      </c>
      <c r="C57" s="20" t="s">
        <v>150</v>
      </c>
      <c r="D57" s="19" t="s">
        <v>154</v>
      </c>
      <c r="E57" s="20" t="s">
        <v>138</v>
      </c>
      <c r="F57" s="20" t="s">
        <v>35</v>
      </c>
      <c r="G57" s="20" t="s">
        <v>48</v>
      </c>
      <c r="H57" s="20" t="s">
        <v>133</v>
      </c>
      <c r="I57" s="20"/>
      <c r="J57" s="20"/>
      <c r="K57" s="20"/>
      <c r="L57" s="21" t="str">
        <f>_xlfn.CONCAT(
SUBSTITUTE(LOWER(B57),"-",""),
":",  C57,
 " -&gt; ",
SUBSTITUTE(LOWER(D57),"-",""),
 ":", E57,
" [label='",
 A57,
"']")</f>
        <v>zvrua001:OutB -&gt; zvrua002:SDI In [label='2307-3001']</v>
      </c>
    </row>
    <row r="58" spans="1:12" hidden="1" x14ac:dyDescent="0.2">
      <c r="A58" s="14" t="s">
        <v>139</v>
      </c>
      <c r="B58" s="15" t="s">
        <v>140</v>
      </c>
      <c r="C58" s="16" t="s">
        <v>151</v>
      </c>
      <c r="D58" s="15" t="s">
        <v>71</v>
      </c>
      <c r="E58" s="16" t="s">
        <v>138</v>
      </c>
      <c r="F58" s="16" t="s">
        <v>141</v>
      </c>
      <c r="G58" s="16" t="s">
        <v>48</v>
      </c>
      <c r="H58" s="16" t="s">
        <v>133</v>
      </c>
      <c r="I58" s="16"/>
      <c r="J58" s="16"/>
      <c r="K58" s="16"/>
      <c r="L58" s="17" t="str">
        <f>_xlfn.CONCAT(
SUBSTITUTE(LOWER(B58),"-",""),
":",  C58,
 " -&gt; ",
SUBSTITUTE(LOWER(D58),"-",""),
 ":", E58,
" [label='",
 A58,
"']")</f>
        <v>zvrua001:OutA -&gt; zviua004:SDI In [label='2307-3002']</v>
      </c>
    </row>
    <row r="59" spans="1:12" hidden="1" x14ac:dyDescent="0.2">
      <c r="A59" s="18" t="s">
        <v>142</v>
      </c>
      <c r="B59" s="19" t="s">
        <v>71</v>
      </c>
      <c r="C59" s="20" t="s">
        <v>45</v>
      </c>
      <c r="D59" s="19" t="s">
        <v>46</v>
      </c>
      <c r="E59" s="20" t="s">
        <v>95</v>
      </c>
      <c r="F59" s="20" t="s">
        <v>39</v>
      </c>
      <c r="G59" s="20" t="s">
        <v>183</v>
      </c>
      <c r="H59" s="20" t="s">
        <v>133</v>
      </c>
      <c r="I59" s="20" t="s">
        <v>291</v>
      </c>
      <c r="J59" s="20"/>
      <c r="K59" s="20"/>
      <c r="L59" s="21" t="str">
        <f>_xlfn.CONCAT(
SUBSTITUTE(LOWER(B59),"-",""),
":",  C59,
 " -&gt; ",
SUBSTITUTE(LOWER(D59),"-",""),
 ":", E59,
" [label='",
 A59,
"']")</f>
        <v>zviua004:hdmi out -&gt; zvkua001:in7 [label='2307-3003']</v>
      </c>
    </row>
    <row r="60" spans="1:12" hidden="1" x14ac:dyDescent="0.2">
      <c r="A60" s="14" t="s">
        <v>143</v>
      </c>
      <c r="B60" s="15"/>
      <c r="C60" s="16"/>
      <c r="D60" s="15"/>
      <c r="E60" s="16"/>
      <c r="F60" s="16"/>
      <c r="G60" s="16"/>
      <c r="H60" s="16"/>
      <c r="I60" s="16"/>
      <c r="J60" s="16"/>
      <c r="K60" s="16"/>
      <c r="L60" s="17" t="str">
        <f>_xlfn.CONCAT(
SUBSTITUTE(LOWER(B60),"-",""),
":",  C60,
 " -&gt; ",
SUBSTITUTE(LOWER(D60),"-",""),
 ":", E60,
" [label='",
 A60,
"']")</f>
        <v>: -&gt; : [label='2307-3004']</v>
      </c>
    </row>
    <row r="61" spans="1:12" hidden="1" x14ac:dyDescent="0.2">
      <c r="A61" s="18" t="s">
        <v>144</v>
      </c>
      <c r="B61" s="19" t="s">
        <v>40</v>
      </c>
      <c r="C61" s="20" t="s">
        <v>152</v>
      </c>
      <c r="D61" s="19" t="s">
        <v>140</v>
      </c>
      <c r="E61" s="20" t="s">
        <v>41</v>
      </c>
      <c r="F61" s="20" t="s">
        <v>35</v>
      </c>
      <c r="G61" s="20" t="s">
        <v>34</v>
      </c>
      <c r="H61" s="20" t="s">
        <v>133</v>
      </c>
      <c r="I61" s="20" t="s">
        <v>646</v>
      </c>
      <c r="J61" s="20" t="s">
        <v>155</v>
      </c>
      <c r="K61" s="20"/>
      <c r="L61" s="21" t="str">
        <f>_xlfn.CONCAT(
SUBSTITUTE(LOWER(B61),"-",""),
":",  C61,
 " -&gt; ",
SUBSTITUTE(LOWER(D61),"-",""),
 ":", E61,
" [label='",
 A61,
"']")</f>
        <v>zvkua003:out5 -&gt; zvrua001:sdi in [label='2307-3005']</v>
      </c>
    </row>
    <row r="62" spans="1:12" hidden="1" x14ac:dyDescent="0.2">
      <c r="A62" s="14" t="s">
        <v>145</v>
      </c>
      <c r="B62" s="15" t="s">
        <v>40</v>
      </c>
      <c r="C62" s="16" t="s">
        <v>153</v>
      </c>
      <c r="D62" s="15" t="s">
        <v>146</v>
      </c>
      <c r="E62" s="16" t="s">
        <v>41</v>
      </c>
      <c r="F62" s="16" t="s">
        <v>35</v>
      </c>
      <c r="G62" s="16" t="s">
        <v>34</v>
      </c>
      <c r="H62" s="16" t="s">
        <v>133</v>
      </c>
      <c r="I62" s="16" t="s">
        <v>647</v>
      </c>
      <c r="J62" s="16" t="s">
        <v>156</v>
      </c>
      <c r="K62" s="16"/>
      <c r="L62" s="17" t="str">
        <f>_xlfn.CONCAT(
SUBSTITUTE(LOWER(B62),"-",""),
":",  C62,
 " -&gt; ",
SUBSTITUTE(LOWER(D62),"-",""),
 ":", E62,
" [label='",
 A62,
"']")</f>
        <v>zvkua003:out6 -&gt; zviud002:sdi in [label='2307-3006']</v>
      </c>
    </row>
    <row r="63" spans="1:12" hidden="1" x14ac:dyDescent="0.2">
      <c r="A63" s="18" t="s">
        <v>148</v>
      </c>
      <c r="B63" s="19" t="s">
        <v>55</v>
      </c>
      <c r="C63" s="20" t="s">
        <v>39</v>
      </c>
      <c r="D63" s="19" t="s">
        <v>71</v>
      </c>
      <c r="E63" s="20" t="s">
        <v>83</v>
      </c>
      <c r="F63" s="20" t="s">
        <v>39</v>
      </c>
      <c r="G63" s="20" t="s">
        <v>34</v>
      </c>
      <c r="H63" s="20" t="s">
        <v>133</v>
      </c>
      <c r="I63" s="20"/>
      <c r="J63" s="20"/>
      <c r="K63" s="20"/>
      <c r="L63" s="21" t="str">
        <f>_xlfn.CONCAT(
SUBSTITUTE(LOWER(B63),"-",""),
":",  C63,
 " -&gt; ",
SUBSTITUTE(LOWER(D63),"-",""),
 ":", E63,
" [label='",
 A63,
"']")</f>
        <v>zviud001:hdmi -&gt; zviua004:hdmi in [label='2307-3007']</v>
      </c>
    </row>
    <row r="64" spans="1:12" hidden="1" x14ac:dyDescent="0.2">
      <c r="A64" s="14" t="s">
        <v>161</v>
      </c>
      <c r="B64" s="15" t="s">
        <v>54</v>
      </c>
      <c r="C64" s="16" t="s">
        <v>39</v>
      </c>
      <c r="D64" s="15" t="s">
        <v>46</v>
      </c>
      <c r="E64" s="16" t="s">
        <v>94</v>
      </c>
      <c r="F64" s="16" t="s">
        <v>39</v>
      </c>
      <c r="G64" s="16" t="s">
        <v>34</v>
      </c>
      <c r="H64" s="16" t="s">
        <v>133</v>
      </c>
      <c r="I64" s="16" t="s">
        <v>286</v>
      </c>
      <c r="J64" s="16"/>
      <c r="K64" s="16"/>
      <c r="L64" s="17" t="str">
        <f>_xlfn.CONCAT(
SUBSTITUTE(LOWER(B64),"-",""),
":",  C64,
 " -&gt; ",
SUBSTITUTE(LOWER(D64),"-",""),
 ":", E64,
" [label='",
 A64,
"']")</f>
        <v>zviua005:hdmi -&gt; zvkua001:in6 [label='2308-0800']</v>
      </c>
    </row>
    <row r="65" spans="1:12" hidden="1" x14ac:dyDescent="0.2">
      <c r="A65" s="18" t="s">
        <v>205</v>
      </c>
      <c r="B65" s="19" t="s">
        <v>630</v>
      </c>
      <c r="C65" s="20" t="s">
        <v>662</v>
      </c>
      <c r="D65" s="19"/>
      <c r="E65" s="20"/>
      <c r="F65" s="20" t="s">
        <v>215</v>
      </c>
      <c r="G65" s="20" t="s">
        <v>663</v>
      </c>
      <c r="H65" s="20" t="s">
        <v>133</v>
      </c>
      <c r="J65" s="20" t="s">
        <v>165</v>
      </c>
      <c r="K65" s="20" t="s">
        <v>664</v>
      </c>
      <c r="L65" s="21" t="str">
        <f>_xlfn.CONCAT(
SUBSTITUTE(LOWER(B65),"-",""),
":",  C65,
 " -&gt; ",
SUBSTITUTE(LOWER(D65),"-",""),
 ":", E65,
" [label='",
 A65,
"']")</f>
        <v>unused:  -&gt; : [label='2308-0004']</v>
      </c>
    </row>
    <row r="66" spans="1:12" hidden="1" x14ac:dyDescent="0.2">
      <c r="A66" s="14" t="s">
        <v>206</v>
      </c>
      <c r="B66" s="15" t="s">
        <v>172</v>
      </c>
      <c r="C66" s="16"/>
      <c r="D66" s="15" t="s">
        <v>214</v>
      </c>
      <c r="E66" s="16" t="s">
        <v>166</v>
      </c>
      <c r="F66" s="16" t="s">
        <v>215</v>
      </c>
      <c r="G66" s="16" t="s">
        <v>34</v>
      </c>
      <c r="H66" s="16" t="s">
        <v>133</v>
      </c>
      <c r="I66" s="16" t="s">
        <v>167</v>
      </c>
      <c r="J66" s="16"/>
      <c r="K66" s="16"/>
      <c r="L66" s="17" t="str">
        <f>_xlfn.CONCAT(
SUBSTITUTE(LOWER(B66),"-",""),
":",  C66,
 " -&gt; ",
SUBSTITUTE(LOWER(D66),"-",""),
 ":", E66,
" [label='",
 A66,
"']")</f>
        <v>frontguest: -&gt; 23080003:InputC [label='2308-0005']</v>
      </c>
    </row>
    <row r="67" spans="1:12" hidden="1" x14ac:dyDescent="0.2">
      <c r="A67" s="18" t="s">
        <v>207</v>
      </c>
      <c r="B67" s="19" t="s">
        <v>168</v>
      </c>
      <c r="C67" s="20" t="s">
        <v>163</v>
      </c>
      <c r="D67" s="19" t="s">
        <v>213</v>
      </c>
      <c r="E67" s="20" t="s">
        <v>169</v>
      </c>
      <c r="F67" s="20" t="s">
        <v>39</v>
      </c>
      <c r="G67" s="20" t="s">
        <v>34</v>
      </c>
      <c r="H67" s="20" t="s">
        <v>133</v>
      </c>
      <c r="I67" s="20" t="s">
        <v>170</v>
      </c>
      <c r="J67" s="20"/>
      <c r="K67" s="20"/>
      <c r="L67" s="21" t="str">
        <f>_xlfn.CONCAT(
SUBSTITUTE(LOWER(B67),"-",""),
":",  C67,
 " -&gt; ",
SUBSTITUTE(LOWER(D67),"-",""),
 ":", E67,
" [label='",
 A67,
"']")</f>
        <v>cdwua002:HdmiOut -&gt; 23080002:In2 [label='2308-0006']</v>
      </c>
    </row>
    <row r="68" spans="1:12" hidden="1" x14ac:dyDescent="0.2">
      <c r="A68" s="14" t="s">
        <v>208</v>
      </c>
      <c r="B68" s="15" t="s">
        <v>171</v>
      </c>
      <c r="C68" s="16" t="s">
        <v>194</v>
      </c>
      <c r="D68" s="15" t="s">
        <v>213</v>
      </c>
      <c r="E68" s="16" t="s">
        <v>173</v>
      </c>
      <c r="F68" s="16" t="s">
        <v>39</v>
      </c>
      <c r="G68" s="16" t="s">
        <v>34</v>
      </c>
      <c r="H68" s="16" t="s">
        <v>133</v>
      </c>
      <c r="I68" s="16"/>
      <c r="J68" s="16"/>
      <c r="K68" s="16"/>
      <c r="L68" s="17" t="str">
        <f>_xlfn.CONCAT(
SUBSTITUTE(LOWER(B68),"-",""),
":",  C68,
 " -&gt; ",
SUBSTITUTE(LOWER(D68),"-",""),
 ":", E68,
" [label='",
 A68,
"']")</f>
        <v>rearguest:hdmi_out -&gt; 23080002:In1 [label='2308-0007']</v>
      </c>
    </row>
    <row r="69" spans="1:12" hidden="1" x14ac:dyDescent="0.2">
      <c r="A69" s="18" t="s">
        <v>209</v>
      </c>
      <c r="B69" s="19" t="s">
        <v>168</v>
      </c>
      <c r="C69" s="20" t="s">
        <v>176</v>
      </c>
      <c r="D69" s="19" t="s">
        <v>175</v>
      </c>
      <c r="E69" s="20" t="s">
        <v>176</v>
      </c>
      <c r="F69" s="20" t="s">
        <v>176</v>
      </c>
      <c r="G69" s="20" t="s">
        <v>34</v>
      </c>
      <c r="H69" s="20" t="s">
        <v>85</v>
      </c>
      <c r="I69" s="20"/>
      <c r="J69" s="20"/>
      <c r="K69" s="20"/>
      <c r="L69" s="21" t="str">
        <f>_xlfn.CONCAT(
SUBSTITUTE(LOWER(B69),"-",""),
":",  C69,
 " -&gt; ",
SUBSTITUTE(LOWER(D69),"-",""),
 ":", E69,
" [label='",
 A69,
"']")</f>
        <v>cdwua002:vga -&gt; vmnu0029:vga [label='2308-0009']</v>
      </c>
    </row>
    <row r="70" spans="1:12" hidden="1" x14ac:dyDescent="0.2">
      <c r="A70" s="14" t="s">
        <v>210</v>
      </c>
      <c r="B70" s="15" t="s">
        <v>168</v>
      </c>
      <c r="C70" s="16" t="s">
        <v>72</v>
      </c>
      <c r="D70" s="15" t="s">
        <v>212</v>
      </c>
      <c r="E70" s="16" t="s">
        <v>72</v>
      </c>
      <c r="F70" s="16" t="s">
        <v>72</v>
      </c>
      <c r="G70" s="16" t="s">
        <v>34</v>
      </c>
      <c r="H70" s="16" t="s">
        <v>85</v>
      </c>
      <c r="I70" s="16"/>
      <c r="J70" s="16"/>
      <c r="K70" s="16"/>
      <c r="L70" s="17" t="str">
        <f>_xlfn.CONCAT(
SUBSTITUTE(LOWER(B70),"-",""),
":",  C70,
 " -&gt; ",
SUBSTITUTE(LOWER(D70),"-",""),
 ":", E70,
" [label='",
 A70,
"']")</f>
        <v>cdwua002:usb -&gt; 23080008:usb [label='2308-0010']</v>
      </c>
    </row>
    <row r="71" spans="1:12" hidden="1" x14ac:dyDescent="0.2">
      <c r="A71" s="18" t="s">
        <v>211</v>
      </c>
      <c r="B71" s="19" t="s">
        <v>182</v>
      </c>
      <c r="C71" s="20"/>
      <c r="D71" s="19" t="s">
        <v>212</v>
      </c>
      <c r="E71" s="20" t="s">
        <v>180</v>
      </c>
      <c r="F71" s="20" t="s">
        <v>181</v>
      </c>
      <c r="G71" s="20" t="s">
        <v>34</v>
      </c>
      <c r="H71" s="20"/>
      <c r="I71" s="20"/>
      <c r="J71" s="20"/>
      <c r="K71" s="20"/>
      <c r="L71" s="21" t="str">
        <f>_xlfn.CONCAT(
SUBSTITUTE(LOWER(B71),"-",""),
":",  C71,
 " -&gt; ",
SUBSTITUTE(LOWER(D71),"-",""),
 ":", E71,
" [label='",
 A71,
"']")</f>
        <v>rack_dev: -&gt; 23080008:Mic_In [label='2308-0011']</v>
      </c>
    </row>
    <row r="72" spans="1:12" x14ac:dyDescent="0.2">
      <c r="A72" s="14" t="s">
        <v>185</v>
      </c>
      <c r="B72" s="15" t="s">
        <v>60</v>
      </c>
      <c r="C72" s="16" t="s">
        <v>194</v>
      </c>
      <c r="D72" s="15" t="s">
        <v>46</v>
      </c>
      <c r="E72" s="16" t="s">
        <v>36</v>
      </c>
      <c r="F72" s="16" t="s">
        <v>39</v>
      </c>
      <c r="G72" s="16"/>
      <c r="H72" s="16" t="s">
        <v>133</v>
      </c>
      <c r="I72" s="16" t="s">
        <v>352</v>
      </c>
      <c r="J72" s="16"/>
      <c r="K72" s="16"/>
      <c r="L72" s="17" t="str">
        <f>_xlfn.CONCAT(
SUBSTITUTE(LOWER(B72),"-",""),
":",  C72,
 " -&gt; ",
SUBSTITUTE(LOWER(D72),"-",""),
 ":", E72,
" [label='",
 A72,
"']")</f>
        <v>zviug003:hdmi_out -&gt; zvkua001:in1 [label='2308-0915']</v>
      </c>
    </row>
    <row r="73" spans="1:12" x14ac:dyDescent="0.2">
      <c r="A73" s="18" t="s">
        <v>186</v>
      </c>
      <c r="B73" s="19" t="s">
        <v>61</v>
      </c>
      <c r="C73" s="20" t="s">
        <v>194</v>
      </c>
      <c r="D73" s="19" t="s">
        <v>46</v>
      </c>
      <c r="E73" s="20" t="s">
        <v>37</v>
      </c>
      <c r="F73" s="20" t="s">
        <v>39</v>
      </c>
      <c r="G73" s="20"/>
      <c r="H73" s="20" t="s">
        <v>133</v>
      </c>
      <c r="I73" s="20" t="s">
        <v>353</v>
      </c>
      <c r="J73" s="20"/>
      <c r="K73" s="20"/>
      <c r="L73" s="21" t="str">
        <f>_xlfn.CONCAT(
SUBSTITUTE(LOWER(B73),"-",""),
":",  C73,
 " -&gt; ",
SUBSTITUTE(LOWER(D73),"-",""),
 ":", E73,
" [label='",
 A73,
"']")</f>
        <v>zviug004:hdmi_out -&gt; zvkua001:in2 [label='2308-0916']</v>
      </c>
    </row>
    <row r="74" spans="1:12" x14ac:dyDescent="0.2">
      <c r="A74" s="14" t="s">
        <v>187</v>
      </c>
      <c r="B74" s="15" t="s">
        <v>62</v>
      </c>
      <c r="C74" s="16" t="s">
        <v>194</v>
      </c>
      <c r="D74" s="15" t="s">
        <v>46</v>
      </c>
      <c r="E74" s="16" t="s">
        <v>38</v>
      </c>
      <c r="F74" s="16" t="s">
        <v>39</v>
      </c>
      <c r="G74" s="16"/>
      <c r="H74" s="16" t="s">
        <v>133</v>
      </c>
      <c r="I74" s="16" t="s">
        <v>354</v>
      </c>
      <c r="J74" s="16"/>
      <c r="K74" s="16"/>
      <c r="L74" s="17" t="str">
        <f>_xlfn.CONCAT(
SUBSTITUTE(LOWER(B74),"-",""),
":",  C74,
 " -&gt; ",
SUBSTITUTE(LOWER(D74),"-",""),
 ":", E74,
" [label='",
 A74,
"']")</f>
        <v>zviug005:hdmi_out -&gt; zvkua001:in3 [label='2308-0917']</v>
      </c>
    </row>
    <row r="75" spans="1:12" x14ac:dyDescent="0.2">
      <c r="A75" s="18" t="s">
        <v>188</v>
      </c>
      <c r="B75" s="20" t="s">
        <v>189</v>
      </c>
      <c r="C75" s="20" t="s">
        <v>194</v>
      </c>
      <c r="D75" s="19" t="s">
        <v>46</v>
      </c>
      <c r="E75" s="20" t="s">
        <v>99</v>
      </c>
      <c r="F75" s="20" t="s">
        <v>39</v>
      </c>
      <c r="G75" s="20"/>
      <c r="H75" s="20" t="s">
        <v>133</v>
      </c>
      <c r="I75" s="20" t="s">
        <v>287</v>
      </c>
      <c r="J75" s="20"/>
      <c r="K75" s="20"/>
      <c r="L75" s="21"/>
    </row>
    <row r="76" spans="1:12" hidden="1" x14ac:dyDescent="0.2">
      <c r="A76" s="14" t="s">
        <v>195</v>
      </c>
      <c r="B76" s="15" t="s">
        <v>46</v>
      </c>
      <c r="C76" s="16" t="s">
        <v>190</v>
      </c>
      <c r="D76" s="15" t="s">
        <v>109</v>
      </c>
      <c r="E76" s="16" t="s">
        <v>164</v>
      </c>
      <c r="F76" s="16" t="s">
        <v>198</v>
      </c>
      <c r="G76" s="16"/>
      <c r="H76" s="16" t="s">
        <v>133</v>
      </c>
      <c r="I76" s="16" t="s">
        <v>348</v>
      </c>
      <c r="J76" s="16"/>
      <c r="K76" s="16"/>
      <c r="L76" s="17" t="str">
        <f>_xlfn.CONCAT(
SUBSTITUTE(LOWER(B76),"-",""),
":",  C76,
 " -&gt; ",
SUBSTITUTE(LOWER(D76),"-",""),
 ":", E76,
" [label='",
 A76,
"']")</f>
        <v>zvkua001:out_1_HDbT -&gt; zvvua001:InputD [label='PROJ0001']</v>
      </c>
    </row>
    <row r="77" spans="1:12" hidden="1" x14ac:dyDescent="0.2">
      <c r="A77" s="18" t="s">
        <v>196</v>
      </c>
      <c r="B77" s="19" t="s">
        <v>46</v>
      </c>
      <c r="C77" s="20" t="s">
        <v>191</v>
      </c>
      <c r="D77" s="19" t="s">
        <v>113</v>
      </c>
      <c r="E77" s="20" t="s">
        <v>164</v>
      </c>
      <c r="F77" s="20" t="s">
        <v>198</v>
      </c>
      <c r="G77" s="20"/>
      <c r="H77" s="20" t="s">
        <v>133</v>
      </c>
      <c r="I77" s="20" t="s">
        <v>349</v>
      </c>
      <c r="J77" s="20"/>
      <c r="K77" s="20"/>
      <c r="L77" s="21" t="str">
        <f>_xlfn.CONCAT(
SUBSTITUTE(LOWER(B77),"-",""),
":",  C77,
 " -&gt; ",
SUBSTITUTE(LOWER(D77),"-",""),
 ":", E77,
" [label='",
 A77,
"']")</f>
        <v>zvkua001:out_2_HDbT -&gt; zvvua002:InputD [label='PROJ0002']</v>
      </c>
    </row>
    <row r="78" spans="1:12" hidden="1" x14ac:dyDescent="0.2">
      <c r="A78" s="14" t="s">
        <v>197</v>
      </c>
      <c r="B78" s="15" t="s">
        <v>46</v>
      </c>
      <c r="C78" s="16" t="s">
        <v>192</v>
      </c>
      <c r="D78" s="15" t="s">
        <v>114</v>
      </c>
      <c r="E78" s="16" t="s">
        <v>164</v>
      </c>
      <c r="F78" s="16" t="s">
        <v>198</v>
      </c>
      <c r="G78" s="16"/>
      <c r="H78" s="16" t="s">
        <v>133</v>
      </c>
      <c r="I78" s="16" t="s">
        <v>350</v>
      </c>
      <c r="J78" s="16"/>
      <c r="K78" s="16"/>
      <c r="L78" s="17" t="str">
        <f>_xlfn.CONCAT(
SUBSTITUTE(LOWER(B78),"-",""),
":",  C78,
 " -&gt; ",
SUBSTITUTE(LOWER(D78),"-",""),
 ":", E78,
" [label='",
 A78,
"']")</f>
        <v>zvkua001:out_3_HDbT -&gt; zvvua003:InputD [label='PROJ0003']</v>
      </c>
    </row>
    <row r="79" spans="1:12" x14ac:dyDescent="0.2">
      <c r="A79" s="18" t="s">
        <v>203</v>
      </c>
      <c r="B79" s="19"/>
      <c r="C79" s="20"/>
      <c r="D79" s="19"/>
      <c r="E79" s="20"/>
      <c r="F79" s="20" t="s">
        <v>39</v>
      </c>
      <c r="G79" s="20" t="s">
        <v>383</v>
      </c>
      <c r="H79" s="20" t="s">
        <v>133</v>
      </c>
      <c r="I79" s="20" t="s">
        <v>204</v>
      </c>
      <c r="J79" s="20"/>
      <c r="K79" s="20"/>
      <c r="L79" s="21" t="e">
        <f>_xlfn.CONCAT(
SUBSTITUTE(LOWER(D79),"-",""),
":",  C79,
 " -&gt; ",
SUBSTITUTE(LOWER(#REF!),"-",""),
 ":", E79,
" [label='",
 A79,
"']")</f>
        <v>#REF!</v>
      </c>
    </row>
    <row r="80" spans="1:12" hidden="1" x14ac:dyDescent="0.2">
      <c r="A80" s="14" t="s">
        <v>217</v>
      </c>
      <c r="B80" s="15" t="s">
        <v>75</v>
      </c>
      <c r="C80" s="16" t="s">
        <v>326</v>
      </c>
      <c r="D80" s="15" t="s">
        <v>218</v>
      </c>
      <c r="E80" s="16" t="s">
        <v>219</v>
      </c>
      <c r="F80" s="16" t="s">
        <v>72</v>
      </c>
      <c r="G80" s="16" t="s">
        <v>48</v>
      </c>
      <c r="H80" s="16" t="s">
        <v>85</v>
      </c>
      <c r="I80" s="16"/>
      <c r="J80" s="16"/>
      <c r="K80" s="16"/>
      <c r="L80" s="17" t="str">
        <f>_xlfn.CONCAT(
SUBSTITUTE(LOWER(B80),"-",""),
":",  C80,
 " -&gt; ",
SUBSTITUTE(LOWER(D80),"-",""),
 ":", E80,
" [label='",
 A80,
"']")</f>
        <v>cumue001:usba_2 -&gt; 23081110:usb_in [label='2308-1111']</v>
      </c>
    </row>
    <row r="81" spans="1:12" hidden="1" x14ac:dyDescent="0.2">
      <c r="A81" s="18" t="s">
        <v>232</v>
      </c>
      <c r="B81" s="19" t="s">
        <v>218</v>
      </c>
      <c r="C81" s="20" t="s">
        <v>267</v>
      </c>
      <c r="D81" s="19" t="s">
        <v>220</v>
      </c>
      <c r="E81" s="20" t="s">
        <v>72</v>
      </c>
      <c r="F81" s="20" t="s">
        <v>72</v>
      </c>
      <c r="G81" s="20" t="s">
        <v>48</v>
      </c>
      <c r="H81" s="20" t="s">
        <v>85</v>
      </c>
      <c r="I81" s="20"/>
      <c r="J81" s="20"/>
      <c r="K81" s="20"/>
      <c r="L81" s="21" t="str">
        <f>_xlfn.CONCAT(
SUBSTITUTE(LOWER(B81),"-",""),
":",  C81,
 " -&gt; ",
SUBSTITUTE(LOWER(D81),"-",""),
 ":", E81,
" [label='",
 A81,
"']")</f>
        <v>23081110:usb_1 -&gt; 23081104:usb [label='2308-1112']</v>
      </c>
    </row>
    <row r="82" spans="1:12" hidden="1" x14ac:dyDescent="0.2">
      <c r="A82" s="14" t="s">
        <v>233</v>
      </c>
      <c r="B82" s="15" t="s">
        <v>218</v>
      </c>
      <c r="C82" s="16" t="s">
        <v>268</v>
      </c>
      <c r="D82" s="15" t="s">
        <v>221</v>
      </c>
      <c r="E82" s="16" t="s">
        <v>72</v>
      </c>
      <c r="F82" s="16" t="s">
        <v>72</v>
      </c>
      <c r="G82" s="16" t="s">
        <v>48</v>
      </c>
      <c r="H82" s="16" t="s">
        <v>85</v>
      </c>
      <c r="I82" s="16"/>
      <c r="J82" s="16"/>
      <c r="K82" s="16"/>
      <c r="L82" s="17" t="str">
        <f>_xlfn.CONCAT(
SUBSTITUTE(LOWER(B82),"-",""),
":",  C82,
 " -&gt; ",
SUBSTITUTE(LOWER(D82),"-",""),
 ":", E82,
" [label='",
 A82,
"']")</f>
        <v>23081110:usb_2 -&gt; 23081105:usb [label='2308-1113']</v>
      </c>
    </row>
    <row r="83" spans="1:12" hidden="1" x14ac:dyDescent="0.2">
      <c r="A83" s="18" t="s">
        <v>234</v>
      </c>
      <c r="B83" s="19" t="s">
        <v>75</v>
      </c>
      <c r="C83" s="20" t="s">
        <v>32</v>
      </c>
      <c r="D83" s="19" t="s">
        <v>222</v>
      </c>
      <c r="E83" s="20" t="s">
        <v>39</v>
      </c>
      <c r="F83" s="20" t="s">
        <v>304</v>
      </c>
      <c r="G83" s="20" t="s">
        <v>48</v>
      </c>
      <c r="H83" s="20" t="s">
        <v>133</v>
      </c>
      <c r="I83" s="20" t="s">
        <v>327</v>
      </c>
      <c r="J83" s="20" t="s">
        <v>330</v>
      </c>
      <c r="K83" s="20"/>
      <c r="L83" s="21" t="str">
        <f>_xlfn.CONCAT(
SUBSTITUTE(LOWER(B83),"-",""),
":",  C83,
 " -&gt; ",
SUBSTITUTE(LOWER(D83),"-",""),
 ":", E83,
" [label='",
 A83,
"']")</f>
        <v>cumue001:usbc -&gt; 23081106:hdmi [label='2308-1114']</v>
      </c>
    </row>
    <row r="84" spans="1:12" hidden="1" x14ac:dyDescent="0.2">
      <c r="A84" s="14" t="s">
        <v>235</v>
      </c>
      <c r="B84" s="15" t="s">
        <v>75</v>
      </c>
      <c r="C84" s="16" t="s">
        <v>39</v>
      </c>
      <c r="D84" s="15" t="s">
        <v>223</v>
      </c>
      <c r="E84" s="16" t="s">
        <v>39</v>
      </c>
      <c r="F84" s="16" t="s">
        <v>39</v>
      </c>
      <c r="G84" s="16" t="s">
        <v>48</v>
      </c>
      <c r="H84" s="16" t="s">
        <v>133</v>
      </c>
      <c r="I84" s="16" t="s">
        <v>328</v>
      </c>
      <c r="J84" s="16"/>
      <c r="K84" s="16"/>
      <c r="L84" s="17" t="str">
        <f>_xlfn.CONCAT(
SUBSTITUTE(LOWER(B84),"-",""),
":",  C84,
 " -&gt; ",
SUBSTITUTE(LOWER(D84),"-",""),
 ":", E84,
" [label='",
 A84,
"']")</f>
        <v>cumue001:hdmi -&gt; 23081107:hdmi [label='2308-1115']</v>
      </c>
    </row>
    <row r="85" spans="1:12" hidden="1" x14ac:dyDescent="0.2">
      <c r="A85" s="18" t="s">
        <v>236</v>
      </c>
      <c r="B85" s="19" t="s">
        <v>218</v>
      </c>
      <c r="C85" s="20" t="s">
        <v>303</v>
      </c>
      <c r="D85" s="19" t="s">
        <v>228</v>
      </c>
      <c r="E85" s="20" t="s">
        <v>72</v>
      </c>
      <c r="F85" s="20" t="s">
        <v>72</v>
      </c>
      <c r="G85" s="20" t="s">
        <v>48</v>
      </c>
      <c r="H85" s="20" t="s">
        <v>85</v>
      </c>
      <c r="I85" s="20"/>
      <c r="J85" s="20"/>
      <c r="K85" s="20"/>
      <c r="L85" s="21" t="str">
        <f>_xlfn.CONCAT(
SUBSTITUTE(LOWER(B85),"-",""),
":",  C85,
 " -&gt; ",
SUBSTITUTE(LOWER(D85),"-",""),
 ":", E85,
" [label='",
 A85,
"']")</f>
        <v>23081110:usb  -&gt; 23081103:usb [label='2308-1116']</v>
      </c>
    </row>
    <row r="86" spans="1:12" hidden="1" x14ac:dyDescent="0.2">
      <c r="A86" s="14" t="s">
        <v>237</v>
      </c>
      <c r="B86" s="15" t="s">
        <v>225</v>
      </c>
      <c r="C86" s="16" t="s">
        <v>298</v>
      </c>
      <c r="D86" s="15" t="s">
        <v>75</v>
      </c>
      <c r="E86" s="16" t="s">
        <v>224</v>
      </c>
      <c r="F86" s="16" t="s">
        <v>226</v>
      </c>
      <c r="G86" s="16" t="s">
        <v>48</v>
      </c>
      <c r="H86" s="16" t="s">
        <v>85</v>
      </c>
      <c r="I86" s="16"/>
      <c r="J86" s="16"/>
      <c r="K86" s="16"/>
      <c r="L86" s="17" t="e">
        <f>_xlfn.CONCAT(
SUBSTITUTE(LOWER(D86),"-",""),
":",  E86,
 " -&gt; ",
SUBSTITUTE(LOWER(#REF!),"-",""),
 ":",#REF!,
 " [label='",
 A86,
"']")</f>
        <v>#REF!</v>
      </c>
    </row>
    <row r="87" spans="1:12" hidden="1" x14ac:dyDescent="0.2">
      <c r="A87" s="18" t="s">
        <v>238</v>
      </c>
      <c r="B87" s="19" t="s">
        <v>225</v>
      </c>
      <c r="C87" s="20" t="s">
        <v>299</v>
      </c>
      <c r="D87" s="19" t="s">
        <v>301</v>
      </c>
      <c r="E87" s="20" t="s">
        <v>224</v>
      </c>
      <c r="F87" s="20" t="s">
        <v>226</v>
      </c>
      <c r="G87" s="20" t="s">
        <v>48</v>
      </c>
      <c r="H87" s="20" t="s">
        <v>85</v>
      </c>
      <c r="I87" s="20"/>
      <c r="J87" s="20"/>
      <c r="K87" s="20"/>
      <c r="L87" s="21" t="str">
        <f>_xlfn.CONCAT(
SUBSTITUTE(LOWER(B87),"-",""),
":",  C87,
 " -&gt; ",
SUBSTITUTE(LOWER(D87),"-",""),
 ":", E87,
" [label='",
 A87,
"']")</f>
        <v>23081100:port3 -&gt; zaiue002:ether [label='2308-1118']</v>
      </c>
    </row>
    <row r="88" spans="1:12" hidden="1" x14ac:dyDescent="0.2">
      <c r="A88" s="14" t="s">
        <v>239</v>
      </c>
      <c r="B88" s="15" t="s">
        <v>225</v>
      </c>
      <c r="C88" s="16" t="s">
        <v>300</v>
      </c>
      <c r="D88" s="15" t="s">
        <v>227</v>
      </c>
      <c r="E88" s="16" t="s">
        <v>224</v>
      </c>
      <c r="F88" s="16" t="s">
        <v>302</v>
      </c>
      <c r="G88" s="16" t="s">
        <v>48</v>
      </c>
      <c r="H88" s="16" t="s">
        <v>85</v>
      </c>
      <c r="I88" s="16"/>
      <c r="J88" s="16"/>
      <c r="K88" s="16"/>
      <c r="L88" s="17" t="str">
        <f>_xlfn.CONCAT(
SUBSTITUTE(LOWER(B88),"-",""),
":",  C88,
 " -&gt; ",
SUBSTITUTE(LOWER(D88),"-",""),
 ":", E88,
" [label='",
 A88,
"']")</f>
        <v>23081100:port4 -&gt; daw_guest:ether [label='2308-1119']</v>
      </c>
    </row>
    <row r="89" spans="1:12" hidden="1" x14ac:dyDescent="0.2">
      <c r="A89" s="18" t="s">
        <v>240</v>
      </c>
      <c r="B89" s="19" t="s">
        <v>301</v>
      </c>
      <c r="C89" s="20" t="s">
        <v>308</v>
      </c>
      <c r="D89" s="19" t="s">
        <v>229</v>
      </c>
      <c r="E89" s="20" t="s">
        <v>230</v>
      </c>
      <c r="F89" s="20" t="s">
        <v>310</v>
      </c>
      <c r="G89" s="20" t="s">
        <v>281</v>
      </c>
      <c r="H89" s="20" t="s">
        <v>133</v>
      </c>
      <c r="I89" s="30" t="s">
        <v>331</v>
      </c>
      <c r="J89" s="30" t="s">
        <v>282</v>
      </c>
      <c r="K89" s="30"/>
      <c r="L89" s="21" t="s">
        <v>283</v>
      </c>
    </row>
    <row r="90" spans="1:12" hidden="1" x14ac:dyDescent="0.2">
      <c r="A90" s="14" t="s">
        <v>241</v>
      </c>
      <c r="B90" s="15" t="s">
        <v>301</v>
      </c>
      <c r="C90" s="16" t="s">
        <v>309</v>
      </c>
      <c r="D90" s="15" t="s">
        <v>229</v>
      </c>
      <c r="E90" s="16" t="s">
        <v>231</v>
      </c>
      <c r="F90" s="16" t="s">
        <v>310</v>
      </c>
      <c r="G90" s="16" t="s">
        <v>281</v>
      </c>
      <c r="H90" s="16" t="s">
        <v>133</v>
      </c>
      <c r="I90" s="31"/>
      <c r="J90" s="31"/>
      <c r="K90" s="31"/>
      <c r="L90" s="17" t="str">
        <f>_xlfn.CONCAT(
SUBSTITUTE(LOWER(B90),"-",""),
":",  C90,
 " -&gt; ",
SUBSTITUTE(LOWER(D90),"-",""),
 ":", E90,
" [label='",
 A90,
"']")</f>
        <v>zaiue002:Ch2 -&gt; 23081102:right [label='2308-1121']</v>
      </c>
    </row>
    <row r="91" spans="1:12" hidden="1" x14ac:dyDescent="0.2">
      <c r="A91" s="18" t="s">
        <v>242</v>
      </c>
      <c r="B91" s="19" t="s">
        <v>40</v>
      </c>
      <c r="C91" s="20" t="s">
        <v>244</v>
      </c>
      <c r="D91" s="19" t="s">
        <v>243</v>
      </c>
      <c r="E91" s="20" t="s">
        <v>245</v>
      </c>
      <c r="F91" s="20" t="s">
        <v>39</v>
      </c>
      <c r="G91" s="20" t="s">
        <v>246</v>
      </c>
      <c r="H91" s="20" t="s">
        <v>133</v>
      </c>
      <c r="I91" s="20" t="s">
        <v>648</v>
      </c>
      <c r="J91" s="20"/>
      <c r="K91" s="20"/>
      <c r="L91" s="21" t="e">
        <f>_xlfn.CONCAT(
SUBSTITUTE(LOWER(D91),"-",""),
":",  C91,
 " -&gt; ",
SUBSTITUTE(LOWER(#REF!),"-",""),
 ":", E91,
" [label='",
 A91,
"']")</f>
        <v>#REF!</v>
      </c>
    </row>
    <row r="92" spans="1:12" hidden="1" x14ac:dyDescent="0.2">
      <c r="A92" s="14" t="s">
        <v>247</v>
      </c>
      <c r="B92" s="15" t="s">
        <v>248</v>
      </c>
      <c r="C92" s="16" t="s">
        <v>249</v>
      </c>
      <c r="D92" s="15" t="s">
        <v>40</v>
      </c>
      <c r="E92" s="16" t="s">
        <v>288</v>
      </c>
      <c r="F92" s="16" t="s">
        <v>181</v>
      </c>
      <c r="G92" s="16" t="s">
        <v>250</v>
      </c>
      <c r="H92" s="16" t="s">
        <v>133</v>
      </c>
      <c r="I92" s="16" t="s">
        <v>629</v>
      </c>
      <c r="J92" s="16"/>
      <c r="K92" s="16"/>
      <c r="L92" s="17" t="str">
        <f>_xlfn.CONCAT(
SUBSTITUTE(LOWER(B92),"-",""),
":",  C92,
 " -&gt; ",
SUBSTITUTE(LOWER(D92),"-",""),
 ":", E92,
" [label='",
 A92,
"']")</f>
        <v>23081124:ch1 -&gt; zvkua003:ch1_audio [label='2308-1124L']</v>
      </c>
    </row>
    <row r="93" spans="1:12" hidden="1" x14ac:dyDescent="0.2">
      <c r="A93" s="18" t="s">
        <v>251</v>
      </c>
      <c r="B93" s="19" t="s">
        <v>248</v>
      </c>
      <c r="C93" s="20" t="s">
        <v>252</v>
      </c>
      <c r="D93" s="19" t="s">
        <v>40</v>
      </c>
      <c r="E93" s="20" t="s">
        <v>289</v>
      </c>
      <c r="F93" s="20" t="s">
        <v>181</v>
      </c>
      <c r="G93" s="20" t="s">
        <v>250</v>
      </c>
      <c r="H93" s="20" t="s">
        <v>133</v>
      </c>
      <c r="I93" s="20" t="s">
        <v>306</v>
      </c>
      <c r="J93" s="20"/>
      <c r="K93" s="20"/>
      <c r="L93" s="21" t="str">
        <f>_xlfn.CONCAT(
SUBSTITUTE(LOWER(B93),"-",""),
":",  C93,
 " -&gt; ",
SUBSTITUTE(LOWER(D93),"-",""),
 ":", E93,
" [label='",
 A93,
"']")</f>
        <v>23081124:ch2 -&gt; zvkua003:ch2_audio [label='2308-1124R']</v>
      </c>
    </row>
    <row r="94" spans="1:12" hidden="1" x14ac:dyDescent="0.2">
      <c r="A94" s="14"/>
      <c r="B94" s="15" t="s">
        <v>259</v>
      </c>
      <c r="C94" s="16" t="s">
        <v>253</v>
      </c>
      <c r="D94" s="15"/>
      <c r="E94" s="16"/>
      <c r="F94" s="16" t="s">
        <v>181</v>
      </c>
      <c r="G94" s="16"/>
      <c r="H94" s="16" t="s">
        <v>85</v>
      </c>
      <c r="I94" s="16" t="s">
        <v>254</v>
      </c>
      <c r="J94" s="16"/>
      <c r="K94" s="16"/>
      <c r="L94" s="17" t="str">
        <f>_xlfn.CONCAT(
SUBSTITUTE(LOWER(B94),"-",""),
":",  C94,
 " -&gt; ",
SUBSTITUTE(LOWER(D94),"-",""),
 ":", E94,
" [label='",
 A94,
"']")</f>
        <v>zakua001:aux1 -&gt; : [label='']</v>
      </c>
    </row>
    <row r="95" spans="1:12" hidden="1" x14ac:dyDescent="0.2">
      <c r="A95" s="18"/>
      <c r="B95" s="19" t="s">
        <v>259</v>
      </c>
      <c r="C95" s="20" t="s">
        <v>255</v>
      </c>
      <c r="D95" s="19"/>
      <c r="E95" s="20"/>
      <c r="F95" s="20" t="s">
        <v>181</v>
      </c>
      <c r="G95" s="20"/>
      <c r="H95" s="20" t="s">
        <v>85</v>
      </c>
      <c r="I95" s="20" t="s">
        <v>256</v>
      </c>
      <c r="J95" s="20"/>
      <c r="K95" s="20"/>
      <c r="L95" s="21" t="str">
        <f>_xlfn.CONCAT(
SUBSTITUTE(LOWER(B95),"-",""),
":",  C95,
 " -&gt; ",
SUBSTITUTE(LOWER(D95),"-",""),
 ":", E95,
" [label='",
 A95,
"']")</f>
        <v>zakua001:aux2 -&gt; : [label='']</v>
      </c>
    </row>
    <row r="96" spans="1:12" hidden="1" x14ac:dyDescent="0.2">
      <c r="A96" s="14"/>
      <c r="B96" s="15" t="s">
        <v>259</v>
      </c>
      <c r="C96" s="16" t="s">
        <v>257</v>
      </c>
      <c r="D96" s="16" t="s">
        <v>212</v>
      </c>
      <c r="E96" s="16" t="s">
        <v>180</v>
      </c>
      <c r="F96" s="16" t="s">
        <v>181</v>
      </c>
      <c r="G96" s="16"/>
      <c r="H96" s="16" t="s">
        <v>85</v>
      </c>
      <c r="I96" s="16" t="s">
        <v>258</v>
      </c>
      <c r="J96" s="16"/>
      <c r="K96" s="16"/>
      <c r="L96" s="17" t="str">
        <f>_xlfn.CONCAT(
SUBSTITUTE(LOWER(B96),"-",""),
":",  C96,
 " -&gt; ",
SUBSTITUTE(LOWER(D96),"-",""),
 ":", E96,
" [label='",
 A96,
"']")</f>
        <v>zakua001:aux4 -&gt; 23080008:Mic_In [label='']</v>
      </c>
    </row>
    <row r="97" spans="1:12" hidden="1" x14ac:dyDescent="0.2">
      <c r="A97" s="18"/>
      <c r="B97" s="19" t="s">
        <v>184</v>
      </c>
      <c r="C97" s="20" t="s">
        <v>265</v>
      </c>
      <c r="D97" s="19" t="s">
        <v>259</v>
      </c>
      <c r="E97" s="20" t="s">
        <v>260</v>
      </c>
      <c r="F97" s="20" t="s">
        <v>181</v>
      </c>
      <c r="G97" s="20"/>
      <c r="H97" s="20" t="s">
        <v>85</v>
      </c>
      <c r="I97" s="20" t="s">
        <v>266</v>
      </c>
      <c r="J97" s="20"/>
      <c r="K97" s="20"/>
      <c r="L97" s="21" t="str">
        <f>_xlfn.CONCAT(
SUBSTITUTE(LOWER(B97),"-",""),
":",  C97,
 " -&gt; ",
SUBSTITUTE(LOWER(D97),"-",""),
 ":", E97,
" [label='",
 A97,
"']")</f>
        <v>23080906:out -&gt; zakua001:in12 [label='']</v>
      </c>
    </row>
    <row r="98" spans="1:12" hidden="1" x14ac:dyDescent="0.2">
      <c r="A98" s="14"/>
      <c r="B98" s="15" t="s">
        <v>171</v>
      </c>
      <c r="C98" s="16" t="s">
        <v>230</v>
      </c>
      <c r="D98" s="15" t="s">
        <v>259</v>
      </c>
      <c r="E98" s="16" t="s">
        <v>261</v>
      </c>
      <c r="F98" s="16" t="s">
        <v>181</v>
      </c>
      <c r="G98" s="16"/>
      <c r="H98" s="16" t="s">
        <v>85</v>
      </c>
      <c r="I98" s="16"/>
      <c r="J98" s="16"/>
      <c r="K98" s="16"/>
      <c r="L98" s="17" t="str">
        <f>_xlfn.CONCAT(
SUBSTITUTE(LOWER(B98),"-",""),
":",  C98,
 " -&gt; ",
SUBSTITUTE(LOWER(D98),"-",""),
 ":", E98,
" [label='",
 A98,
"']")</f>
        <v>rearguest:left -&gt; zakua001:in13 [label='']</v>
      </c>
    </row>
    <row r="99" spans="1:12" hidden="1" x14ac:dyDescent="0.2">
      <c r="A99" s="18"/>
      <c r="B99" s="19" t="s">
        <v>171</v>
      </c>
      <c r="C99" s="20" t="s">
        <v>231</v>
      </c>
      <c r="D99" s="19" t="s">
        <v>259</v>
      </c>
      <c r="E99" s="20" t="s">
        <v>262</v>
      </c>
      <c r="F99" s="20" t="s">
        <v>181</v>
      </c>
      <c r="G99" s="20"/>
      <c r="H99" s="20" t="s">
        <v>85</v>
      </c>
      <c r="I99" s="20"/>
      <c r="J99" s="20"/>
      <c r="K99" s="20"/>
      <c r="L99" s="21" t="str">
        <f>_xlfn.CONCAT(
SUBSTITUTE(LOWER(B99),"-",""),
":",  C99,
 " -&gt; ",
SUBSTITUTE(LOWER(D99),"-",""),
 ":", E99,
" [label='",
 A99,
"']")</f>
        <v>rearguest:right -&gt; zakua001:in14 [label='']</v>
      </c>
    </row>
    <row r="100" spans="1:12" hidden="1" x14ac:dyDescent="0.2">
      <c r="A100" s="14"/>
      <c r="B100" s="15" t="s">
        <v>168</v>
      </c>
      <c r="C100" s="16" t="s">
        <v>230</v>
      </c>
      <c r="D100" s="15" t="s">
        <v>259</v>
      </c>
      <c r="E100" s="16" t="s">
        <v>263</v>
      </c>
      <c r="F100" s="16" t="s">
        <v>181</v>
      </c>
      <c r="G100" s="16"/>
      <c r="H100" s="16" t="s">
        <v>85</v>
      </c>
      <c r="I100" s="16"/>
      <c r="J100" s="16"/>
      <c r="K100" s="16"/>
      <c r="L100" s="17" t="str">
        <f>_xlfn.CONCAT(
SUBSTITUTE(LOWER(B100),"-",""),
":",  C100,
 " -&gt; ",
SUBSTITUTE(LOWER(D100),"-",""),
 ":", E100,
" [label='",
 A100,
"']")</f>
        <v>cdwua002:left -&gt; zakua001:in15 [label='']</v>
      </c>
    </row>
    <row r="101" spans="1:12" hidden="1" x14ac:dyDescent="0.2">
      <c r="A101" s="18"/>
      <c r="B101" s="19" t="s">
        <v>168</v>
      </c>
      <c r="C101" s="20" t="s">
        <v>231</v>
      </c>
      <c r="D101" s="19" t="s">
        <v>259</v>
      </c>
      <c r="E101" s="20" t="s">
        <v>264</v>
      </c>
      <c r="F101" s="20" t="s">
        <v>181</v>
      </c>
      <c r="G101" s="20"/>
      <c r="H101" s="20" t="s">
        <v>85</v>
      </c>
      <c r="I101" s="20"/>
      <c r="J101" s="20"/>
      <c r="K101" s="20"/>
      <c r="L101" s="21" t="str">
        <f>_xlfn.CONCAT(
SUBSTITUTE(LOWER(B101),"-",""),
":",  C101,
 " -&gt; ",
SUBSTITUTE(LOWER(D101),"-",""),
 ":", E101,
" [label='",
 A101,
"']")</f>
        <v>cdwua002:right -&gt; zakua001:in16 [label='']</v>
      </c>
    </row>
    <row r="102" spans="1:12" hidden="1" x14ac:dyDescent="0.2">
      <c r="A102" s="14"/>
      <c r="B102" s="15" t="s">
        <v>73</v>
      </c>
      <c r="C102" s="16" t="s">
        <v>39</v>
      </c>
      <c r="D102" s="15" t="s">
        <v>269</v>
      </c>
      <c r="E102" s="16" t="s">
        <v>39</v>
      </c>
      <c r="F102" s="16" t="s">
        <v>39</v>
      </c>
      <c r="G102" s="16" t="s">
        <v>48</v>
      </c>
      <c r="H102" s="16" t="s">
        <v>85</v>
      </c>
      <c r="I102" s="16"/>
      <c r="J102" s="16"/>
      <c r="K102" s="16"/>
      <c r="L102" s="17" t="e">
        <f>_xlfn.CONCAT(
SUBSTITUTE(LOWER(D102),"-",""),
":",  C102,
 " -&gt; ",
SUBSTITUTE(LOWER(#REF!),"-",""),
 ":", E102,
" [label='",
 A102,
"']")</f>
        <v>#REF!</v>
      </c>
    </row>
    <row r="103" spans="1:12" hidden="1" x14ac:dyDescent="0.2">
      <c r="A103" s="18"/>
      <c r="B103" s="19" t="s">
        <v>73</v>
      </c>
      <c r="C103" s="20" t="s">
        <v>268</v>
      </c>
      <c r="D103" s="19" t="s">
        <v>270</v>
      </c>
      <c r="E103" s="20" t="s">
        <v>219</v>
      </c>
      <c r="F103" s="20" t="s">
        <v>72</v>
      </c>
      <c r="G103" s="20" t="s">
        <v>48</v>
      </c>
      <c r="H103" s="20" t="s">
        <v>85</v>
      </c>
      <c r="I103" s="20"/>
      <c r="J103" s="20"/>
      <c r="K103" s="20"/>
      <c r="L103" s="21" t="str">
        <f>_xlfn.CONCAT(
SUBSTITUTE(LOWER(B103),"-",""),
":",  C103,
 " -&gt; ",
SUBSTITUTE(LOWER(D103),"-",""),
 ":", E103,
" [label='",
 A103,
"']")</f>
        <v>cumug001:usb_2 -&gt; zviug001:usb_in [label='']</v>
      </c>
    </row>
    <row r="104" spans="1:12" hidden="1" x14ac:dyDescent="0.2">
      <c r="A104" s="14"/>
      <c r="B104" s="15" t="s">
        <v>73</v>
      </c>
      <c r="C104" s="16" t="s">
        <v>267</v>
      </c>
      <c r="D104" s="15" t="s">
        <v>274</v>
      </c>
      <c r="E104" s="16" t="s">
        <v>72</v>
      </c>
      <c r="F104" s="16" t="s">
        <v>72</v>
      </c>
      <c r="G104" s="16" t="s">
        <v>48</v>
      </c>
      <c r="H104" s="16" t="s">
        <v>85</v>
      </c>
      <c r="I104" s="16" t="s">
        <v>275</v>
      </c>
      <c r="J104" s="16"/>
      <c r="K104" s="16"/>
      <c r="L104" s="17" t="str">
        <f>_xlfn.CONCAT(
SUBSTITUTE(LOWER(B104),"-",""),
":",  C104,
 " -&gt; ",
SUBSTITUTE(LOWER(D105),"-",""),
 ":", E104,
" [label='",
 A104,
"']")</f>
        <v>cumug001:usb_1 -&gt; 23081202:usb [label='']</v>
      </c>
    </row>
    <row r="105" spans="1:12" hidden="1" x14ac:dyDescent="0.2">
      <c r="A105" s="18"/>
      <c r="B105" s="19" t="s">
        <v>270</v>
      </c>
      <c r="C105" s="20" t="s">
        <v>268</v>
      </c>
      <c r="D105" s="19" t="s">
        <v>273</v>
      </c>
      <c r="E105" s="20" t="s">
        <v>72</v>
      </c>
      <c r="F105" s="20" t="s">
        <v>72</v>
      </c>
      <c r="G105" s="20" t="s">
        <v>48</v>
      </c>
      <c r="H105" s="20" t="s">
        <v>85</v>
      </c>
      <c r="I105" s="20" t="s">
        <v>271</v>
      </c>
      <c r="J105" s="20"/>
      <c r="K105" s="20"/>
      <c r="L105" s="21" t="e">
        <f>_xlfn.CONCAT(
SUBSTITUTE(LOWER(B105),"-",""),
":",  C105,
 " -&gt; ",
SUBSTITUTE(LOWER(#REF!),"-",""),
 ":", E105,
" [label='",
 A105,
"']")</f>
        <v>#REF!</v>
      </c>
    </row>
    <row r="106" spans="1:12" hidden="1" x14ac:dyDescent="0.2">
      <c r="A106" s="14" t="s">
        <v>346</v>
      </c>
      <c r="B106" s="15" t="s">
        <v>276</v>
      </c>
      <c r="C106" s="16" t="s">
        <v>278</v>
      </c>
      <c r="D106" s="15" t="s">
        <v>279</v>
      </c>
      <c r="E106" s="16" t="s">
        <v>280</v>
      </c>
      <c r="F106" s="16" t="s">
        <v>35</v>
      </c>
      <c r="G106" s="16" t="s">
        <v>216</v>
      </c>
      <c r="H106" s="16" t="s">
        <v>133</v>
      </c>
      <c r="I106" s="16" t="s">
        <v>42</v>
      </c>
      <c r="J106" s="16"/>
      <c r="K106" s="16"/>
      <c r="L106" s="17" t="str">
        <f>_xlfn.CONCAT(
SUBSTITUTE(LOWER(B106),"-",""),
":",  C106,
 " -&gt; ",
SUBSTITUTE(LOWER(D106),"-",""),
 ":", E106,
" [label='",
 A106,
"']")</f>
        <v>23081204:sdi_out -&gt; zviue003:sdi_in [label='2307-1201']</v>
      </c>
    </row>
    <row r="107" spans="1:12" hidden="1" x14ac:dyDescent="0.2">
      <c r="A107" s="18" t="s">
        <v>347</v>
      </c>
      <c r="B107" s="19" t="s">
        <v>277</v>
      </c>
      <c r="C107" s="20" t="s">
        <v>278</v>
      </c>
      <c r="D107" s="19" t="s">
        <v>56</v>
      </c>
      <c r="E107" s="20" t="s">
        <v>280</v>
      </c>
      <c r="F107" s="20" t="s">
        <v>35</v>
      </c>
      <c r="G107" s="20" t="s">
        <v>216</v>
      </c>
      <c r="H107" s="20" t="s">
        <v>133</v>
      </c>
      <c r="I107" s="20" t="s">
        <v>43</v>
      </c>
      <c r="J107" s="20"/>
      <c r="K107" s="20"/>
      <c r="L107" s="21" t="str">
        <f>_xlfn.CONCAT(
SUBSTITUTE(LOWER(B107),"-",""),
":",  C107,
 " -&gt; ",
SUBSTITUTE(LOWER(D107),"-",""),
 ":", E107,
" [label='",
 A107,
"']")</f>
        <v>23081205:sdi_out -&gt; zviua008:sdi_in [label='2307-1202']</v>
      </c>
    </row>
    <row r="108" spans="1:12" hidden="1" x14ac:dyDescent="0.2">
      <c r="A108" s="14" t="s">
        <v>51</v>
      </c>
      <c r="B108" s="15" t="s">
        <v>279</v>
      </c>
      <c r="C108" s="16" t="s">
        <v>194</v>
      </c>
      <c r="D108" s="15" t="s">
        <v>40</v>
      </c>
      <c r="E108" s="16" t="s">
        <v>37</v>
      </c>
      <c r="F108" s="16" t="s">
        <v>39</v>
      </c>
      <c r="G108" s="16" t="s">
        <v>34</v>
      </c>
      <c r="H108" s="16" t="s">
        <v>133</v>
      </c>
      <c r="I108" s="16" t="s">
        <v>42</v>
      </c>
      <c r="J108" s="16"/>
      <c r="K108" s="16"/>
      <c r="L108" s="17" t="str">
        <f>_xlfn.CONCAT(
SUBSTITUTE(LOWER(B108),"-",""),
":",  C108,
 " -&gt; ",
SUBSTITUTE(LOWER(D108),"-",""),
 ":", E108,
" [label='",
 A108,
"']")</f>
        <v>zviue003:hdmi_out -&gt; zvkua003:in2 [label='2307-1827']</v>
      </c>
    </row>
    <row r="109" spans="1:12" hidden="1" x14ac:dyDescent="0.2">
      <c r="A109" s="18"/>
      <c r="B109" s="19" t="s">
        <v>292</v>
      </c>
      <c r="C109" s="20" t="s">
        <v>176</v>
      </c>
      <c r="D109" s="19" t="s">
        <v>293</v>
      </c>
      <c r="E109" s="20" t="s">
        <v>176</v>
      </c>
      <c r="F109" s="20" t="s">
        <v>174</v>
      </c>
      <c r="G109" s="20" t="s">
        <v>34</v>
      </c>
      <c r="H109" s="20" t="s">
        <v>85</v>
      </c>
      <c r="I109" s="20"/>
      <c r="J109" s="20"/>
      <c r="K109" s="20"/>
      <c r="L109" s="21" t="str">
        <f>_xlfn.CONCAT(
SUBSTITUTE(LOWER(B109),"-",""),
":",  C109,
 " -&gt; ",
SUBSTITUTE(LOWER(D109),"-",""),
 ":", E109,
" [label='",
 A109,
"']")</f>
        <v>cdwu0009:vga -&gt; mon:vga [label='']</v>
      </c>
    </row>
    <row r="110" spans="1:12" hidden="1" x14ac:dyDescent="0.2">
      <c r="A110" s="14" t="s">
        <v>294</v>
      </c>
      <c r="B110" s="15" t="s">
        <v>307</v>
      </c>
      <c r="C110" s="16" t="s">
        <v>296</v>
      </c>
      <c r="D110" s="15" t="s">
        <v>225</v>
      </c>
      <c r="E110" s="16" t="s">
        <v>295</v>
      </c>
      <c r="F110" s="16" t="s">
        <v>297</v>
      </c>
      <c r="G110" s="16" t="s">
        <v>34</v>
      </c>
      <c r="H110" s="16" t="s">
        <v>133</v>
      </c>
      <c r="I110" s="16"/>
      <c r="J110" s="16" t="s">
        <v>406</v>
      </c>
      <c r="K110" s="16"/>
      <c r="L110" s="17" t="str">
        <f>_xlfn.CONCAT(
SUBSTITUTE(LOWER(B110),"-",""),
":",  C110,
 " -&gt; ",
SUBSTITUTE(LOWER(D110),"-",""),
 ":", E110,
" [label='",
 A110,
"']")</f>
        <v>prwall3:label3 -&gt; 23081100:port1 [label='2308-2001']</v>
      </c>
    </row>
    <row r="111" spans="1:12" hidden="1" x14ac:dyDescent="0.2">
      <c r="A111" s="18" t="s">
        <v>305</v>
      </c>
      <c r="B111" s="19" t="s">
        <v>229</v>
      </c>
      <c r="C111" s="20" t="s">
        <v>306</v>
      </c>
      <c r="D111" s="19" t="s">
        <v>311</v>
      </c>
      <c r="E111" s="20" t="s">
        <v>306</v>
      </c>
      <c r="F111" s="20" t="s">
        <v>181</v>
      </c>
      <c r="G111" s="20" t="s">
        <v>34</v>
      </c>
      <c r="H111" s="20" t="s">
        <v>133</v>
      </c>
      <c r="I111" s="20"/>
      <c r="J111" s="20"/>
      <c r="K111" s="20"/>
      <c r="L111" s="21" t="str">
        <f>_xlfn.CONCAT(
SUBSTITUTE(LOWER(B111),"-",""),
":",  C111,
 " -&gt; ",
SUBSTITUTE(LOWER(D111),"-",""),
 ":", E111,
" [label='",
 A111,
"']")</f>
        <v>23081102:Right -&gt; 23082003:Right [label='2308-2002']</v>
      </c>
    </row>
    <row r="112" spans="1:12" hidden="1" x14ac:dyDescent="0.2">
      <c r="A112" s="14" t="s">
        <v>316</v>
      </c>
      <c r="B112" s="15" t="s">
        <v>312</v>
      </c>
      <c r="C112" s="16" t="s">
        <v>316</v>
      </c>
      <c r="D112" s="15" t="s">
        <v>307</v>
      </c>
      <c r="E112" s="16" t="s">
        <v>319</v>
      </c>
      <c r="F112" s="16" t="s">
        <v>226</v>
      </c>
      <c r="G112" s="16" t="s">
        <v>34</v>
      </c>
      <c r="H112" s="16" t="s">
        <v>85</v>
      </c>
      <c r="I112" s="16"/>
      <c r="J112" s="16"/>
      <c r="K112" s="16"/>
      <c r="L112" s="17" t="str">
        <f>_xlfn.CONCAT(
SUBSTITUTE(LOWER(B112),"-",""),
":",  C112,
 " -&gt; ",
SUBSTITUTE(LOWER(D112),"-",""),
 ":", E112,
" [label='",
 A112,
"']")</f>
        <v>patchpanel:a -&gt; prwall3:b1 [label='a']</v>
      </c>
    </row>
    <row r="113" spans="1:12" hidden="1" x14ac:dyDescent="0.2">
      <c r="A113" s="18" t="s">
        <v>317</v>
      </c>
      <c r="B113" s="19" t="s">
        <v>313</v>
      </c>
      <c r="C113" s="20" t="s">
        <v>318</v>
      </c>
      <c r="D113" s="19" t="s">
        <v>314</v>
      </c>
      <c r="E113" s="20" t="s">
        <v>320</v>
      </c>
      <c r="F113" s="20" t="s">
        <v>226</v>
      </c>
      <c r="G113" s="20" t="s">
        <v>34</v>
      </c>
      <c r="H113" s="20" t="s">
        <v>85</v>
      </c>
      <c r="I113" s="20"/>
      <c r="J113" s="20"/>
      <c r="K113" s="20"/>
      <c r="L113" s="21" t="str">
        <f>_xlfn.CONCAT(
SUBSTITUTE(LOWER(B113),"-",""),
":",  C113,
 " -&gt; ",
SUBSTITUTE(LOWER(D113),"-",""),
 ":", E113,
" [label='",
 A113,
"']")</f>
        <v>modem:c -&gt; router:d [label='b']</v>
      </c>
    </row>
    <row r="114" spans="1:12" hidden="1" x14ac:dyDescent="0.2">
      <c r="A114" s="14" t="s">
        <v>318</v>
      </c>
      <c r="B114" s="15" t="s">
        <v>314</v>
      </c>
      <c r="C114" s="16" t="s">
        <v>321</v>
      </c>
      <c r="D114" s="15" t="s">
        <v>315</v>
      </c>
      <c r="E114" s="16" t="s">
        <v>322</v>
      </c>
      <c r="F114" s="16" t="s">
        <v>226</v>
      </c>
      <c r="G114" s="16" t="s">
        <v>34</v>
      </c>
      <c r="H114" s="16" t="s">
        <v>85</v>
      </c>
      <c r="I114" s="16"/>
      <c r="J114" s="16"/>
      <c r="K114" s="16"/>
      <c r="L114" s="17" t="str">
        <f>_xlfn.CONCAT(
SUBSTITUTE(LOWER(B114),"-",""),
":",  C114,
 " -&gt; ",
SUBSTITUTE(LOWER(D114),"-",""),
 ":", E114,
" [label='",
 A114,
"']")</f>
        <v>router:e -&gt; nscua001:f [label='c']</v>
      </c>
    </row>
    <row r="115" spans="1:12" hidden="1" x14ac:dyDescent="0.2">
      <c r="A115" s="18" t="s">
        <v>323</v>
      </c>
      <c r="B115" s="19" t="s">
        <v>315</v>
      </c>
      <c r="C115" s="20" t="s">
        <v>324</v>
      </c>
      <c r="D115" s="19" t="s">
        <v>312</v>
      </c>
      <c r="E115" s="20" t="s">
        <v>325</v>
      </c>
      <c r="F115" s="20" t="s">
        <v>226</v>
      </c>
      <c r="G115" s="20" t="s">
        <v>34</v>
      </c>
      <c r="H115" s="20" t="s">
        <v>85</v>
      </c>
      <c r="I115" s="20"/>
      <c r="J115" s="20"/>
      <c r="K115" s="20"/>
      <c r="L115" s="21" t="str">
        <f>_xlfn.CONCAT(
SUBSTITUTE(LOWER(B115),"-",""),
":",  C115,
 " -&gt; ",
SUBSTITUTE(LOWER(D115),"-",""),
 ":", E115,
" [label='",
 A115,
"']")</f>
        <v>nscua001:h -&gt; patchpanel:i [label='g']</v>
      </c>
    </row>
    <row r="116" spans="1:12" hidden="1" x14ac:dyDescent="0.2">
      <c r="A116" s="14"/>
      <c r="B116" s="15" t="s">
        <v>315</v>
      </c>
      <c r="C116" s="16" t="s">
        <v>340</v>
      </c>
      <c r="D116" s="15" t="s">
        <v>332</v>
      </c>
      <c r="E116" s="16" t="s">
        <v>322</v>
      </c>
      <c r="F116" s="16"/>
      <c r="G116" s="16"/>
      <c r="H116" s="16"/>
      <c r="I116" s="16" t="s">
        <v>333</v>
      </c>
      <c r="J116" s="16"/>
      <c r="K116" s="16"/>
      <c r="L116" s="17" t="str">
        <f>_xlfn.CONCAT(
SUBSTITUTE(LOWER(B116),"-",""),
":",  C116,
 " -&gt; ",
SUBSTITUTE(LOWER(D116),"-",""),
 ":", E116,
" [label='",
 A116,
"']")</f>
        <v>nscua001:a  -&gt; nscua002:f [label='']</v>
      </c>
    </row>
    <row r="117" spans="1:12" hidden="1" x14ac:dyDescent="0.2">
      <c r="A117" s="18"/>
      <c r="B117" s="19" t="s">
        <v>315</v>
      </c>
      <c r="C117" s="20" t="s">
        <v>341</v>
      </c>
      <c r="D117" s="19" t="s">
        <v>334</v>
      </c>
      <c r="E117" s="20" t="s">
        <v>323</v>
      </c>
      <c r="F117" s="20"/>
      <c r="G117" s="20"/>
      <c r="H117" s="20"/>
      <c r="I117" s="20" t="s">
        <v>335</v>
      </c>
      <c r="J117" s="20"/>
      <c r="K117" s="20"/>
      <c r="L117" s="21" t="str">
        <f>_xlfn.CONCAT(
SUBSTITUTE(LOWER(B117),"-",""),
":",  C117,
 " -&gt; ",
SUBSTITUTE(LOWER(D117),"-",""),
 ":", E117,
" [label='",
 A117,
"']")</f>
        <v>nscua001:b  -&gt; nscua005:g [label='']</v>
      </c>
    </row>
    <row r="118" spans="1:12" hidden="1" x14ac:dyDescent="0.2">
      <c r="A118" s="14"/>
      <c r="B118" s="15" t="s">
        <v>334</v>
      </c>
      <c r="C118" s="16" t="s">
        <v>342</v>
      </c>
      <c r="D118" s="15" t="s">
        <v>336</v>
      </c>
      <c r="E118" s="16" t="s">
        <v>345</v>
      </c>
      <c r="F118" s="16"/>
      <c r="G118" s="16"/>
      <c r="H118" s="16"/>
      <c r="I118" s="16"/>
      <c r="J118" s="16"/>
      <c r="K118" s="16"/>
      <c r="L118" s="17" t="str">
        <f>_xlfn.CONCAT(
SUBSTITUTE(LOWER(B118),"-",""),
":",  C118,
 " -&gt; ",
SUBSTITUTE(LOWER(D118),"-",""),
 ":", E118,
" [label='",
 A118,
"']")</f>
        <v>nscua005:c  -&gt; nscua003:h  [label='']</v>
      </c>
    </row>
    <row r="119" spans="1:12" hidden="1" x14ac:dyDescent="0.2">
      <c r="A119" s="18"/>
      <c r="B119" s="19" t="s">
        <v>336</v>
      </c>
      <c r="C119" s="20" t="s">
        <v>343</v>
      </c>
      <c r="D119" s="19" t="s">
        <v>337</v>
      </c>
      <c r="E119" s="20" t="s">
        <v>325</v>
      </c>
      <c r="F119" s="20"/>
      <c r="G119" s="20"/>
      <c r="H119" s="20"/>
      <c r="I119" s="20" t="s">
        <v>338</v>
      </c>
      <c r="J119" s="20" t="s">
        <v>339</v>
      </c>
      <c r="K119" s="20"/>
      <c r="L119" s="21" t="str">
        <f>_xlfn.CONCAT(
SUBSTITUTE(LOWER(B119),"-",""),
":",  C119,
 " -&gt; ",
SUBSTITUTE(LOWER(D119),"-",""),
 ":", E119,
" [label='",
 A119,
"']")</f>
        <v>nscua003:d  -&gt; nscua004:i [label='']</v>
      </c>
    </row>
    <row r="120" spans="1:12" hidden="1" x14ac:dyDescent="0.2">
      <c r="A120" s="14"/>
      <c r="B120" s="15" t="s">
        <v>337</v>
      </c>
      <c r="C120" s="16" t="s">
        <v>344</v>
      </c>
      <c r="D120" s="15" t="s">
        <v>248</v>
      </c>
      <c r="E120" s="16" t="s">
        <v>224</v>
      </c>
      <c r="F120" s="16"/>
      <c r="G120" s="16"/>
      <c r="H120" s="16"/>
      <c r="I120" s="16"/>
      <c r="J120" s="16"/>
      <c r="K120" s="16"/>
      <c r="L120" s="17" t="str">
        <f>_xlfn.CONCAT(
SUBSTITUTE(LOWER(B120),"-",""),
":",  C120,
 " -&gt; ",
SUBSTITUTE(LOWER(D120),"-",""),
 ":", E120,
" [label='",
 A120,
"']")</f>
        <v>nscua004:e  -&gt; 23081124:ether [label='']</v>
      </c>
    </row>
    <row r="121" spans="1:12" hidden="1" x14ac:dyDescent="0.2">
      <c r="A121" s="18" t="s">
        <v>381</v>
      </c>
      <c r="B121" s="19" t="s">
        <v>73</v>
      </c>
      <c r="C121" s="20" t="s">
        <v>72</v>
      </c>
      <c r="D121" s="19" t="s">
        <v>418</v>
      </c>
      <c r="E121" s="20" t="s">
        <v>32</v>
      </c>
      <c r="F121" s="20" t="s">
        <v>32</v>
      </c>
      <c r="G121" s="20" t="s">
        <v>34</v>
      </c>
      <c r="H121" s="20" t="s">
        <v>85</v>
      </c>
      <c r="I121" s="20"/>
      <c r="J121" s="20"/>
      <c r="K121" s="20"/>
      <c r="L121" s="21" t="str">
        <f>_xlfn.CONCAT(
SUBSTITUTE(LOWER(B121),"-",""),
":",  C121,
 " -&gt; ",
SUBSTITUTE(LOWER(D121),"-",""),
 ":", E121,
" [label='",
 A121,
"']")</f>
        <v>cumug001:usb -&gt; zviuc002:usbc [label='future1']</v>
      </c>
    </row>
    <row r="122" spans="1:12" hidden="1" x14ac:dyDescent="0.2">
      <c r="A122" s="14" t="s">
        <v>382</v>
      </c>
      <c r="B122" s="15" t="s">
        <v>418</v>
      </c>
      <c r="C122" s="16" t="s">
        <v>39</v>
      </c>
      <c r="D122" s="15" t="s">
        <v>40</v>
      </c>
      <c r="E122" s="16" t="s">
        <v>38</v>
      </c>
      <c r="F122" s="16" t="s">
        <v>39</v>
      </c>
      <c r="G122" s="16" t="s">
        <v>34</v>
      </c>
      <c r="H122" s="16" t="s">
        <v>85</v>
      </c>
      <c r="I122" s="16" t="s">
        <v>632</v>
      </c>
      <c r="J122" s="16"/>
      <c r="K122" s="16"/>
      <c r="L122" s="17" t="str">
        <f>_xlfn.CONCAT(
SUBSTITUTE(LOWER(B122),"-",""),
":",  C122,
 " -&gt; ",
SUBSTITUTE(LOWER(D122),"-",""),
 ":", E122,
" [label='",
 A122,
"']")</f>
        <v>zviuc002:hdmi -&gt; zvkua003:in3 [label='future2']</v>
      </c>
    </row>
    <row r="123" spans="1:12" hidden="1" x14ac:dyDescent="0.2">
      <c r="A123" s="18" t="s">
        <v>385</v>
      </c>
      <c r="B123" s="19" t="s">
        <v>292</v>
      </c>
      <c r="C123" s="20" t="s">
        <v>194</v>
      </c>
      <c r="D123" s="19" t="s">
        <v>46</v>
      </c>
      <c r="E123" s="20" t="s">
        <v>93</v>
      </c>
      <c r="F123" s="20" t="s">
        <v>39</v>
      </c>
      <c r="G123" s="20" t="s">
        <v>386</v>
      </c>
      <c r="H123" s="20" t="s">
        <v>133</v>
      </c>
      <c r="I123" s="20"/>
      <c r="J123" s="20"/>
      <c r="K123" s="20"/>
      <c r="L123" s="21" t="str">
        <f>_xlfn.CONCAT(
SUBSTITUTE(LOWER(B123),"-",""),
":",  C123,
 " -&gt; ",
SUBSTITUTE(LOWER(D123),"-",""),
 ":", E123,
" [label='",
 A123,
"']")</f>
        <v>cdwu0009:hdmi_out -&gt; zvkua001:in5 [label='2308-2500']</v>
      </c>
    </row>
    <row r="124" spans="1:12" hidden="1" x14ac:dyDescent="0.2">
      <c r="A124" s="14" t="s">
        <v>388</v>
      </c>
      <c r="B124" s="15" t="s">
        <v>63</v>
      </c>
      <c r="C124" s="16" t="s">
        <v>194</v>
      </c>
      <c r="D124" s="16" t="s">
        <v>46</v>
      </c>
      <c r="E124" s="16" t="s">
        <v>44</v>
      </c>
      <c r="F124" s="16" t="s">
        <v>39</v>
      </c>
      <c r="G124" s="16" t="s">
        <v>246</v>
      </c>
      <c r="H124" s="16" t="s">
        <v>133</v>
      </c>
      <c r="I124" s="16" t="s">
        <v>351</v>
      </c>
      <c r="J124" s="16"/>
      <c r="K124" s="16"/>
      <c r="L124" s="17" t="str">
        <f>_xlfn.CONCAT(
SUBSTITUTE(LOWER(B124),"-",""),
":",  C124,
 " -&gt; ",
SUBSTITUTE(LOWER(D124),"-",""),
 ":", E124,
" [label='",
 A124,
"']")</f>
        <v>zviue001:hdmi_out -&gt; zvkua001:in4 [label='2308-2501']</v>
      </c>
    </row>
    <row r="125" spans="1:12" hidden="1" x14ac:dyDescent="0.2">
      <c r="A125" s="18" t="s">
        <v>389</v>
      </c>
      <c r="B125" s="19" t="s">
        <v>387</v>
      </c>
      <c r="C125" s="20"/>
      <c r="D125" s="19"/>
      <c r="E125" s="20"/>
      <c r="F125" s="20" t="s">
        <v>297</v>
      </c>
      <c r="G125" s="20" t="s">
        <v>390</v>
      </c>
      <c r="H125" s="20" t="s">
        <v>133</v>
      </c>
      <c r="I125" s="20" t="s">
        <v>391</v>
      </c>
      <c r="J125" s="20"/>
      <c r="K125" s="20"/>
      <c r="L125" s="21" t="str">
        <f>_xlfn.CONCAT(
SUBSTITUTE(LOWER(B125),"-",""),
":",  C125,
 " -&gt; ",
SUBSTITUTE(LOWER(D125),"-",""),
 ":", E125,
" [label='",
 A125,
"']")</f>
        <v>not used: -&gt; : [label='2308-2502']</v>
      </c>
    </row>
    <row r="126" spans="1:12" hidden="1" x14ac:dyDescent="0.2">
      <c r="A126" s="14" t="s">
        <v>392</v>
      </c>
      <c r="B126" s="15" t="s">
        <v>387</v>
      </c>
      <c r="C126" s="16"/>
      <c r="D126" s="15"/>
      <c r="E126" s="16"/>
      <c r="F126" s="16" t="s">
        <v>297</v>
      </c>
      <c r="G126" s="16" t="s">
        <v>393</v>
      </c>
      <c r="H126" s="16" t="s">
        <v>133</v>
      </c>
      <c r="I126" s="16" t="s">
        <v>394</v>
      </c>
      <c r="J126" s="16"/>
      <c r="K126" s="16"/>
      <c r="L126" s="17" t="str">
        <f>_xlfn.CONCAT(
SUBSTITUTE(LOWER(B126),"-",""),
":",  C126,
 " -&gt; ",
SUBSTITUTE(LOWER(D126),"-",""),
 ":", E126,
" [label='",
 A126,
"']")</f>
        <v>not used: -&gt; : [label='2308-2503']</v>
      </c>
    </row>
    <row r="127" spans="1:12" hidden="1" x14ac:dyDescent="0.2">
      <c r="A127" s="18" t="s">
        <v>399</v>
      </c>
      <c r="B127" s="19" t="s">
        <v>387</v>
      </c>
      <c r="C127" s="20"/>
      <c r="D127" s="19"/>
      <c r="E127" s="20"/>
      <c r="F127" s="20" t="s">
        <v>297</v>
      </c>
      <c r="G127" s="20" t="s">
        <v>395</v>
      </c>
      <c r="H127" s="20" t="s">
        <v>133</v>
      </c>
      <c r="I127" s="20"/>
      <c r="J127" s="20"/>
      <c r="K127" s="20"/>
      <c r="L127" s="21" t="str">
        <f>_xlfn.CONCAT(
SUBSTITUTE(LOWER(B127),"-",""),
":",  C127,
 " -&gt; ",
SUBSTITUTE(LOWER(D127),"-",""),
 ":", E127,
" [label='",
 A127,
"']")</f>
        <v>not used: -&gt; : [label='2308-2504']</v>
      </c>
    </row>
    <row r="128" spans="1:12" hidden="1" x14ac:dyDescent="0.2">
      <c r="A128" s="14" t="s">
        <v>400</v>
      </c>
      <c r="B128" s="15" t="s">
        <v>408</v>
      </c>
      <c r="C128" s="16" t="s">
        <v>397</v>
      </c>
      <c r="D128" s="15" t="s">
        <v>26</v>
      </c>
      <c r="E128" s="16" t="s">
        <v>224</v>
      </c>
      <c r="F128" s="16" t="s">
        <v>297</v>
      </c>
      <c r="G128" s="16" t="s">
        <v>396</v>
      </c>
      <c r="H128" s="16" t="s">
        <v>133</v>
      </c>
      <c r="I128" s="16" t="s">
        <v>398</v>
      </c>
      <c r="J128" s="16"/>
      <c r="K128" s="16"/>
      <c r="L128" s="17" t="str">
        <f>_xlfn.CONCAT(
SUBSTITUTE(LOWER(B128),"-",""),
":",  C128,
 " -&gt; ",
SUBSTITUTE(LOWER(D128),"-",""),
 ":", E128,
" [label='",
 A128,
"']")</f>
        <v>ncsua004:portxx -&gt; cdmua001:ether [label='2308-2600']</v>
      </c>
    </row>
    <row r="129" spans="1:12" hidden="1" x14ac:dyDescent="0.2">
      <c r="A129" s="18" t="s">
        <v>401</v>
      </c>
      <c r="B129" s="19" t="s">
        <v>387</v>
      </c>
      <c r="C129" s="20"/>
      <c r="D129" s="19"/>
      <c r="E129" s="20"/>
      <c r="F129" s="20" t="s">
        <v>405</v>
      </c>
      <c r="G129" s="20" t="s">
        <v>281</v>
      </c>
      <c r="H129" s="20"/>
      <c r="I129" s="20"/>
      <c r="J129" s="20"/>
      <c r="K129" s="20"/>
      <c r="L129" s="21" t="str">
        <f>_xlfn.CONCAT(
SUBSTITUTE(LOWER(B129),"-",""),
":",  C129,
 " -&gt; ",
SUBSTITUTE(LOWER(D129),"-",""),
 ":", E129,
" [label='",
 A129,
"']")</f>
        <v>not used: -&gt; : [label='2308-2700']</v>
      </c>
    </row>
    <row r="130" spans="1:12" hidden="1" x14ac:dyDescent="0.2">
      <c r="A130" s="14" t="s">
        <v>402</v>
      </c>
      <c r="B130" s="15" t="s">
        <v>387</v>
      </c>
      <c r="C130" s="16"/>
      <c r="D130" s="15"/>
      <c r="E130" s="16"/>
      <c r="F130" s="16" t="s">
        <v>302</v>
      </c>
      <c r="G130" s="16" t="s">
        <v>404</v>
      </c>
      <c r="H130" s="16"/>
      <c r="I130" s="16"/>
      <c r="J130" s="16"/>
      <c r="K130" s="16"/>
      <c r="L130" s="17" t="str">
        <f>_xlfn.CONCAT(
SUBSTITUTE(LOWER(B130),"-",""),
":",  C130,
 " -&gt; ",
SUBSTITUTE(LOWER(D130),"-",""),
 ":", E130,
" [label='",
 A130,
"']")</f>
        <v>not used: -&gt; : [label='2308-2701']</v>
      </c>
    </row>
    <row r="131" spans="1:12" hidden="1" x14ac:dyDescent="0.2">
      <c r="A131" s="18" t="s">
        <v>403</v>
      </c>
      <c r="B131" s="19" t="s">
        <v>387</v>
      </c>
      <c r="C131" s="20"/>
      <c r="D131" s="19"/>
      <c r="E131" s="20"/>
      <c r="F131" s="20" t="s">
        <v>297</v>
      </c>
      <c r="G131" s="20" t="s">
        <v>281</v>
      </c>
      <c r="H131" s="20"/>
      <c r="I131" s="20"/>
      <c r="J131" s="20"/>
      <c r="K131" s="20"/>
      <c r="L131" s="21" t="str">
        <f>_xlfn.CONCAT(
SUBSTITUTE(LOWER(B131),"-",""),
":",  C131,
 " -&gt; ",
SUBSTITUTE(LOWER(D131),"-",""),
 ":", E131,
" [label='",
 A131,
"']")</f>
        <v>not used: -&gt; : [label='2308-2702']</v>
      </c>
    </row>
    <row r="132" spans="1:12" hidden="1" x14ac:dyDescent="0.2">
      <c r="A132" s="14" t="s">
        <v>411</v>
      </c>
      <c r="B132" s="15" t="s">
        <v>387</v>
      </c>
      <c r="C132" s="16"/>
      <c r="D132" s="15"/>
      <c r="E132" s="16"/>
      <c r="F132" s="16"/>
      <c r="G132" s="16" t="s">
        <v>413</v>
      </c>
      <c r="H132" s="16"/>
      <c r="I132" s="16"/>
      <c r="J132" s="16" t="s">
        <v>414</v>
      </c>
      <c r="K132" s="16"/>
      <c r="L132" s="17" t="e">
        <f>_xlfn.CONCAT(
SUBSTITUTE(LOWER(#REF!),"-",""),
":",  C134,
 " -&gt; ",
SUBSTITUTE(LOWER(B134),"-",""),
 ":", E134,
" [label='",
 A132,
"']")</f>
        <v>#REF!</v>
      </c>
    </row>
    <row r="133" spans="1:12" hidden="1" x14ac:dyDescent="0.2">
      <c r="A133" s="18" t="s">
        <v>22</v>
      </c>
      <c r="B133" s="19" t="s">
        <v>409</v>
      </c>
      <c r="C133" s="20" t="s">
        <v>415</v>
      </c>
      <c r="D133" s="19" t="s">
        <v>129</v>
      </c>
      <c r="E133" s="20" t="s">
        <v>416</v>
      </c>
      <c r="F133" s="20" t="s">
        <v>39</v>
      </c>
      <c r="G133" s="20" t="s">
        <v>424</v>
      </c>
      <c r="H133" s="20" t="s">
        <v>133</v>
      </c>
      <c r="I133" s="20"/>
      <c r="J133" s="20" t="s">
        <v>425</v>
      </c>
      <c r="K133" s="20"/>
      <c r="L133" s="21" t="str">
        <f>_xlfn.CONCAT(
SUBSTITUTE(LOWER(B133),"-",""),
":",  C133,
 " -&gt; ",
SUBSTITUTE(LOWER(D133),"-",""),
 ":", E133,
" [label='",
 A133,
"']")</f>
        <v>23082900:output2 -&gt; zvvu0003:hdmi1 [label='2307-1819']</v>
      </c>
    </row>
    <row r="134" spans="1:12" hidden="1" x14ac:dyDescent="0.2">
      <c r="A134" s="14" t="s">
        <v>422</v>
      </c>
      <c r="B134" s="15" t="s">
        <v>409</v>
      </c>
      <c r="C134" s="16" t="s">
        <v>412</v>
      </c>
      <c r="D134" s="16" t="s">
        <v>125</v>
      </c>
      <c r="E134" s="16" t="s">
        <v>416</v>
      </c>
      <c r="F134" s="16" t="s">
        <v>39</v>
      </c>
      <c r="G134" s="16" t="s">
        <v>48</v>
      </c>
      <c r="H134" s="16" t="s">
        <v>133</v>
      </c>
      <c r="I134" s="16"/>
      <c r="J134" s="16"/>
      <c r="K134" s="16"/>
      <c r="L134" s="17" t="e">
        <f>_xlfn.CONCAT(
SUBSTITUTE(LOWER(#REF!),"-",""),
":",#REF!,
 " -&gt; ",
SUBSTITUTE(LOWER(#REF!),"-",""),
 ":",#REF!,
 " [label='",
 A134,
"']")</f>
        <v>#REF!</v>
      </c>
    </row>
    <row r="135" spans="1:12" hidden="1" x14ac:dyDescent="0.2">
      <c r="A135" s="18" t="s">
        <v>419</v>
      </c>
      <c r="B135" s="19" t="s">
        <v>46</v>
      </c>
      <c r="C135" s="20" t="s">
        <v>153</v>
      </c>
      <c r="D135" s="19" t="s">
        <v>420</v>
      </c>
      <c r="E135" s="20" t="s">
        <v>421</v>
      </c>
      <c r="F135" s="20" t="s">
        <v>421</v>
      </c>
      <c r="G135" s="20" t="s">
        <v>34</v>
      </c>
      <c r="H135" s="20" t="s">
        <v>85</v>
      </c>
      <c r="I135" s="20"/>
      <c r="J135" s="20"/>
      <c r="K135" s="20"/>
      <c r="L135" s="21" t="str">
        <f>_xlfn.CONCAT(
SUBSTITUTE(LOWER(B135),"-",""),
":",  C135,
 " -&gt; ",
SUBSTITUTE(LOWER(D135),"-",""),
 ":", E135,
" [label='",
 A135,
"']")</f>
        <v>zvkua001:out6 -&gt; unknown:unk [label='future135']</v>
      </c>
    </row>
    <row r="136" spans="1:12" hidden="1" x14ac:dyDescent="0.2">
      <c r="A136" s="14"/>
      <c r="B136" s="15"/>
      <c r="C136" s="16"/>
      <c r="D136" s="15"/>
      <c r="E136" s="16" t="s">
        <v>421</v>
      </c>
      <c r="F136" s="16"/>
      <c r="G136" s="16"/>
      <c r="H136" s="16"/>
      <c r="I136" s="16"/>
      <c r="J136" s="16"/>
      <c r="K136" s="16"/>
      <c r="L136" s="17" t="str">
        <f>_xlfn.CONCAT(
SUBSTITUTE(LOWER(B136),"-",""),
":",  C136,
 " -&gt; ",
SUBSTITUTE(LOWER(D136),"-",""),
 ":", E136,
" [label='",
 A136,
"']")</f>
        <v>: -&gt; :unk [label='']</v>
      </c>
    </row>
    <row r="137" spans="1:12" hidden="1" x14ac:dyDescent="0.2">
      <c r="A137" s="18" t="s">
        <v>427</v>
      </c>
      <c r="B137" s="19" t="s">
        <v>428</v>
      </c>
      <c r="C137" s="20" t="s">
        <v>249</v>
      </c>
      <c r="D137" s="19" t="s">
        <v>429</v>
      </c>
      <c r="E137" s="20" t="s">
        <v>468</v>
      </c>
      <c r="F137" s="20" t="s">
        <v>430</v>
      </c>
      <c r="G137" s="20" t="s">
        <v>29</v>
      </c>
      <c r="H137" s="20" t="s">
        <v>29</v>
      </c>
      <c r="I137" s="20" t="s">
        <v>439</v>
      </c>
      <c r="J137" s="20"/>
      <c r="K137" s="20"/>
      <c r="L137" s="21" t="str">
        <f>_xlfn.CONCAT(
SUBSTITUTE(LOWER(B137),"-",""),
":",  C137,
 " -&gt; ",
SUBSTITUTE(LOWER(D137),"-",""),
 ":", E137,
" [label='",
 A137,
"']")</f>
        <v>zamua001:ch1 -&gt; zaiub001:s2_in01 [label='2309-1001']</v>
      </c>
    </row>
    <row r="138" spans="1:12" hidden="1" x14ac:dyDescent="0.2">
      <c r="A138" s="14" t="s">
        <v>552</v>
      </c>
      <c r="B138" s="15" t="s">
        <v>428</v>
      </c>
      <c r="C138" s="16" t="s">
        <v>252</v>
      </c>
      <c r="D138" s="15" t="s">
        <v>429</v>
      </c>
      <c r="E138" s="16" t="s">
        <v>469</v>
      </c>
      <c r="F138" s="16" t="s">
        <v>430</v>
      </c>
      <c r="G138" s="16" t="s">
        <v>29</v>
      </c>
      <c r="H138" s="16" t="s">
        <v>29</v>
      </c>
      <c r="I138" s="16" t="s">
        <v>440</v>
      </c>
      <c r="J138" s="16"/>
      <c r="K138" s="16"/>
      <c r="L138" s="17" t="str">
        <f>_xlfn.CONCAT(
SUBSTITUTE(LOWER(B138),"-",""),
":",  C138,
 " -&gt; ",
SUBSTITUTE(LOWER(D138),"-",""),
 ":", E138,
" [label='",
 A138,
"']")</f>
        <v>zamua001:ch2 -&gt; zaiub001:s2_in02 [label='2309-1002']</v>
      </c>
    </row>
    <row r="139" spans="1:12" hidden="1" x14ac:dyDescent="0.2">
      <c r="A139" s="18" t="s">
        <v>553</v>
      </c>
      <c r="B139" s="19" t="s">
        <v>428</v>
      </c>
      <c r="C139" s="20" t="s">
        <v>431</v>
      </c>
      <c r="D139" s="19" t="s">
        <v>429</v>
      </c>
      <c r="E139" s="20" t="s">
        <v>470</v>
      </c>
      <c r="F139" s="20" t="s">
        <v>430</v>
      </c>
      <c r="G139" s="20" t="s">
        <v>29</v>
      </c>
      <c r="H139" s="20" t="s">
        <v>29</v>
      </c>
      <c r="I139" s="20" t="s">
        <v>437</v>
      </c>
      <c r="J139" s="20"/>
      <c r="K139" s="20"/>
      <c r="L139" s="21" t="str">
        <f>_xlfn.CONCAT(
SUBSTITUTE(LOWER(B139),"-",""),
":",  C139,
 " -&gt; ",
SUBSTITUTE(LOWER(D139),"-",""),
 ":", E139,
" [label='",
 A139,
"']")</f>
        <v>zamua001:ch3 -&gt; zaiub001:s2_in03 [label='2309-1003']</v>
      </c>
    </row>
    <row r="140" spans="1:12" hidden="1" x14ac:dyDescent="0.2">
      <c r="A140" s="14" t="s">
        <v>554</v>
      </c>
      <c r="B140" s="15" t="s">
        <v>428</v>
      </c>
      <c r="C140" s="16" t="s">
        <v>432</v>
      </c>
      <c r="D140" s="15" t="s">
        <v>429</v>
      </c>
      <c r="E140" s="16" t="s">
        <v>471</v>
      </c>
      <c r="F140" s="16" t="s">
        <v>430</v>
      </c>
      <c r="G140" s="16" t="s">
        <v>29</v>
      </c>
      <c r="H140" s="16" t="s">
        <v>29</v>
      </c>
      <c r="I140" s="16" t="s">
        <v>438</v>
      </c>
      <c r="J140" s="16"/>
      <c r="K140" s="16"/>
      <c r="L140" s="17" t="str">
        <f>_xlfn.CONCAT(
SUBSTITUTE(LOWER(B140),"-",""),
":",  C140,
 " -&gt; ",
SUBSTITUTE(LOWER(D140),"-",""),
 ":", E140,
" [label='",
 A140,
"']")</f>
        <v>zamua001:ch4 -&gt; zaiub001:s2_in04 [label='2309-1004']</v>
      </c>
    </row>
    <row r="141" spans="1:12" hidden="1" x14ac:dyDescent="0.2">
      <c r="A141" s="18" t="s">
        <v>555</v>
      </c>
      <c r="B141" s="19" t="s">
        <v>433</v>
      </c>
      <c r="C141" s="20" t="s">
        <v>249</v>
      </c>
      <c r="D141" s="19" t="s">
        <v>429</v>
      </c>
      <c r="E141" s="20" t="s">
        <v>472</v>
      </c>
      <c r="F141" s="20" t="s">
        <v>430</v>
      </c>
      <c r="G141" s="20" t="s">
        <v>29</v>
      </c>
      <c r="H141" s="20" t="s">
        <v>29</v>
      </c>
      <c r="I141" s="20" t="s">
        <v>441</v>
      </c>
      <c r="J141" s="20"/>
      <c r="K141" s="20"/>
      <c r="L141" s="21" t="str">
        <f>_xlfn.CONCAT(
SUBSTITUTE(LOWER(B141),"-",""),
":",  C141,
 " -&gt; ",
SUBSTITUTE(LOWER(D141),"-",""),
 ":", E141,
" [label='",
 A141,
"']")</f>
        <v>zamub001:ch1 -&gt; zaiub001:s2_in05 [label='2309-1005']</v>
      </c>
    </row>
    <row r="142" spans="1:12" hidden="1" x14ac:dyDescent="0.2">
      <c r="A142" s="14" t="s">
        <v>556</v>
      </c>
      <c r="B142" s="15" t="s">
        <v>433</v>
      </c>
      <c r="C142" s="16" t="s">
        <v>252</v>
      </c>
      <c r="D142" s="15" t="s">
        <v>429</v>
      </c>
      <c r="E142" s="16" t="s">
        <v>467</v>
      </c>
      <c r="F142" s="16" t="s">
        <v>430</v>
      </c>
      <c r="G142" s="16" t="s">
        <v>29</v>
      </c>
      <c r="H142" s="16" t="s">
        <v>29</v>
      </c>
      <c r="I142" s="16" t="s">
        <v>442</v>
      </c>
      <c r="J142" s="16"/>
      <c r="K142" s="16"/>
      <c r="L142" s="17" t="str">
        <f>_xlfn.CONCAT(
SUBSTITUTE(LOWER(B142),"-",""),
":",  C142,
 " -&gt; ",
SUBSTITUTE(LOWER(D142),"-",""),
 ":", E142,
" [label='",
 A142,
"']")</f>
        <v>zamub001:ch2 -&gt; zaiub001:s2_in06 [label='2309-1006']</v>
      </c>
    </row>
    <row r="143" spans="1:12" hidden="1" x14ac:dyDescent="0.2">
      <c r="A143" s="18" t="s">
        <v>557</v>
      </c>
      <c r="B143" s="19" t="s">
        <v>433</v>
      </c>
      <c r="C143" s="20" t="s">
        <v>431</v>
      </c>
      <c r="D143" s="19" t="s">
        <v>429</v>
      </c>
      <c r="E143" s="20" t="s">
        <v>473</v>
      </c>
      <c r="F143" s="20" t="s">
        <v>430</v>
      </c>
      <c r="G143" s="20" t="s">
        <v>29</v>
      </c>
      <c r="H143" s="20" t="s">
        <v>29</v>
      </c>
      <c r="I143" s="20" t="s">
        <v>443</v>
      </c>
      <c r="J143" s="20"/>
      <c r="K143" s="20"/>
      <c r="L143" s="21" t="str">
        <f>_xlfn.CONCAT(
SUBSTITUTE(LOWER(B143),"-",""),
":",  C143,
 " -&gt; ",
SUBSTITUTE(LOWER(D143),"-",""),
 ":", E143,
" [label='",
 A143,
"']")</f>
        <v>zamub001:ch3 -&gt; zaiub001:s2_in07 [label='2309-1007']</v>
      </c>
    </row>
    <row r="144" spans="1:12" hidden="1" x14ac:dyDescent="0.2">
      <c r="A144" s="14" t="s">
        <v>558</v>
      </c>
      <c r="B144" s="15" t="s">
        <v>433</v>
      </c>
      <c r="C144" s="16" t="s">
        <v>432</v>
      </c>
      <c r="D144" s="15" t="s">
        <v>429</v>
      </c>
      <c r="E144" s="16" t="s">
        <v>474</v>
      </c>
      <c r="F144" s="16" t="s">
        <v>430</v>
      </c>
      <c r="G144" s="16" t="s">
        <v>29</v>
      </c>
      <c r="H144" s="16" t="s">
        <v>29</v>
      </c>
      <c r="I144" s="16" t="s">
        <v>444</v>
      </c>
      <c r="J144" s="16"/>
      <c r="K144" s="16"/>
      <c r="L144" s="17" t="str">
        <f>_xlfn.CONCAT(
SUBSTITUTE(LOWER(B144),"-",""),
":",  C144,
 " -&gt; ",
SUBSTITUTE(LOWER(D144),"-",""),
 ":", E144,
" [label='",
 A144,
"']")</f>
        <v>zamub001:ch4 -&gt; zaiub001:s2_in08 [label='2309-1008']</v>
      </c>
    </row>
    <row r="145" spans="1:12" hidden="1" x14ac:dyDescent="0.2">
      <c r="A145" s="18" t="s">
        <v>559</v>
      </c>
      <c r="B145" s="19" t="s">
        <v>434</v>
      </c>
      <c r="C145" s="20" t="s">
        <v>249</v>
      </c>
      <c r="D145" s="19" t="s">
        <v>429</v>
      </c>
      <c r="E145" s="20" t="s">
        <v>475</v>
      </c>
      <c r="F145" s="20" t="s">
        <v>430</v>
      </c>
      <c r="G145" s="20" t="s">
        <v>29</v>
      </c>
      <c r="H145" s="20" t="s">
        <v>29</v>
      </c>
      <c r="I145" s="20" t="s">
        <v>445</v>
      </c>
      <c r="J145" s="20"/>
      <c r="K145" s="20"/>
      <c r="L145" s="21" t="str">
        <f>_xlfn.CONCAT(
SUBSTITUTE(LOWER(B145),"-",""),
":",  C145,
 " -&gt; ",
SUBSTITUTE(LOWER(D145),"-",""),
 ":", E145,
" [label='",
 A145,
"']")</f>
        <v>zamub002:ch1 -&gt; zaiub001:s2_in09 [label='2309-1009']</v>
      </c>
    </row>
    <row r="146" spans="1:12" hidden="1" x14ac:dyDescent="0.2">
      <c r="A146" s="14" t="s">
        <v>560</v>
      </c>
      <c r="B146" s="15" t="s">
        <v>434</v>
      </c>
      <c r="C146" s="16" t="s">
        <v>252</v>
      </c>
      <c r="D146" s="15" t="s">
        <v>429</v>
      </c>
      <c r="E146" s="16" t="s">
        <v>476</v>
      </c>
      <c r="F146" s="16" t="s">
        <v>430</v>
      </c>
      <c r="G146" s="16" t="s">
        <v>29</v>
      </c>
      <c r="H146" s="16" t="s">
        <v>29</v>
      </c>
      <c r="I146" s="16" t="s">
        <v>446</v>
      </c>
      <c r="J146" s="16"/>
      <c r="K146" s="16"/>
      <c r="L146" s="17" t="str">
        <f>_xlfn.CONCAT(
SUBSTITUTE(LOWER(B146),"-",""),
":",  C146,
 " -&gt; ",
SUBSTITUTE(LOWER(D146),"-",""),
 ":", E146,
" [label='",
 A146,
"']")</f>
        <v>zamub002:ch2 -&gt; zaiub001:s2_in10 [label='2309-1010']</v>
      </c>
    </row>
    <row r="147" spans="1:12" hidden="1" x14ac:dyDescent="0.2">
      <c r="A147" s="18" t="s">
        <v>561</v>
      </c>
      <c r="B147" s="19" t="s">
        <v>434</v>
      </c>
      <c r="C147" s="20" t="s">
        <v>431</v>
      </c>
      <c r="D147" s="19" t="s">
        <v>429</v>
      </c>
      <c r="E147" s="20" t="s">
        <v>477</v>
      </c>
      <c r="F147" s="20" t="s">
        <v>430</v>
      </c>
      <c r="G147" s="20" t="s">
        <v>29</v>
      </c>
      <c r="H147" s="20" t="s">
        <v>29</v>
      </c>
      <c r="I147" s="20" t="s">
        <v>447</v>
      </c>
      <c r="J147" s="20"/>
      <c r="K147" s="20"/>
      <c r="L147" s="21" t="str">
        <f>_xlfn.CONCAT(
SUBSTITUTE(LOWER(B147),"-",""),
":",  C147,
 " -&gt; ",
SUBSTITUTE(LOWER(D147),"-",""),
 ":", E147,
" [label='",
 A147,
"']")</f>
        <v>zamub002:ch3 -&gt; zaiub001:s2_in11 [label='2309-1011']</v>
      </c>
    </row>
    <row r="148" spans="1:12" hidden="1" x14ac:dyDescent="0.2">
      <c r="A148" s="14" t="s">
        <v>562</v>
      </c>
      <c r="B148" s="15" t="s">
        <v>434</v>
      </c>
      <c r="C148" s="16" t="s">
        <v>432</v>
      </c>
      <c r="D148" s="15" t="s">
        <v>429</v>
      </c>
      <c r="E148" s="16" t="s">
        <v>478</v>
      </c>
      <c r="F148" s="16" t="s">
        <v>430</v>
      </c>
      <c r="G148" s="16" t="s">
        <v>29</v>
      </c>
      <c r="H148" s="16" t="s">
        <v>29</v>
      </c>
      <c r="I148" s="16" t="s">
        <v>448</v>
      </c>
      <c r="J148" s="16"/>
      <c r="K148" s="16"/>
      <c r="L148" s="17" t="str">
        <f>_xlfn.CONCAT(
SUBSTITUTE(LOWER(B148),"-",""),
":",  C148,
 " -&gt; ",
SUBSTITUTE(LOWER(D148),"-",""),
 ":", E148,
" [label='",
 A148,
"']")</f>
        <v>zamub002:ch4 -&gt; zaiub001:s2_in12 [label='2309-1012']</v>
      </c>
    </row>
    <row r="149" spans="1:12" hidden="1" x14ac:dyDescent="0.2">
      <c r="A149" s="18" t="s">
        <v>563</v>
      </c>
      <c r="B149" s="19" t="s">
        <v>435</v>
      </c>
      <c r="C149" s="20" t="s">
        <v>432</v>
      </c>
      <c r="D149" s="19" t="s">
        <v>429</v>
      </c>
      <c r="E149" s="20" t="s">
        <v>456</v>
      </c>
      <c r="F149" s="20" t="s">
        <v>430</v>
      </c>
      <c r="G149" s="20" t="s">
        <v>29</v>
      </c>
      <c r="H149" s="20" t="s">
        <v>29</v>
      </c>
      <c r="I149" s="20" t="s">
        <v>449</v>
      </c>
      <c r="J149" s="20"/>
      <c r="K149" s="20"/>
      <c r="L149" s="21" t="str">
        <f>_xlfn.CONCAT(
SUBSTITUTE(LOWER(B149),"-",""),
":",  C149,
 " -&gt; ",
SUBSTITUTE(LOWER(D149),"-",""),
 ":", E149,
" [label='",
 A149,
"']")</f>
        <v>zamub003:ch4 -&gt; zaiub001:s2___ [label='2309-1013']</v>
      </c>
    </row>
    <row r="150" spans="1:12" hidden="1" x14ac:dyDescent="0.2">
      <c r="A150" s="14" t="s">
        <v>564</v>
      </c>
      <c r="B150" s="15" t="s">
        <v>434</v>
      </c>
      <c r="C150" s="16" t="s">
        <v>431</v>
      </c>
      <c r="D150" s="15" t="s">
        <v>436</v>
      </c>
      <c r="E150" s="16" t="s">
        <v>468</v>
      </c>
      <c r="F150" s="16" t="s">
        <v>430</v>
      </c>
      <c r="G150" s="16" t="s">
        <v>29</v>
      </c>
      <c r="H150" s="16" t="s">
        <v>29</v>
      </c>
      <c r="I150" s="16" t="s">
        <v>450</v>
      </c>
      <c r="J150" s="16"/>
      <c r="K150" s="16"/>
      <c r="L150" s="17" t="str">
        <f>_xlfn.CONCAT(
SUBSTITUTE(LOWER(B150),"-",""),
":",  C150,
 " -&gt; ",
SUBSTITUTE(LOWER(D150),"-",""),
 ":", E150,
" [label='",
 A150,
"']")</f>
        <v>zamub002:ch3 -&gt; zaiub002:s2_in01 [label='2309-1014']</v>
      </c>
    </row>
    <row r="151" spans="1:12" hidden="1" x14ac:dyDescent="0.2">
      <c r="A151" s="10" t="s">
        <v>565</v>
      </c>
      <c r="B151" s="32" t="s">
        <v>434</v>
      </c>
      <c r="C151" s="9" t="s">
        <v>432</v>
      </c>
      <c r="D151" s="32" t="s">
        <v>436</v>
      </c>
      <c r="E151" s="9" t="s">
        <v>469</v>
      </c>
      <c r="F151" s="9" t="s">
        <v>430</v>
      </c>
      <c r="G151" s="9" t="s">
        <v>29</v>
      </c>
      <c r="H151" s="9" t="s">
        <v>29</v>
      </c>
      <c r="I151" s="9" t="s">
        <v>451</v>
      </c>
      <c r="J151" s="9"/>
      <c r="K151" s="9"/>
      <c r="L151" s="11" t="str">
        <f>_xlfn.CONCAT(
SUBSTITUTE(LOWER(B151),"-",""),
":",  C151,
 " -&gt; ",
SUBSTITUTE(LOWER(D151),"-",""),
 ":", E151,
" [label='",
 A151,
"']")</f>
        <v>zamub002:ch4 -&gt; zaiub002:s2_in02 [label='2309-1015']</v>
      </c>
    </row>
    <row r="152" spans="1:12" hidden="1" x14ac:dyDescent="0.2">
      <c r="A152" t="s">
        <v>566</v>
      </c>
      <c r="B152" s="3" t="s">
        <v>435</v>
      </c>
      <c r="C152" t="s">
        <v>249</v>
      </c>
      <c r="D152" s="3" t="s">
        <v>436</v>
      </c>
      <c r="E152" t="s">
        <v>470</v>
      </c>
      <c r="F152" t="s">
        <v>430</v>
      </c>
      <c r="G152" t="s">
        <v>29</v>
      </c>
      <c r="H152" t="s">
        <v>29</v>
      </c>
      <c r="I152" s="4" t="s">
        <v>452</v>
      </c>
      <c r="L152" t="str">
        <f>_xlfn.CONCAT(
SUBSTITUTE(LOWER(B152),"-",""),
":",  C152,
 " -&gt; ",
SUBSTITUTE(LOWER(D152),"-",""),
 ":", E152,
" [label='",
 A152,
"']")</f>
        <v>zamub003:ch1 -&gt; zaiub002:s2_in03 [label='2309-1016']</v>
      </c>
    </row>
    <row r="153" spans="1:12" hidden="1" x14ac:dyDescent="0.2">
      <c r="A153" t="s">
        <v>567</v>
      </c>
      <c r="B153" s="3" t="s">
        <v>435</v>
      </c>
      <c r="C153" t="s">
        <v>252</v>
      </c>
      <c r="D153" s="3" t="s">
        <v>436</v>
      </c>
      <c r="E153" t="s">
        <v>471</v>
      </c>
      <c r="F153" t="s">
        <v>430</v>
      </c>
      <c r="G153" t="s">
        <v>29</v>
      </c>
      <c r="H153" t="s">
        <v>29</v>
      </c>
      <c r="I153" s="4" t="s">
        <v>453</v>
      </c>
      <c r="L153" t="str">
        <f>_xlfn.CONCAT(
SUBSTITUTE(LOWER(B153),"-",""),
":",  C153,
 " -&gt; ",
SUBSTITUTE(LOWER(D153),"-",""),
 ":", E153,
" [label='",
 A153,
"']")</f>
        <v>zamub003:ch2 -&gt; zaiub002:s2_in04 [label='2309-1017']</v>
      </c>
    </row>
    <row r="154" spans="1:12" hidden="1" x14ac:dyDescent="0.2">
      <c r="A154" t="s">
        <v>568</v>
      </c>
      <c r="B154" s="3" t="s">
        <v>435</v>
      </c>
      <c r="C154" t="s">
        <v>431</v>
      </c>
      <c r="D154" s="3" t="s">
        <v>436</v>
      </c>
      <c r="E154" t="s">
        <v>472</v>
      </c>
      <c r="F154" t="s">
        <v>430</v>
      </c>
      <c r="G154" t="s">
        <v>29</v>
      </c>
      <c r="H154" t="s">
        <v>29</v>
      </c>
      <c r="I154" s="4" t="s">
        <v>454</v>
      </c>
      <c r="L154" t="str">
        <f>_xlfn.CONCAT(
SUBSTITUTE(LOWER(B154),"-",""),
":",  C154,
 " -&gt; ",
SUBSTITUTE(LOWER(D154),"-",""),
 ":", E154,
" [label='",
 A154,
"']")</f>
        <v>zamub003:ch3 -&gt; zaiub002:s2_in05 [label='2309-1018']</v>
      </c>
    </row>
    <row r="155" spans="1:12" hidden="1" x14ac:dyDescent="0.2">
      <c r="A155" t="s">
        <v>569</v>
      </c>
      <c r="B155" s="6" t="s">
        <v>435</v>
      </c>
      <c r="C155" s="5" t="s">
        <v>432</v>
      </c>
      <c r="D155" s="3" t="s">
        <v>436</v>
      </c>
      <c r="E155" t="s">
        <v>467</v>
      </c>
      <c r="F155" s="5" t="s">
        <v>430</v>
      </c>
      <c r="G155" s="5" t="s">
        <v>29</v>
      </c>
      <c r="H155" s="5" t="s">
        <v>29</v>
      </c>
      <c r="I155" s="7" t="s">
        <v>455</v>
      </c>
    </row>
    <row r="156" spans="1:12" hidden="1" x14ac:dyDescent="0.2">
      <c r="A156" t="s">
        <v>570</v>
      </c>
      <c r="B156" s="3" t="s">
        <v>457</v>
      </c>
      <c r="C156" t="s">
        <v>458</v>
      </c>
      <c r="D156" s="3" t="s">
        <v>75</v>
      </c>
      <c r="E156" t="s">
        <v>459</v>
      </c>
      <c r="F156" s="5" t="s">
        <v>430</v>
      </c>
      <c r="G156" s="5" t="s">
        <v>29</v>
      </c>
      <c r="H156" s="5" t="s">
        <v>29</v>
      </c>
    </row>
    <row r="157" spans="1:12" hidden="1" x14ac:dyDescent="0.2">
      <c r="A157" t="s">
        <v>571</v>
      </c>
      <c r="B157" s="3" t="s">
        <v>457</v>
      </c>
      <c r="C157" t="s">
        <v>460</v>
      </c>
      <c r="D157" s="3" t="s">
        <v>75</v>
      </c>
      <c r="E157" t="s">
        <v>461</v>
      </c>
      <c r="F157" s="5" t="s">
        <v>430</v>
      </c>
      <c r="G157" s="5" t="s">
        <v>29</v>
      </c>
      <c r="H157" s="5" t="s">
        <v>29</v>
      </c>
    </row>
    <row r="158" spans="1:12" hidden="1" x14ac:dyDescent="0.2">
      <c r="A158" s="8" t="s">
        <v>572</v>
      </c>
      <c r="B158" s="3" t="s">
        <v>292</v>
      </c>
      <c r="C158" t="s">
        <v>458</v>
      </c>
      <c r="D158" s="3" t="s">
        <v>75</v>
      </c>
      <c r="E158" t="s">
        <v>462</v>
      </c>
      <c r="F158" s="5" t="s">
        <v>430</v>
      </c>
      <c r="G158" s="5" t="s">
        <v>29</v>
      </c>
      <c r="H158" s="5" t="s">
        <v>29</v>
      </c>
    </row>
    <row r="159" spans="1:12" hidden="1" x14ac:dyDescent="0.2">
      <c r="A159" t="s">
        <v>573</v>
      </c>
      <c r="B159" s="3" t="s">
        <v>292</v>
      </c>
      <c r="C159" t="s">
        <v>460</v>
      </c>
      <c r="D159" s="3" t="s">
        <v>75</v>
      </c>
      <c r="E159" t="s">
        <v>463</v>
      </c>
      <c r="F159" s="5" t="s">
        <v>430</v>
      </c>
      <c r="G159" s="5" t="s">
        <v>29</v>
      </c>
      <c r="H159" s="5" t="s">
        <v>29</v>
      </c>
    </row>
    <row r="160" spans="1:12" hidden="1" x14ac:dyDescent="0.2">
      <c r="A160" t="s">
        <v>574</v>
      </c>
      <c r="B160" s="3" t="s">
        <v>73</v>
      </c>
      <c r="C160" t="s">
        <v>458</v>
      </c>
      <c r="D160" s="3" t="s">
        <v>75</v>
      </c>
      <c r="E160" t="s">
        <v>464</v>
      </c>
      <c r="F160" s="5" t="s">
        <v>430</v>
      </c>
      <c r="G160" s="5" t="s">
        <v>29</v>
      </c>
      <c r="H160" s="5" t="s">
        <v>29</v>
      </c>
    </row>
    <row r="161" spans="1:8" hidden="1" x14ac:dyDescent="0.2">
      <c r="A161" t="s">
        <v>575</v>
      </c>
      <c r="B161" s="3" t="s">
        <v>73</v>
      </c>
      <c r="C161" t="s">
        <v>460</v>
      </c>
      <c r="D161" s="3" t="s">
        <v>75</v>
      </c>
      <c r="E161" t="s">
        <v>465</v>
      </c>
      <c r="F161" s="5" t="s">
        <v>430</v>
      </c>
      <c r="G161" s="5" t="s">
        <v>29</v>
      </c>
      <c r="H161" s="5" t="s">
        <v>29</v>
      </c>
    </row>
    <row r="162" spans="1:8" hidden="1" x14ac:dyDescent="0.2">
      <c r="A162" t="s">
        <v>576</v>
      </c>
      <c r="B162" s="6" t="s">
        <v>429</v>
      </c>
      <c r="C162" t="s">
        <v>466</v>
      </c>
      <c r="D162" s="3" t="s">
        <v>75</v>
      </c>
      <c r="E162" t="s">
        <v>504</v>
      </c>
      <c r="F162" s="5" t="s">
        <v>430</v>
      </c>
      <c r="G162" s="5" t="s">
        <v>29</v>
      </c>
      <c r="H162" s="5" t="s">
        <v>29</v>
      </c>
    </row>
    <row r="163" spans="1:8" hidden="1" x14ac:dyDescent="0.2">
      <c r="A163" t="s">
        <v>577</v>
      </c>
      <c r="B163" s="6" t="s">
        <v>429</v>
      </c>
      <c r="C163" t="s">
        <v>479</v>
      </c>
      <c r="D163" s="3" t="s">
        <v>75</v>
      </c>
      <c r="E163" t="s">
        <v>505</v>
      </c>
      <c r="F163" s="5" t="s">
        <v>430</v>
      </c>
      <c r="G163" s="5" t="s">
        <v>29</v>
      </c>
      <c r="H163" s="5" t="s">
        <v>29</v>
      </c>
    </row>
    <row r="164" spans="1:8" hidden="1" x14ac:dyDescent="0.2">
      <c r="A164" t="s">
        <v>578</v>
      </c>
      <c r="B164" s="6" t="s">
        <v>429</v>
      </c>
      <c r="C164" t="s">
        <v>480</v>
      </c>
      <c r="D164" s="3" t="s">
        <v>75</v>
      </c>
      <c r="E164" t="s">
        <v>506</v>
      </c>
      <c r="F164" s="5" t="s">
        <v>430</v>
      </c>
      <c r="G164" s="5" t="s">
        <v>29</v>
      </c>
      <c r="H164" s="5" t="s">
        <v>29</v>
      </c>
    </row>
    <row r="165" spans="1:8" hidden="1" x14ac:dyDescent="0.2">
      <c r="A165" t="s">
        <v>579</v>
      </c>
      <c r="B165" s="6" t="s">
        <v>429</v>
      </c>
      <c r="C165" t="s">
        <v>481</v>
      </c>
      <c r="D165" s="3" t="s">
        <v>75</v>
      </c>
      <c r="E165" t="s">
        <v>507</v>
      </c>
      <c r="F165" s="5" t="s">
        <v>430</v>
      </c>
      <c r="G165" s="5" t="s">
        <v>29</v>
      </c>
      <c r="H165" s="5" t="s">
        <v>29</v>
      </c>
    </row>
    <row r="166" spans="1:8" hidden="1" x14ac:dyDescent="0.2">
      <c r="A166" t="s">
        <v>580</v>
      </c>
      <c r="B166" s="6" t="s">
        <v>429</v>
      </c>
      <c r="C166" t="s">
        <v>482</v>
      </c>
      <c r="D166" s="3" t="s">
        <v>75</v>
      </c>
      <c r="E166" t="s">
        <v>508</v>
      </c>
      <c r="F166" s="5" t="s">
        <v>430</v>
      </c>
      <c r="G166" s="5" t="s">
        <v>29</v>
      </c>
      <c r="H166" s="5" t="s">
        <v>29</v>
      </c>
    </row>
    <row r="167" spans="1:8" hidden="1" x14ac:dyDescent="0.2">
      <c r="A167" t="s">
        <v>581</v>
      </c>
      <c r="B167" s="6" t="s">
        <v>429</v>
      </c>
      <c r="C167" t="s">
        <v>483</v>
      </c>
      <c r="D167" s="3" t="s">
        <v>75</v>
      </c>
      <c r="E167" t="s">
        <v>509</v>
      </c>
      <c r="F167" s="5" t="s">
        <v>430</v>
      </c>
      <c r="G167" s="5" t="s">
        <v>29</v>
      </c>
      <c r="H167" s="5" t="s">
        <v>29</v>
      </c>
    </row>
    <row r="168" spans="1:8" hidden="1" x14ac:dyDescent="0.2">
      <c r="A168" t="s">
        <v>582</v>
      </c>
      <c r="B168" s="6" t="s">
        <v>429</v>
      </c>
      <c r="C168" t="s">
        <v>484</v>
      </c>
      <c r="D168" s="3" t="s">
        <v>75</v>
      </c>
      <c r="E168" t="s">
        <v>510</v>
      </c>
      <c r="F168" s="5" t="s">
        <v>430</v>
      </c>
      <c r="G168" s="5" t="s">
        <v>29</v>
      </c>
      <c r="H168" s="5" t="s">
        <v>29</v>
      </c>
    </row>
    <row r="169" spans="1:8" hidden="1" x14ac:dyDescent="0.2">
      <c r="A169" t="s">
        <v>583</v>
      </c>
      <c r="B169" s="6" t="s">
        <v>429</v>
      </c>
      <c r="C169" t="s">
        <v>485</v>
      </c>
      <c r="D169" s="3" t="s">
        <v>75</v>
      </c>
      <c r="E169" t="s">
        <v>511</v>
      </c>
      <c r="F169" s="5" t="s">
        <v>430</v>
      </c>
      <c r="G169" s="5" t="s">
        <v>29</v>
      </c>
      <c r="H169" s="5" t="s">
        <v>29</v>
      </c>
    </row>
    <row r="170" spans="1:8" hidden="1" x14ac:dyDescent="0.2">
      <c r="A170" t="s">
        <v>584</v>
      </c>
      <c r="B170" s="6" t="s">
        <v>429</v>
      </c>
      <c r="C170" t="s">
        <v>486</v>
      </c>
      <c r="D170" s="3" t="s">
        <v>75</v>
      </c>
      <c r="E170" t="s">
        <v>512</v>
      </c>
      <c r="F170" s="5" t="s">
        <v>430</v>
      </c>
      <c r="G170" s="5" t="s">
        <v>29</v>
      </c>
      <c r="H170" s="5" t="s">
        <v>29</v>
      </c>
    </row>
    <row r="171" spans="1:8" hidden="1" x14ac:dyDescent="0.2">
      <c r="A171" t="s">
        <v>585</v>
      </c>
      <c r="B171" s="6" t="s">
        <v>429</v>
      </c>
      <c r="C171" t="s">
        <v>487</v>
      </c>
      <c r="D171" s="3" t="s">
        <v>75</v>
      </c>
      <c r="E171" t="s">
        <v>513</v>
      </c>
      <c r="F171" s="5" t="s">
        <v>430</v>
      </c>
      <c r="G171" s="5" t="s">
        <v>29</v>
      </c>
      <c r="H171" s="5" t="s">
        <v>29</v>
      </c>
    </row>
    <row r="172" spans="1:8" hidden="1" x14ac:dyDescent="0.2">
      <c r="A172" t="s">
        <v>586</v>
      </c>
      <c r="B172" s="6" t="s">
        <v>429</v>
      </c>
      <c r="C172" t="s">
        <v>488</v>
      </c>
      <c r="D172" s="3" t="s">
        <v>75</v>
      </c>
      <c r="E172" t="s">
        <v>514</v>
      </c>
      <c r="F172" s="5" t="s">
        <v>430</v>
      </c>
      <c r="G172" s="5" t="s">
        <v>29</v>
      </c>
      <c r="H172" s="5" t="s">
        <v>29</v>
      </c>
    </row>
    <row r="173" spans="1:8" hidden="1" x14ac:dyDescent="0.2">
      <c r="A173" t="s">
        <v>587</v>
      </c>
      <c r="B173" s="6" t="s">
        <v>429</v>
      </c>
      <c r="C173" t="s">
        <v>489</v>
      </c>
      <c r="D173" s="3" t="s">
        <v>75</v>
      </c>
      <c r="E173" t="s">
        <v>515</v>
      </c>
      <c r="F173" s="5" t="s">
        <v>430</v>
      </c>
      <c r="G173" s="5" t="s">
        <v>29</v>
      </c>
      <c r="H173" s="5" t="s">
        <v>29</v>
      </c>
    </row>
    <row r="174" spans="1:8" hidden="1" x14ac:dyDescent="0.2">
      <c r="A174" t="s">
        <v>588</v>
      </c>
      <c r="B174" s="6" t="s">
        <v>429</v>
      </c>
      <c r="C174" t="s">
        <v>490</v>
      </c>
      <c r="D174" s="3" t="s">
        <v>75</v>
      </c>
      <c r="E174" t="s">
        <v>516</v>
      </c>
      <c r="F174" s="5" t="s">
        <v>430</v>
      </c>
      <c r="G174" s="5" t="s">
        <v>29</v>
      </c>
      <c r="H174" s="5" t="s">
        <v>29</v>
      </c>
    </row>
    <row r="175" spans="1:8" hidden="1" x14ac:dyDescent="0.2">
      <c r="A175" t="s">
        <v>589</v>
      </c>
      <c r="B175" s="6" t="s">
        <v>429</v>
      </c>
      <c r="C175" t="s">
        <v>491</v>
      </c>
      <c r="D175" s="3" t="s">
        <v>75</v>
      </c>
      <c r="E175" t="s">
        <v>517</v>
      </c>
      <c r="F175" s="5" t="s">
        <v>430</v>
      </c>
      <c r="G175" s="5" t="s">
        <v>29</v>
      </c>
      <c r="H175" s="5" t="s">
        <v>29</v>
      </c>
    </row>
    <row r="176" spans="1:8" hidden="1" x14ac:dyDescent="0.2">
      <c r="A176" t="s">
        <v>590</v>
      </c>
      <c r="B176" s="6" t="s">
        <v>429</v>
      </c>
      <c r="C176" t="s">
        <v>492</v>
      </c>
      <c r="D176" s="3" t="s">
        <v>75</v>
      </c>
      <c r="E176" t="s">
        <v>518</v>
      </c>
      <c r="F176" s="5" t="s">
        <v>430</v>
      </c>
      <c r="G176" s="5" t="s">
        <v>29</v>
      </c>
      <c r="H176" s="5" t="s">
        <v>29</v>
      </c>
    </row>
    <row r="177" spans="1:8" hidden="1" x14ac:dyDescent="0.2">
      <c r="A177" t="s">
        <v>591</v>
      </c>
      <c r="B177" s="6" t="s">
        <v>429</v>
      </c>
      <c r="C177" t="s">
        <v>493</v>
      </c>
      <c r="D177" s="3" t="s">
        <v>75</v>
      </c>
      <c r="E177" t="s">
        <v>519</v>
      </c>
      <c r="F177" s="5" t="s">
        <v>430</v>
      </c>
      <c r="G177" s="5" t="s">
        <v>29</v>
      </c>
      <c r="H177" s="5" t="s">
        <v>29</v>
      </c>
    </row>
    <row r="178" spans="1:8" hidden="1" x14ac:dyDescent="0.2">
      <c r="A178" t="s">
        <v>592</v>
      </c>
      <c r="D178" s="3" t="s">
        <v>75</v>
      </c>
      <c r="E178" t="s">
        <v>520</v>
      </c>
      <c r="F178" s="5" t="s">
        <v>430</v>
      </c>
      <c r="G178" s="5" t="s">
        <v>29</v>
      </c>
      <c r="H178" s="5" t="s">
        <v>29</v>
      </c>
    </row>
    <row r="179" spans="1:8" hidden="1" x14ac:dyDescent="0.2">
      <c r="A179" t="s">
        <v>593</v>
      </c>
      <c r="D179" s="3" t="s">
        <v>75</v>
      </c>
      <c r="E179" t="s">
        <v>521</v>
      </c>
      <c r="F179" s="5" t="s">
        <v>430</v>
      </c>
      <c r="G179" s="5" t="s">
        <v>29</v>
      </c>
      <c r="H179" s="5" t="s">
        <v>29</v>
      </c>
    </row>
    <row r="180" spans="1:8" hidden="1" x14ac:dyDescent="0.2">
      <c r="A180" t="s">
        <v>594</v>
      </c>
      <c r="D180" s="3" t="s">
        <v>75</v>
      </c>
      <c r="E180" t="s">
        <v>522</v>
      </c>
      <c r="F180" s="5" t="s">
        <v>430</v>
      </c>
      <c r="G180" s="5" t="s">
        <v>29</v>
      </c>
      <c r="H180" s="5" t="s">
        <v>29</v>
      </c>
    </row>
    <row r="181" spans="1:8" hidden="1" x14ac:dyDescent="0.2">
      <c r="A181" t="s">
        <v>595</v>
      </c>
      <c r="D181" s="3" t="s">
        <v>75</v>
      </c>
      <c r="E181" t="s">
        <v>523</v>
      </c>
      <c r="F181" s="5" t="s">
        <v>430</v>
      </c>
      <c r="G181" s="5" t="s">
        <v>29</v>
      </c>
      <c r="H181" s="5" t="s">
        <v>29</v>
      </c>
    </row>
    <row r="182" spans="1:8" hidden="1" x14ac:dyDescent="0.2">
      <c r="A182" t="s">
        <v>596</v>
      </c>
      <c r="D182" s="3" t="s">
        <v>75</v>
      </c>
      <c r="E182" t="s">
        <v>524</v>
      </c>
      <c r="F182" s="5" t="s">
        <v>430</v>
      </c>
      <c r="G182" s="5" t="s">
        <v>29</v>
      </c>
      <c r="H182" s="5" t="s">
        <v>29</v>
      </c>
    </row>
    <row r="183" spans="1:8" hidden="1" x14ac:dyDescent="0.2">
      <c r="A183" t="s">
        <v>597</v>
      </c>
      <c r="D183" s="3" t="s">
        <v>75</v>
      </c>
      <c r="E183" t="s">
        <v>525</v>
      </c>
      <c r="F183" s="5" t="s">
        <v>430</v>
      </c>
      <c r="G183" s="5" t="s">
        <v>29</v>
      </c>
      <c r="H183" s="5" t="s">
        <v>29</v>
      </c>
    </row>
    <row r="184" spans="1:8" hidden="1" x14ac:dyDescent="0.2">
      <c r="A184" t="s">
        <v>598</v>
      </c>
      <c r="D184" s="3" t="s">
        <v>75</v>
      </c>
      <c r="E184" t="s">
        <v>526</v>
      </c>
      <c r="F184" s="5" t="s">
        <v>430</v>
      </c>
      <c r="G184" s="5" t="s">
        <v>29</v>
      </c>
      <c r="H184" s="5" t="s">
        <v>29</v>
      </c>
    </row>
    <row r="185" spans="1:8" hidden="1" x14ac:dyDescent="0.2">
      <c r="A185" t="s">
        <v>599</v>
      </c>
      <c r="D185" s="3" t="s">
        <v>75</v>
      </c>
      <c r="E185" t="s">
        <v>527</v>
      </c>
      <c r="F185" s="5" t="s">
        <v>430</v>
      </c>
      <c r="G185" s="5" t="s">
        <v>29</v>
      </c>
      <c r="H185" s="5" t="s">
        <v>29</v>
      </c>
    </row>
    <row r="186" spans="1:8" hidden="1" x14ac:dyDescent="0.2">
      <c r="A186" t="s">
        <v>600</v>
      </c>
      <c r="D186" s="3" t="s">
        <v>75</v>
      </c>
      <c r="E186" t="s">
        <v>528</v>
      </c>
      <c r="F186" s="5" t="s">
        <v>430</v>
      </c>
      <c r="G186" s="5" t="s">
        <v>29</v>
      </c>
      <c r="H186" s="5" t="s">
        <v>29</v>
      </c>
    </row>
    <row r="187" spans="1:8" hidden="1" x14ac:dyDescent="0.2">
      <c r="A187" t="s">
        <v>601</v>
      </c>
      <c r="D187" s="3" t="s">
        <v>75</v>
      </c>
      <c r="E187" t="s">
        <v>529</v>
      </c>
      <c r="F187" s="5" t="s">
        <v>430</v>
      </c>
      <c r="G187" s="5" t="s">
        <v>29</v>
      </c>
      <c r="H187" s="5" t="s">
        <v>29</v>
      </c>
    </row>
    <row r="188" spans="1:8" hidden="1" x14ac:dyDescent="0.2">
      <c r="A188" t="s">
        <v>602</v>
      </c>
      <c r="D188" s="3" t="s">
        <v>75</v>
      </c>
      <c r="E188" t="s">
        <v>530</v>
      </c>
      <c r="F188" s="5" t="s">
        <v>430</v>
      </c>
      <c r="G188" s="5" t="s">
        <v>29</v>
      </c>
      <c r="H188" s="5" t="s">
        <v>29</v>
      </c>
    </row>
    <row r="189" spans="1:8" hidden="1" x14ac:dyDescent="0.2">
      <c r="A189" t="s">
        <v>603</v>
      </c>
      <c r="D189" s="3" t="s">
        <v>75</v>
      </c>
      <c r="E189" t="s">
        <v>531</v>
      </c>
      <c r="F189" s="5" t="s">
        <v>430</v>
      </c>
      <c r="G189" s="5" t="s">
        <v>29</v>
      </c>
      <c r="H189" s="5" t="s">
        <v>29</v>
      </c>
    </row>
    <row r="190" spans="1:8" hidden="1" x14ac:dyDescent="0.2">
      <c r="A190" t="s">
        <v>604</v>
      </c>
      <c r="D190" s="3" t="s">
        <v>75</v>
      </c>
      <c r="E190" t="s">
        <v>532</v>
      </c>
      <c r="F190" s="5" t="s">
        <v>430</v>
      </c>
      <c r="G190" s="5" t="s">
        <v>29</v>
      </c>
      <c r="H190" s="5" t="s">
        <v>29</v>
      </c>
    </row>
    <row r="191" spans="1:8" hidden="1" x14ac:dyDescent="0.2">
      <c r="A191" t="s">
        <v>605</v>
      </c>
      <c r="D191" s="3" t="s">
        <v>75</v>
      </c>
      <c r="E191" t="s">
        <v>533</v>
      </c>
      <c r="F191" s="5" t="s">
        <v>430</v>
      </c>
      <c r="G191" s="5" t="s">
        <v>29</v>
      </c>
      <c r="H191" s="5" t="s">
        <v>29</v>
      </c>
    </row>
    <row r="192" spans="1:8" hidden="1" x14ac:dyDescent="0.2">
      <c r="A192" t="s">
        <v>606</v>
      </c>
      <c r="D192" s="3" t="s">
        <v>75</v>
      </c>
      <c r="E192" t="s">
        <v>534</v>
      </c>
      <c r="F192" s="5" t="s">
        <v>430</v>
      </c>
      <c r="G192" s="5" t="s">
        <v>29</v>
      </c>
      <c r="H192" s="5" t="s">
        <v>29</v>
      </c>
    </row>
    <row r="193" spans="1:8" hidden="1" x14ac:dyDescent="0.2">
      <c r="A193" t="s">
        <v>607</v>
      </c>
      <c r="D193" s="3" t="s">
        <v>75</v>
      </c>
      <c r="E193" t="s">
        <v>535</v>
      </c>
      <c r="F193" s="5" t="s">
        <v>430</v>
      </c>
      <c r="G193" s="5" t="s">
        <v>29</v>
      </c>
      <c r="H193" s="5" t="s">
        <v>29</v>
      </c>
    </row>
    <row r="194" spans="1:8" hidden="1" x14ac:dyDescent="0.2">
      <c r="A194" t="s">
        <v>608</v>
      </c>
      <c r="D194" s="3" t="s">
        <v>75</v>
      </c>
      <c r="E194" t="s">
        <v>536</v>
      </c>
      <c r="F194" s="5" t="s">
        <v>430</v>
      </c>
      <c r="G194" s="5" t="s">
        <v>29</v>
      </c>
      <c r="H194" s="5" t="s">
        <v>29</v>
      </c>
    </row>
    <row r="195" spans="1:8" hidden="1" x14ac:dyDescent="0.2">
      <c r="A195" t="s">
        <v>609</v>
      </c>
      <c r="D195" s="3" t="s">
        <v>75</v>
      </c>
      <c r="E195" t="s">
        <v>537</v>
      </c>
      <c r="F195" s="5" t="s">
        <v>430</v>
      </c>
      <c r="G195" s="5" t="s">
        <v>29</v>
      </c>
      <c r="H195" s="5" t="s">
        <v>29</v>
      </c>
    </row>
    <row r="196" spans="1:8" hidden="1" x14ac:dyDescent="0.2">
      <c r="A196" t="s">
        <v>610</v>
      </c>
      <c r="D196" s="3" t="s">
        <v>75</v>
      </c>
      <c r="E196" t="s">
        <v>538</v>
      </c>
      <c r="F196" s="5" t="s">
        <v>430</v>
      </c>
      <c r="G196" s="5" t="s">
        <v>29</v>
      </c>
      <c r="H196" s="5" t="s">
        <v>29</v>
      </c>
    </row>
    <row r="197" spans="1:8" hidden="1" x14ac:dyDescent="0.2">
      <c r="A197" t="s">
        <v>611</v>
      </c>
      <c r="D197" s="3" t="s">
        <v>75</v>
      </c>
      <c r="E197" t="s">
        <v>539</v>
      </c>
      <c r="F197" s="5" t="s">
        <v>430</v>
      </c>
      <c r="G197" s="5" t="s">
        <v>29</v>
      </c>
      <c r="H197" s="5" t="s">
        <v>29</v>
      </c>
    </row>
    <row r="198" spans="1:8" hidden="1" x14ac:dyDescent="0.2">
      <c r="A198" t="s">
        <v>612</v>
      </c>
      <c r="D198" s="3" t="s">
        <v>75</v>
      </c>
      <c r="E198" t="s">
        <v>540</v>
      </c>
      <c r="F198" s="5" t="s">
        <v>430</v>
      </c>
      <c r="G198" s="5" t="s">
        <v>29</v>
      </c>
      <c r="H198" s="5" t="s">
        <v>29</v>
      </c>
    </row>
    <row r="199" spans="1:8" hidden="1" x14ac:dyDescent="0.2">
      <c r="A199" t="s">
        <v>613</v>
      </c>
      <c r="D199" s="3" t="s">
        <v>75</v>
      </c>
      <c r="E199" t="s">
        <v>541</v>
      </c>
      <c r="F199" s="5" t="s">
        <v>430</v>
      </c>
      <c r="G199" s="5" t="s">
        <v>29</v>
      </c>
      <c r="H199" s="5" t="s">
        <v>29</v>
      </c>
    </row>
    <row r="200" spans="1:8" hidden="1" x14ac:dyDescent="0.2">
      <c r="A200" t="s">
        <v>614</v>
      </c>
      <c r="D200" s="3" t="s">
        <v>75</v>
      </c>
      <c r="E200" t="s">
        <v>542</v>
      </c>
      <c r="F200" s="5" t="s">
        <v>430</v>
      </c>
      <c r="G200" s="5" t="s">
        <v>29</v>
      </c>
      <c r="H200" s="5" t="s">
        <v>29</v>
      </c>
    </row>
    <row r="201" spans="1:8" hidden="1" x14ac:dyDescent="0.2">
      <c r="A201" t="s">
        <v>615</v>
      </c>
      <c r="D201" s="3" t="s">
        <v>75</v>
      </c>
      <c r="E201" t="s">
        <v>543</v>
      </c>
      <c r="F201" s="5" t="s">
        <v>430</v>
      </c>
      <c r="G201" s="5" t="s">
        <v>29</v>
      </c>
      <c r="H201" s="5" t="s">
        <v>29</v>
      </c>
    </row>
    <row r="202" spans="1:8" hidden="1" x14ac:dyDescent="0.2">
      <c r="A202" t="s">
        <v>616</v>
      </c>
      <c r="D202" s="3" t="s">
        <v>75</v>
      </c>
      <c r="E202" t="s">
        <v>544</v>
      </c>
      <c r="F202" s="5" t="s">
        <v>430</v>
      </c>
      <c r="G202" s="5" t="s">
        <v>29</v>
      </c>
      <c r="H202" s="5" t="s">
        <v>29</v>
      </c>
    </row>
    <row r="203" spans="1:8" hidden="1" x14ac:dyDescent="0.2">
      <c r="A203" t="s">
        <v>617</v>
      </c>
      <c r="D203" s="3" t="s">
        <v>75</v>
      </c>
      <c r="E203" t="s">
        <v>545</v>
      </c>
      <c r="F203" s="5" t="s">
        <v>430</v>
      </c>
      <c r="G203" s="5" t="s">
        <v>29</v>
      </c>
      <c r="H203" s="5" t="s">
        <v>29</v>
      </c>
    </row>
    <row r="204" spans="1:8" hidden="1" x14ac:dyDescent="0.2">
      <c r="A204" t="s">
        <v>618</v>
      </c>
      <c r="D204" s="3" t="s">
        <v>75</v>
      </c>
      <c r="E204" t="s">
        <v>546</v>
      </c>
      <c r="F204" s="5" t="s">
        <v>430</v>
      </c>
      <c r="G204" s="5" t="s">
        <v>29</v>
      </c>
      <c r="H204" s="5" t="s">
        <v>29</v>
      </c>
    </row>
    <row r="205" spans="1:8" hidden="1" x14ac:dyDescent="0.2">
      <c r="A205" t="s">
        <v>619</v>
      </c>
      <c r="D205" s="3" t="s">
        <v>75</v>
      </c>
      <c r="E205" t="s">
        <v>547</v>
      </c>
      <c r="F205" s="5" t="s">
        <v>430</v>
      </c>
      <c r="G205" s="5" t="s">
        <v>29</v>
      </c>
      <c r="H205" s="5" t="s">
        <v>29</v>
      </c>
    </row>
    <row r="206" spans="1:8" hidden="1" x14ac:dyDescent="0.2">
      <c r="A206" t="s">
        <v>620</v>
      </c>
      <c r="D206" s="3" t="s">
        <v>75</v>
      </c>
      <c r="E206" t="s">
        <v>548</v>
      </c>
      <c r="F206" s="5" t="s">
        <v>430</v>
      </c>
      <c r="G206" s="5" t="s">
        <v>29</v>
      </c>
      <c r="H206" s="5" t="s">
        <v>29</v>
      </c>
    </row>
    <row r="207" spans="1:8" hidden="1" x14ac:dyDescent="0.2">
      <c r="A207" t="s">
        <v>621</v>
      </c>
      <c r="D207" s="3" t="s">
        <v>75</v>
      </c>
      <c r="E207" t="s">
        <v>549</v>
      </c>
      <c r="F207" s="5" t="s">
        <v>430</v>
      </c>
      <c r="G207" s="5" t="s">
        <v>29</v>
      </c>
      <c r="H207" s="5" t="s">
        <v>29</v>
      </c>
    </row>
    <row r="208" spans="1:8" hidden="1" x14ac:dyDescent="0.2">
      <c r="A208" t="s">
        <v>622</v>
      </c>
      <c r="D208" s="3" t="s">
        <v>75</v>
      </c>
      <c r="E208" t="s">
        <v>550</v>
      </c>
      <c r="F208" s="5" t="s">
        <v>430</v>
      </c>
      <c r="G208" s="5" t="s">
        <v>29</v>
      </c>
      <c r="H208" s="5" t="s">
        <v>29</v>
      </c>
    </row>
    <row r="209" spans="1:11" hidden="1" x14ac:dyDescent="0.2">
      <c r="A209" t="s">
        <v>623</v>
      </c>
      <c r="D209" s="3" t="s">
        <v>75</v>
      </c>
      <c r="E209" t="s">
        <v>551</v>
      </c>
      <c r="F209" s="5" t="s">
        <v>430</v>
      </c>
      <c r="G209" s="5" t="s">
        <v>29</v>
      </c>
      <c r="H209" s="5" t="s">
        <v>29</v>
      </c>
    </row>
    <row r="210" spans="1:11" hidden="1" x14ac:dyDescent="0.2">
      <c r="A210" t="s">
        <v>624</v>
      </c>
      <c r="B210" s="3" t="s">
        <v>75</v>
      </c>
      <c r="C210" t="s">
        <v>500</v>
      </c>
      <c r="D210" s="3" t="s">
        <v>498</v>
      </c>
      <c r="E210" t="s">
        <v>249</v>
      </c>
      <c r="F210" s="5" t="s">
        <v>430</v>
      </c>
      <c r="G210" s="5" t="s">
        <v>29</v>
      </c>
      <c r="H210" s="5" t="s">
        <v>29</v>
      </c>
      <c r="I210" t="s">
        <v>494</v>
      </c>
    </row>
    <row r="211" spans="1:11" hidden="1" x14ac:dyDescent="0.2">
      <c r="A211" t="s">
        <v>625</v>
      </c>
      <c r="B211" s="3" t="s">
        <v>75</v>
      </c>
      <c r="C211" t="s">
        <v>501</v>
      </c>
      <c r="D211" s="3" t="s">
        <v>498</v>
      </c>
      <c r="E211" t="s">
        <v>252</v>
      </c>
      <c r="F211" s="5" t="s">
        <v>430</v>
      </c>
      <c r="G211" s="5" t="s">
        <v>29</v>
      </c>
      <c r="H211" s="5" t="s">
        <v>29</v>
      </c>
      <c r="I211" t="s">
        <v>495</v>
      </c>
    </row>
    <row r="212" spans="1:11" hidden="1" x14ac:dyDescent="0.2">
      <c r="A212" t="s">
        <v>626</v>
      </c>
      <c r="B212" s="3" t="s">
        <v>75</v>
      </c>
      <c r="C212" t="s">
        <v>502</v>
      </c>
      <c r="D212" s="3" t="s">
        <v>499</v>
      </c>
      <c r="E212" t="s">
        <v>249</v>
      </c>
      <c r="F212" s="5" t="s">
        <v>430</v>
      </c>
      <c r="G212" s="5" t="s">
        <v>29</v>
      </c>
      <c r="H212" s="5" t="s">
        <v>29</v>
      </c>
      <c r="I212" t="s">
        <v>496</v>
      </c>
    </row>
    <row r="213" spans="1:11" hidden="1" x14ac:dyDescent="0.2">
      <c r="A213" t="s">
        <v>627</v>
      </c>
      <c r="B213" s="3" t="s">
        <v>75</v>
      </c>
      <c r="C213" t="s">
        <v>503</v>
      </c>
      <c r="D213" s="3" t="s">
        <v>499</v>
      </c>
      <c r="E213" t="s">
        <v>252</v>
      </c>
      <c r="F213" s="5" t="s">
        <v>430</v>
      </c>
      <c r="G213" s="5" t="s">
        <v>29</v>
      </c>
      <c r="H213" s="5" t="s">
        <v>29</v>
      </c>
      <c r="I213" t="s">
        <v>497</v>
      </c>
    </row>
    <row r="214" spans="1:11" hidden="1" x14ac:dyDescent="0.2">
      <c r="A214" t="s">
        <v>636</v>
      </c>
      <c r="B214" s="3" t="s">
        <v>213</v>
      </c>
      <c r="C214" t="s">
        <v>163</v>
      </c>
      <c r="D214" s="3" t="s">
        <v>638</v>
      </c>
      <c r="E214" t="s">
        <v>245</v>
      </c>
      <c r="F214" s="13" t="s">
        <v>39</v>
      </c>
      <c r="G214" s="12" t="s">
        <v>644</v>
      </c>
      <c r="H214" s="13" t="s">
        <v>133</v>
      </c>
      <c r="I214" s="12" t="s">
        <v>639</v>
      </c>
      <c r="K214" s="13" t="s">
        <v>643</v>
      </c>
    </row>
    <row r="215" spans="1:11" hidden="1" x14ac:dyDescent="0.2">
      <c r="A215" t="s">
        <v>637</v>
      </c>
      <c r="B215" s="3" t="s">
        <v>638</v>
      </c>
      <c r="C215" t="s">
        <v>278</v>
      </c>
      <c r="D215" s="3" t="s">
        <v>640</v>
      </c>
      <c r="E215" t="s">
        <v>280</v>
      </c>
      <c r="F215" s="13" t="s">
        <v>35</v>
      </c>
      <c r="G215" s="38" t="s">
        <v>666</v>
      </c>
      <c r="H215" s="13" t="s">
        <v>85</v>
      </c>
      <c r="I215" s="12"/>
      <c r="K215" s="37"/>
    </row>
    <row r="216" spans="1:11" hidden="1" x14ac:dyDescent="0.2">
      <c r="A216" t="s">
        <v>641</v>
      </c>
      <c r="B216" s="3" t="s">
        <v>640</v>
      </c>
      <c r="C216" t="s">
        <v>194</v>
      </c>
      <c r="D216" s="3" t="s">
        <v>214</v>
      </c>
      <c r="E216" t="s">
        <v>164</v>
      </c>
      <c r="F216" s="13" t="s">
        <v>39</v>
      </c>
      <c r="G216" s="12" t="s">
        <v>644</v>
      </c>
      <c r="H216" s="12" t="s">
        <v>133</v>
      </c>
      <c r="K216" s="13" t="s">
        <v>643</v>
      </c>
    </row>
    <row r="217" spans="1:11" hidden="1" x14ac:dyDescent="0.2">
      <c r="A217" t="s">
        <v>649</v>
      </c>
      <c r="B217" s="3" t="s">
        <v>653</v>
      </c>
      <c r="C217" t="s">
        <v>299</v>
      </c>
      <c r="D217" s="3" t="s">
        <v>168</v>
      </c>
      <c r="E217" t="s">
        <v>651</v>
      </c>
      <c r="F217" s="37" t="s">
        <v>226</v>
      </c>
      <c r="G217" s="38" t="s">
        <v>420</v>
      </c>
      <c r="H217" t="s">
        <v>133</v>
      </c>
      <c r="J217" t="s">
        <v>660</v>
      </c>
      <c r="K217" s="37"/>
    </row>
    <row r="218" spans="1:11" hidden="1" x14ac:dyDescent="0.2">
      <c r="A218" t="s">
        <v>650</v>
      </c>
      <c r="B218" s="3" t="s">
        <v>653</v>
      </c>
      <c r="C218" t="s">
        <v>300</v>
      </c>
      <c r="D218" s="3" t="s">
        <v>214</v>
      </c>
      <c r="E218" t="s">
        <v>651</v>
      </c>
      <c r="F218" s="37" t="s">
        <v>297</v>
      </c>
      <c r="G218" s="38" t="s">
        <v>652</v>
      </c>
      <c r="H218" t="s">
        <v>133</v>
      </c>
      <c r="J218" t="s">
        <v>661</v>
      </c>
      <c r="K218" s="37"/>
    </row>
    <row r="219" spans="1:11" hidden="1" x14ac:dyDescent="0.2">
      <c r="B219" s="3" t="s">
        <v>653</v>
      </c>
      <c r="C219" t="s">
        <v>298</v>
      </c>
      <c r="D219" s="40" t="s">
        <v>654</v>
      </c>
      <c r="E219" t="s">
        <v>656</v>
      </c>
      <c r="F219" s="37" t="s">
        <v>226</v>
      </c>
      <c r="G219" s="38" t="s">
        <v>657</v>
      </c>
      <c r="H219" t="s">
        <v>85</v>
      </c>
      <c r="I219" t="s">
        <v>658</v>
      </c>
      <c r="J219" t="s">
        <v>659</v>
      </c>
      <c r="K219" s="37"/>
    </row>
    <row r="220" spans="1:11" hidden="1" x14ac:dyDescent="0.2">
      <c r="B220" s="39" t="s">
        <v>655</v>
      </c>
      <c r="C220" t="s">
        <v>295</v>
      </c>
      <c r="D220" s="3" t="s">
        <v>653</v>
      </c>
      <c r="E220" t="s">
        <v>295</v>
      </c>
      <c r="F220" s="37" t="s">
        <v>226</v>
      </c>
      <c r="G220" s="38" t="s">
        <v>420</v>
      </c>
      <c r="H220" t="s">
        <v>85</v>
      </c>
      <c r="J220" t="s">
        <v>661</v>
      </c>
      <c r="K220" s="37"/>
    </row>
    <row r="221" spans="1:11" hidden="1" x14ac:dyDescent="0.2">
      <c r="F221" s="37"/>
      <c r="G221" s="38"/>
      <c r="K221" s="37"/>
    </row>
    <row r="222" spans="1:11" hidden="1" x14ac:dyDescent="0.2">
      <c r="A222" t="s">
        <v>665</v>
      </c>
      <c r="B222" s="3" t="s">
        <v>630</v>
      </c>
      <c r="F222" s="37" t="s">
        <v>35</v>
      </c>
      <c r="G222" s="38" t="s">
        <v>666</v>
      </c>
      <c r="H222" t="s">
        <v>667</v>
      </c>
      <c r="J222" s="13" t="s">
        <v>668</v>
      </c>
      <c r="K222" s="13" t="s">
        <v>643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378</v>
      </c>
      <c r="B5">
        <v>8</v>
      </c>
      <c r="E5" s="1" t="s">
        <v>117</v>
      </c>
      <c r="F5" t="s">
        <v>116</v>
      </c>
    </row>
    <row r="6" spans="1:6" x14ac:dyDescent="0.2">
      <c r="A6" s="2" t="s">
        <v>405</v>
      </c>
      <c r="B6">
        <v>1</v>
      </c>
      <c r="E6" s="2" t="s">
        <v>29</v>
      </c>
      <c r="F6">
        <v>12</v>
      </c>
    </row>
    <row r="7" spans="1:6" x14ac:dyDescent="0.2">
      <c r="A7" s="2" t="s">
        <v>297</v>
      </c>
      <c r="B7">
        <v>6</v>
      </c>
      <c r="E7" s="2" t="s">
        <v>85</v>
      </c>
      <c r="F7">
        <v>38</v>
      </c>
    </row>
    <row r="8" spans="1:6" x14ac:dyDescent="0.2">
      <c r="A8" s="2" t="s">
        <v>302</v>
      </c>
      <c r="B8">
        <v>2</v>
      </c>
      <c r="E8" s="2" t="s">
        <v>118</v>
      </c>
      <c r="F8">
        <v>9</v>
      </c>
    </row>
    <row r="9" spans="1:6" x14ac:dyDescent="0.2">
      <c r="A9" s="2" t="s">
        <v>198</v>
      </c>
      <c r="B9">
        <v>3</v>
      </c>
      <c r="E9" s="2" t="s">
        <v>133</v>
      </c>
      <c r="F9">
        <v>53</v>
      </c>
    </row>
    <row r="10" spans="1:6" x14ac:dyDescent="0.2">
      <c r="A10" s="2" t="s">
        <v>226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304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215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310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2023-08-02T13:39:12Z</cp:lastPrinted>
  <dcterms:created xsi:type="dcterms:W3CDTF">2023-07-17T12:14:24Z</dcterms:created>
  <dcterms:modified xsi:type="dcterms:W3CDTF">2023-09-21T19:17:39Z</dcterms:modified>
</cp:coreProperties>
</file>