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s" sheetId="1" r:id="rId4"/>
    <sheet state="visible" name="Universities" sheetId="2" r:id="rId5"/>
    <sheet state="visible" name="Links" sheetId="3" r:id="rId6"/>
  </sheets>
  <definedNames>
    <definedName hidden="1" localSheetId="0" name="_xlnm._FilterDatabase">Programs!$A$1:$AD$70</definedName>
  </definedNames>
  <calcPr/>
</workbook>
</file>

<file path=xl/sharedStrings.xml><?xml version="1.0" encoding="utf-8"?>
<sst xmlns="http://schemas.openxmlformats.org/spreadsheetml/2006/main" count="672" uniqueCount="265">
  <si>
    <t>Country</t>
  </si>
  <si>
    <t>https://www.timeshighereducation.com/student/best-universities/best-universities-europe</t>
  </si>
  <si>
    <t>University</t>
  </si>
  <si>
    <t>City</t>
  </si>
  <si>
    <t>Master</t>
  </si>
  <si>
    <t>Language</t>
  </si>
  <si>
    <t>Semesters</t>
  </si>
  <si>
    <t>Fee per semester(EU)</t>
  </si>
  <si>
    <t>Language certificate</t>
  </si>
  <si>
    <t>Temporada de inicio</t>
  </si>
  <si>
    <t>Teaching and learning</t>
  </si>
  <si>
    <t>Time</t>
  </si>
  <si>
    <t>Application fee</t>
  </si>
  <si>
    <t>Research</t>
  </si>
  <si>
    <t>Knowledge transfer</t>
  </si>
  <si>
    <t>International orentation</t>
  </si>
  <si>
    <t>Regional engagement</t>
  </si>
  <si>
    <t>General</t>
  </si>
  <si>
    <t>GRE</t>
  </si>
  <si>
    <t>GMAT</t>
  </si>
  <si>
    <t>IELTS</t>
  </si>
  <si>
    <t>TOEFL</t>
  </si>
  <si>
    <t>Pasantias?</t>
  </si>
  <si>
    <t>%Estudiantes extranjeros</t>
  </si>
  <si>
    <t>Becas</t>
  </si>
  <si>
    <t>Link</t>
  </si>
  <si>
    <t>Comentarios</t>
  </si>
  <si>
    <t>https://www.umultirank.org/study-at/?</t>
  </si>
  <si>
    <t>Masters graduation rate</t>
  </si>
  <si>
    <t>Graduating on time (masters)</t>
  </si>
  <si>
    <t>Finland</t>
  </si>
  <si>
    <t>Relative MA graduate unemployment</t>
  </si>
  <si>
    <t>Citation rate</t>
  </si>
  <si>
    <t>Co-publications with industrial partners</t>
  </si>
  <si>
    <t>Helsinki</t>
  </si>
  <si>
    <t>University of Helsinki</t>
  </si>
  <si>
    <t>Data Science</t>
  </si>
  <si>
    <t>Bilingual</t>
  </si>
  <si>
    <t>Student mobility</t>
  </si>
  <si>
    <t>International academic staff</t>
  </si>
  <si>
    <t>Master graduates working in the region</t>
  </si>
  <si>
    <t>Student internships in the region</t>
  </si>
  <si>
    <t>Female academic staff</t>
  </si>
  <si>
    <t>Autumn</t>
  </si>
  <si>
    <t>Full time</t>
  </si>
  <si>
    <t>Computer Science</t>
  </si>
  <si>
    <t>France</t>
  </si>
  <si>
    <t>Paris</t>
  </si>
  <si>
    <t>Ecole Polytechnique</t>
  </si>
  <si>
    <t>English</t>
  </si>
  <si>
    <t>Bocconi University</t>
  </si>
  <si>
    <t>B2</t>
  </si>
  <si>
    <t>Winter Semester only</t>
  </si>
  <si>
    <t>Yes</t>
  </si>
  <si>
    <t>https://programmes.polytechnique.edu/en/master/programs/data-science-for-business-joint-degree-with-hec</t>
  </si>
  <si>
    <t>Germany</t>
  </si>
  <si>
    <t>Chemnitz</t>
  </si>
  <si>
    <t>Chemnitz University of Technology</t>
  </si>
  <si>
    <t>Business Intelligence &amp; Analytics</t>
  </si>
  <si>
    <t>German</t>
  </si>
  <si>
    <t>Cardiff University</t>
  </si>
  <si>
    <t>Lunenburg</t>
  </si>
  <si>
    <t>Leuphana University of Lüneburg</t>
  </si>
  <si>
    <t>Management &amp; Data Science</t>
  </si>
  <si>
    <t>https://www.leuphana.de/en/graduate-school/master/course-offerings/management-data-science.html</t>
  </si>
  <si>
    <t>Eindhoven University of Technology</t>
  </si>
  <si>
    <t>Munich</t>
  </si>
  <si>
    <t>Ludwig-Maximilians-Universität München</t>
  </si>
  <si>
    <t>http://www.en.uni-muenchen.de/students/degree/master_programs/data_science/index.html</t>
  </si>
  <si>
    <t>EPFL - Ecole Polytechnique Federale de Lausanne</t>
  </si>
  <si>
    <t>Heidelberg</t>
  </si>
  <si>
    <t>SRH University of Applied Sciences Heidelberg</t>
  </si>
  <si>
    <t>Big Data and Business Analytics</t>
  </si>
  <si>
    <t>ETH Zurich</t>
  </si>
  <si>
    <t>Summer and Winter Semester</t>
  </si>
  <si>
    <t>daad.de/go/en/stusuw59419</t>
  </si>
  <si>
    <t>Free University of Bozen-Bolzano</t>
  </si>
  <si>
    <t>Technical University of Munich</t>
  </si>
  <si>
    <t>https://www.tum.de/en/studies/fees-and-financial-aid/scholarships/</t>
  </si>
  <si>
    <t>Imperial College</t>
  </si>
  <si>
    <t>KTH Royal Institute of Technology</t>
  </si>
  <si>
    <t>https://www.tum.de/en/studies/degree-programs/detail/mathematics-in-data-science-master-of-science-msc/</t>
  </si>
  <si>
    <t>Leiden University</t>
  </si>
  <si>
    <t>Data Engineering and Analytics</t>
  </si>
  <si>
    <t>Lund University</t>
  </si>
  <si>
    <t>Politecnico di Milano</t>
  </si>
  <si>
    <t>https://www.tum.de/en/studies/degree-programs/detail/data-engineering-and-analytics-master-of-science-msc/</t>
  </si>
  <si>
    <t>Dortmund</t>
  </si>
  <si>
    <t>TU Dortmund University</t>
  </si>
  <si>
    <t>http://www.statistik.tu-dortmund.de/master_data_science_en.html</t>
  </si>
  <si>
    <t>Hilesheim</t>
  </si>
  <si>
    <t>University of Hildesheim</t>
  </si>
  <si>
    <t>Data Analytics</t>
  </si>
  <si>
    <t>The Universityof Edinburgh</t>
  </si>
  <si>
    <t>https://www.ismll.uni-hildesheim.de/da/index_en.html</t>
  </si>
  <si>
    <t>Trinity College Dublin, The University of Dublin</t>
  </si>
  <si>
    <t>Potsdam</t>
  </si>
  <si>
    <t>University of Potsdam</t>
  </si>
  <si>
    <t>https://www.uni-potsdam.de/en/cs/education/for-students/master-program-data-science.html</t>
  </si>
  <si>
    <t>Universidade de Lisboa</t>
  </si>
  <si>
    <t>Frankfurt</t>
  </si>
  <si>
    <t>Frankfurt School of Finance &amp; Management</t>
  </si>
  <si>
    <t>Applied Data science</t>
  </si>
  <si>
    <t>C1</t>
  </si>
  <si>
    <t>https://www.frankfurt-school.de/en/home/programmes/master/data-science</t>
  </si>
  <si>
    <t>University College London</t>
  </si>
  <si>
    <t>Ireland</t>
  </si>
  <si>
    <t>Dublin</t>
  </si>
  <si>
    <t>University of Bath</t>
  </si>
  <si>
    <t>Computer science</t>
  </si>
  <si>
    <t>University of Brighton</t>
  </si>
  <si>
    <t>https://www.tcd.ie/courses/postgraduate/az/course.php?id=DPTCS-DASC-1F09</t>
  </si>
  <si>
    <t>University of East London</t>
  </si>
  <si>
    <t>Italy</t>
  </si>
  <si>
    <t>Milan</t>
  </si>
  <si>
    <t>Data Science and Business Analytics</t>
  </si>
  <si>
    <t>https://www.unibocconi.eu/wps/wcm/connect/Bocconi/SitoPubblico_EN/Navigation+Tree/Home/Programs/Master+of+Science/Data+Science+and+Business+Analytics/</t>
  </si>
  <si>
    <t>University of Geneva</t>
  </si>
  <si>
    <t>Bolzano</t>
  </si>
  <si>
    <t>University of Glasgow</t>
  </si>
  <si>
    <t>Computational Data Science</t>
  </si>
  <si>
    <t>https://www.masterstudies.com/Master-in-Computational-Data-Science-(MSc)/Italy/Free-University-of-Bozen-Bolzano/#description</t>
  </si>
  <si>
    <t>University of Kent</t>
  </si>
  <si>
    <t>Business Analytics and Big Data</t>
  </si>
  <si>
    <t>University of Oslo</t>
  </si>
  <si>
    <t>https://www.som.polimi.it/en/course/master/babd-master-in-business-analytics-and-big-data/</t>
  </si>
  <si>
    <t>University of Oxford</t>
  </si>
  <si>
    <t>Genova</t>
  </si>
  <si>
    <t>University of Genova</t>
  </si>
  <si>
    <t>Data Science and Engineering</t>
  </si>
  <si>
    <t>University of Zurich</t>
  </si>
  <si>
    <t>https://courses.unige.it/10852</t>
  </si>
  <si>
    <t>USI Universita della Svizzera italiana</t>
  </si>
  <si>
    <t>https://www.derby.ac.uk/postgraduate/computing-courses/big-data-analytics-msc/</t>
  </si>
  <si>
    <t>University of Southampton</t>
  </si>
  <si>
    <t>Netherlands</t>
  </si>
  <si>
    <t>Eindhoven</t>
  </si>
  <si>
    <t>Computer science and engineering</t>
  </si>
  <si>
    <t>No</t>
  </si>
  <si>
    <t>https://www.tue.nl/en/education/become-a-tue-student/scholarships-and-grants/amandus-h-lundqvist-scholarship-program/ y https://www.tue.nl/en/education/become-a-tue-student/scholarships-and-grants/holland-scholarship/</t>
  </si>
  <si>
    <t>https://www.tue.nl/en/education/graduate-school/mastertrack-data-science-in-engineering/</t>
  </si>
  <si>
    <t>Computer science and entrepreneurship</t>
  </si>
  <si>
    <t>https://www.tue.nl/en/education/graduate-school/master-data-science-and-entrepreneurship/</t>
  </si>
  <si>
    <t>Leiden</t>
  </si>
  <si>
    <t>Statistical Science for the Life and Behavioural Sciences</t>
  </si>
  <si>
    <t>https://www.universiteitleiden.nl/en/education/study-programmes/master/statistical-science-for-the-life-and-behavioural-sciences/data-science-statistical-science</t>
  </si>
  <si>
    <t>https://www.universiteitleiden.nl/en/education/study-programmes/master/computer-science</t>
  </si>
  <si>
    <t>Data Science in Engineering</t>
  </si>
  <si>
    <t>Norway</t>
  </si>
  <si>
    <t>Oslo</t>
  </si>
  <si>
    <t>BI Norwegian Business School</t>
  </si>
  <si>
    <t>Business Analytics</t>
  </si>
  <si>
    <t>https://www.bi.edu/programmes-and-individual-courses/master-programmes/business-analytics/</t>
  </si>
  <si>
    <t>Data science</t>
  </si>
  <si>
    <t>https://www.uio.no/english/studies/programmes/datascience-master/index.html</t>
  </si>
  <si>
    <t>Portugal</t>
  </si>
  <si>
    <t>Lisbon</t>
  </si>
  <si>
    <t>Data science and advanced analytics with a major in data science</t>
  </si>
  <si>
    <t>Optional</t>
  </si>
  <si>
    <t>https://sas.unl.pt/bolsas-de-estudo/?set_language=en</t>
  </si>
  <si>
    <t>https://www.novaims.unl.pt/maa-ds</t>
  </si>
  <si>
    <t>Data science and advanced analytics with a major in bussiness analytics</t>
  </si>
  <si>
    <t>https://www.novaims.unl.pt/maa-ba</t>
  </si>
  <si>
    <t>Russia</t>
  </si>
  <si>
    <t>Novosibirsk</t>
  </si>
  <si>
    <t>Novosibirsk State University</t>
  </si>
  <si>
    <t>Big Data Analytics and Artificial Intelligence</t>
  </si>
  <si>
    <t>Autumn, Spring</t>
  </si>
  <si>
    <t>None</t>
  </si>
  <si>
    <t>https://events.nsu.ru/open_doors/en/</t>
  </si>
  <si>
    <t>https://english.nsu.ru/admission/programs/master-s-sdegree-programs-english/big-data-analytics/</t>
  </si>
  <si>
    <t>Saint Petersburg</t>
  </si>
  <si>
    <t>ITMO University</t>
  </si>
  <si>
    <t>Big Data and Machine Learning</t>
  </si>
  <si>
    <t>https://en.itmo.ru/en/viewjep/2/5/Big_Data_and_Machine_Learning.htm?utm_source=Study.eu&amp;utm_medium=Listings</t>
  </si>
  <si>
    <t>Spain</t>
  </si>
  <si>
    <t>Madrid</t>
  </si>
  <si>
    <t>Universidad Carlos III de Madrid (UC3M)</t>
  </si>
  <si>
    <t>Big data analytics</t>
  </si>
  <si>
    <t>https://www.uc3m.es/master/big-data-analytics#home</t>
  </si>
  <si>
    <t>Statistics for data science</t>
  </si>
  <si>
    <t>https://www.uc3m.es/master/statistics-data-science#admission_enrollment</t>
  </si>
  <si>
    <t>Universidad complutense de madrid</t>
  </si>
  <si>
    <t>Big data y business analytics</t>
  </si>
  <si>
    <t>Spanish</t>
  </si>
  <si>
    <t>Part time</t>
  </si>
  <si>
    <t>https://www.masterbigdataucm.com/</t>
  </si>
  <si>
    <t>Universidad autonoma de Madrid</t>
  </si>
  <si>
    <t>Big data y data science: ciencia e ingeniería de datos</t>
  </si>
  <si>
    <t>http://masteruambigdata.com/</t>
  </si>
  <si>
    <t>Barcelona</t>
  </si>
  <si>
    <t>Universitat de Barcelona</t>
  </si>
  <si>
    <t>Fundamental principles of data science</t>
  </si>
  <si>
    <t>http://www.ub.edu/datascience/master/index.html</t>
  </si>
  <si>
    <t>Harbour space</t>
  </si>
  <si>
    <t>https://harbour.space/admissions/scholarship</t>
  </si>
  <si>
    <t>https://harbour.space/data-science</t>
  </si>
  <si>
    <t>University of Barcelona</t>
  </si>
  <si>
    <t>https://www.barcelonagse.eu/study/masters-programs/data-science</t>
  </si>
  <si>
    <t>Sweden</t>
  </si>
  <si>
    <t>Stockholm</t>
  </si>
  <si>
    <t>Machine learning</t>
  </si>
  <si>
    <t>https://www.kth.se/en/studies/master/machinelearning/scholarships</t>
  </si>
  <si>
    <t>https://www.kth.se/en/studies/master/machinelearning/description-1.48533</t>
  </si>
  <si>
    <t>Lund</t>
  </si>
  <si>
    <t>Machine learning, systems and control</t>
  </si>
  <si>
    <t>https://www.universityadmissions.se/en/All-you-need-to-know1/Applying-for-studies/Fees-and-scholarships/Scholarships/</t>
  </si>
  <si>
    <t>http://www.lth.se/fileadmin/lth/english/internationella/filer/machine-learning-systems-control-2020-fact-sheet.pdf</t>
  </si>
  <si>
    <t>Skövde</t>
  </si>
  <si>
    <t>University of Skövde</t>
  </si>
  <si>
    <t>Data Science ECTS 60</t>
  </si>
  <si>
    <t>B1</t>
  </si>
  <si>
    <t>https://www.his.se/en/Prospective-student/education/Masters-Studies/Data-Science-Masters-Programme-60-ECTS/</t>
  </si>
  <si>
    <t>Data Science ECTS 120</t>
  </si>
  <si>
    <t>https://www.his.se/en/Prospective-student/education/Masters-Studies/Data-Science-Masters-Programme-120-ECTS/</t>
  </si>
  <si>
    <t>Switzerland</t>
  </si>
  <si>
    <t>Lausanne</t>
  </si>
  <si>
    <t>https://www.epfl.ch/schools/ic/education/master/data-science/</t>
  </si>
  <si>
    <t>No es requisito enviar un certificado de idiomas o examen gmat o gre</t>
  </si>
  <si>
    <t>Zurich</t>
  </si>
  <si>
    <t>https://ethz.ch/students/en/studies/financial/scholarships.html</t>
  </si>
  <si>
    <t>https://ethz.ch/en/studies/prospective-masters-degree-students/masters-degree-programmes/engineering-sciences/master-data-science.html</t>
  </si>
  <si>
    <t>Geneva</t>
  </si>
  <si>
    <t>https://www.unige.ch/gsem/en/programs/masters/business-analytics/</t>
  </si>
  <si>
    <t>http://www.degrees.uzh.ch/en/50000003/50773260/50774407</t>
  </si>
  <si>
    <t>Lugano</t>
  </si>
  <si>
    <t>Science in Software and Data Engineering</t>
  </si>
  <si>
    <t>https://www.masterstudies.com/Master-of-Science-in-Software-and-Data-Engineering-(MSDE)/Switzerland/USI/#description</t>
  </si>
  <si>
    <t>United Kingdom</t>
  </si>
  <si>
    <t>Cardiff</t>
  </si>
  <si>
    <t>Data Science and Analytics</t>
  </si>
  <si>
    <t>https://www.cardiff.ac.uk/study/postgraduate/taught/courses/course/data-science-and-analytics-msc</t>
  </si>
  <si>
    <t>https://www.cardiff.ac.uk/study/postgraduate/taught/courses/course/data-science-and-analytics-msc-part-time</t>
  </si>
  <si>
    <t>London</t>
  </si>
  <si>
    <t>https://www.imperial.ac.uk/business-school/programmes/msc-business-analytics/</t>
  </si>
  <si>
    <t>https://www.ed.ac.uk/studying/postgraduate/degrees/index.php?r=site/view&amp;id=902</t>
  </si>
  <si>
    <t>https://www.ucl.ac.uk/statistics/prospective-postgraduates/msc-data-science</t>
  </si>
  <si>
    <t>Bath</t>
  </si>
  <si>
    <t>https://www.bath.ac.uk/courses/postgraduate-2019/taught-postgraduate-courses/msc-data-science/</t>
  </si>
  <si>
    <t>Brighton</t>
  </si>
  <si>
    <t>https://www.brighton.ac.uk/courses/study/data-analytics-msc-pgcert-pgdip.aspx</t>
  </si>
  <si>
    <t>https://www.uel.ac.uk/postgraduate/courses/msc-data-science</t>
  </si>
  <si>
    <t>Big Data technologies</t>
  </si>
  <si>
    <t>https://www.uel.ac.uk/postgraduate/courses/msc-big-data-technologies</t>
  </si>
  <si>
    <t>Glasgow</t>
  </si>
  <si>
    <t>https://www.gla.ac.uk/postgraduate/taught/datascience/</t>
  </si>
  <si>
    <t>https://www.gla.ac.uk/postgraduate/taught/dataanalytics/</t>
  </si>
  <si>
    <t>Canterbury</t>
  </si>
  <si>
    <t>https://www.kent.ac.uk/courses/postgraduate/292/business-analytics#overview</t>
  </si>
  <si>
    <t>Oxford</t>
  </si>
  <si>
    <t>Social data science</t>
  </si>
  <si>
    <t>https://www.ox.ac.uk/admissions/graduate/fees-and-funding/oxford-funding?wssl=1</t>
  </si>
  <si>
    <t>https://www.ox.ac.uk/admissions/graduate/courses/msc-social-data-science?wssl=1</t>
  </si>
  <si>
    <t>Southampton</t>
  </si>
  <si>
    <t>https://www.ecs.soton.ac.uk/programmes/msc-data-science/</t>
  </si>
  <si>
    <t>Artificial Intelligence</t>
  </si>
  <si>
    <t>https://www.ecs.soton.ac.uk/programmes/msc-artificial-intelligence/</t>
  </si>
  <si>
    <t>Data and Decision Analytics</t>
  </si>
  <si>
    <t>https://www.southampton.ac.uk/maths/postgraduate/taught_courses/msc-data-decision-analytics.page</t>
  </si>
  <si>
    <t>Derby</t>
  </si>
  <si>
    <t>University of Derby</t>
  </si>
  <si>
    <t>Big Data Analytics</t>
  </si>
  <si>
    <t>January, September</t>
  </si>
  <si>
    <t>Middlesex University London</t>
  </si>
  <si>
    <t>https://www.mdx.ac.uk/courses/postgraduate/data-science-msc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</si>
</sst>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4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  <color rgb="FF222222"/>
      <name val="Arial"/>
    </font>
    <font>
      <sz val="10.0"/>
      <color theme="1"/>
      <name val="Arial"/>
    </font>
    <font>
      <u/>
      <color rgb="FF0000FF"/>
    </font>
    <font>
      <color rgb="FF000000"/>
      <name val="Arial"/>
    </font>
    <font>
      <u/>
      <sz val="10.0"/>
      <color rgb="FF0000FF"/>
    </font>
    <font>
      <sz val="10.0"/>
    </font>
    <font>
      <u/>
      <color rgb="FF1155CC"/>
      <name val="Arial"/>
    </font>
    <font>
      <sz val="10.0"/>
      <color rgb="FF222222"/>
      <name val="Arial"/>
    </font>
    <font>
      <sz val="10.0"/>
      <color rgb="FF333333"/>
      <name val="Arial"/>
    </font>
    <font>
      <sz val="10.0"/>
      <color rgb="FFFF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shrinkToFit="0" vertical="center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3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2" fontId="4" numFmtId="0" xfId="0" applyAlignment="1" applyFont="1">
      <alignment horizontal="left"/>
    </xf>
    <xf borderId="0" fillId="3" fontId="6" numFmtId="0" xfId="0" applyAlignment="1" applyFill="1" applyFont="1">
      <alignment shrinkToFit="0" vertical="bottom" wrapText="0"/>
    </xf>
    <xf borderId="0" fillId="4" fontId="0" numFmtId="0" xfId="0" applyAlignment="1" applyFill="1" applyFont="1">
      <alignment horizontal="left" readingOrder="0"/>
    </xf>
    <xf borderId="1" fillId="0" fontId="0" numFmtId="0" xfId="0" applyAlignment="1" applyBorder="1" applyFont="1">
      <alignment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0" numFmtId="9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1" fillId="4" fontId="0" numFmtId="0" xfId="0" applyAlignment="1" applyBorder="1" applyFont="1">
      <alignment readingOrder="0" shrinkToFit="0" vertical="bottom" wrapText="0"/>
    </xf>
    <xf borderId="0" fillId="4" fontId="0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9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4" fontId="11" numFmtId="0" xfId="0" applyAlignment="1" applyFont="1">
      <alignment readingOrder="0"/>
    </xf>
    <xf borderId="0" fillId="3" fontId="6" numFmtId="0" xfId="0" applyAlignment="1" applyFont="1">
      <alignment readingOrder="0" shrinkToFit="0" vertical="bottom" wrapText="0"/>
    </xf>
    <xf borderId="0" fillId="0" fontId="12" numFmtId="0" xfId="0" applyFont="1"/>
    <xf borderId="0" fillId="0" fontId="6" numFmtId="3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th.se/en/studies/master/machinelearning/scholarships" TargetMode="External"/><Relationship Id="rId42" Type="http://schemas.openxmlformats.org/officeDocument/2006/relationships/hyperlink" Target="https://www.universityadmissions.se/en/All-you-need-to-know1/Applying-for-studies/Fees-and-scholarships/Scholarships/" TargetMode="External"/><Relationship Id="rId41" Type="http://schemas.openxmlformats.org/officeDocument/2006/relationships/hyperlink" Target="https://www.kth.se/en/studies/master/machinelearning/description-1.48533" TargetMode="External"/><Relationship Id="rId44" Type="http://schemas.openxmlformats.org/officeDocument/2006/relationships/hyperlink" Target="https://www.his.se/en/Prospective-student/education/Masters-Studies/Data-Science-Masters-Programme-60-ECTS/" TargetMode="External"/><Relationship Id="rId43" Type="http://schemas.openxmlformats.org/officeDocument/2006/relationships/hyperlink" Target="http://www.lth.se/fileadmin/lth/english/internationella/filer/machine-learning-systems-control-2020-fact-sheet.pdf" TargetMode="External"/><Relationship Id="rId46" Type="http://schemas.openxmlformats.org/officeDocument/2006/relationships/hyperlink" Target="https://www.epfl.ch/schools/ic/education/master/data-science/" TargetMode="External"/><Relationship Id="rId45" Type="http://schemas.openxmlformats.org/officeDocument/2006/relationships/hyperlink" Target="https://www.his.se/en/Prospective-student/education/Masters-Studies/Data-Science-Masters-Programme-120-ECTS/" TargetMode="External"/><Relationship Id="rId1" Type="http://schemas.openxmlformats.org/officeDocument/2006/relationships/hyperlink" Target="https://programmes.polytechnique.edu/en/master/programs/data-science-for-business-joint-degree-with-hec" TargetMode="External"/><Relationship Id="rId2" Type="http://schemas.openxmlformats.org/officeDocument/2006/relationships/hyperlink" Target="https://www.leuphana.de/en/graduate-school/master/course-offerings/management-data-science.html" TargetMode="External"/><Relationship Id="rId3" Type="http://schemas.openxmlformats.org/officeDocument/2006/relationships/hyperlink" Target="http://www.en.uni-muenchen.de/students/degree/master_programs/data_science/index.html" TargetMode="External"/><Relationship Id="rId4" Type="http://schemas.openxmlformats.org/officeDocument/2006/relationships/hyperlink" Target="http://daad.de/go/en/stusuw59419" TargetMode="External"/><Relationship Id="rId9" Type="http://schemas.openxmlformats.org/officeDocument/2006/relationships/hyperlink" Target="http://www.statistik.tu-dortmund.de/master_data_science_en.html" TargetMode="External"/><Relationship Id="rId48" Type="http://schemas.openxmlformats.org/officeDocument/2006/relationships/hyperlink" Target="https://ethz.ch/en/studies/prospective-masters-degree-students/masters-degree-programmes/engineering-sciences/master-data-science.html" TargetMode="External"/><Relationship Id="rId47" Type="http://schemas.openxmlformats.org/officeDocument/2006/relationships/hyperlink" Target="https://ethz.ch/students/en/studies/financial/scholarships.html" TargetMode="External"/><Relationship Id="rId49" Type="http://schemas.openxmlformats.org/officeDocument/2006/relationships/hyperlink" Target="https://www.unige.ch/gsem/en/programs/masters/business-analytics/" TargetMode="External"/><Relationship Id="rId5" Type="http://schemas.openxmlformats.org/officeDocument/2006/relationships/hyperlink" Target="https://www.tum.de/en/studies/fees-and-financial-aid/scholarships/" TargetMode="External"/><Relationship Id="rId6" Type="http://schemas.openxmlformats.org/officeDocument/2006/relationships/hyperlink" Target="https://www.tum.de/en/studies/degree-programs/detail/mathematics-in-data-science-master-of-science-msc/" TargetMode="External"/><Relationship Id="rId7" Type="http://schemas.openxmlformats.org/officeDocument/2006/relationships/hyperlink" Target="https://www.tum.de/en/studies/fees-and-financial-aid/scholarships/" TargetMode="External"/><Relationship Id="rId8" Type="http://schemas.openxmlformats.org/officeDocument/2006/relationships/hyperlink" Target="https://www.tum.de/en/studies/degree-programs/detail/data-engineering-and-analytics-master-of-science-msc/" TargetMode="External"/><Relationship Id="rId73" Type="http://schemas.openxmlformats.org/officeDocument/2006/relationships/hyperlink" Target="https://www.derby.ac.uk/postgraduate/computing-courses/big-data-analytics-msc/" TargetMode="External"/><Relationship Id="rId72" Type="http://schemas.openxmlformats.org/officeDocument/2006/relationships/hyperlink" Target="https://www.derby.ac.uk/postgraduate/computing-courses/big-data-analytics-msc/" TargetMode="External"/><Relationship Id="rId31" Type="http://schemas.openxmlformats.org/officeDocument/2006/relationships/hyperlink" Target="https://en.itmo.ru/en/viewjep/2/5/Big_Data_and_Machine_Learning.htm?utm_source=Study.eu&amp;utm_medium=Listings" TargetMode="External"/><Relationship Id="rId75" Type="http://schemas.openxmlformats.org/officeDocument/2006/relationships/hyperlink" Target="https://www.mdx.ac.uk/courses/postgraduate/data-science-msc" TargetMode="External"/><Relationship Id="rId30" Type="http://schemas.openxmlformats.org/officeDocument/2006/relationships/hyperlink" Target="https://english.nsu.ru/admission/programs/master-s-sdegree-programs-english/big-data-analytics/" TargetMode="External"/><Relationship Id="rId74" Type="http://schemas.openxmlformats.org/officeDocument/2006/relationships/hyperlink" Target="https://www.mdx.ac.uk/courses/postgraduate/data-science-msc" TargetMode="External"/><Relationship Id="rId33" Type="http://schemas.openxmlformats.org/officeDocument/2006/relationships/hyperlink" Target="https://www.uc3m.es/master/statistics-data-science" TargetMode="External"/><Relationship Id="rId32" Type="http://schemas.openxmlformats.org/officeDocument/2006/relationships/hyperlink" Target="https://www.uc3m.es/master/big-data-analytics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://masteruambigdata.com/" TargetMode="External"/><Relationship Id="rId34" Type="http://schemas.openxmlformats.org/officeDocument/2006/relationships/hyperlink" Target="https://www.masterbigdataucm.com/" TargetMode="External"/><Relationship Id="rId71" Type="http://schemas.openxmlformats.org/officeDocument/2006/relationships/hyperlink" Target="https://www.southampton.ac.uk/maths/postgraduate/taught_courses/msc-data-decision-analytics.page" TargetMode="External"/><Relationship Id="rId70" Type="http://schemas.openxmlformats.org/officeDocument/2006/relationships/hyperlink" Target="https://www.ecs.soton.ac.uk/programmes/msc-artificial-intelligence/" TargetMode="External"/><Relationship Id="rId37" Type="http://schemas.openxmlformats.org/officeDocument/2006/relationships/hyperlink" Target="https://harbour.space/admissions/scholarship" TargetMode="External"/><Relationship Id="rId36" Type="http://schemas.openxmlformats.org/officeDocument/2006/relationships/hyperlink" Target="http://www.ub.edu/datascience/master/index.html" TargetMode="External"/><Relationship Id="rId39" Type="http://schemas.openxmlformats.org/officeDocument/2006/relationships/hyperlink" Target="https://www.barcelonagse.eu/study/masters-programs/data-science" TargetMode="External"/><Relationship Id="rId38" Type="http://schemas.openxmlformats.org/officeDocument/2006/relationships/hyperlink" Target="https://harbour.space/data-science" TargetMode="External"/><Relationship Id="rId62" Type="http://schemas.openxmlformats.org/officeDocument/2006/relationships/hyperlink" Target="https://www.uel.ac.uk/postgraduate/courses/msc-data-science" TargetMode="External"/><Relationship Id="rId61" Type="http://schemas.openxmlformats.org/officeDocument/2006/relationships/hyperlink" Target="https://www.brighton.ac.uk/courses/study/data-analytics-msc-pgcert-pgdip.aspx" TargetMode="External"/><Relationship Id="rId20" Type="http://schemas.openxmlformats.org/officeDocument/2006/relationships/hyperlink" Target="https://www.tue.nl/en/education/graduate-school/master-data-science-and-entrepreneurship/" TargetMode="External"/><Relationship Id="rId64" Type="http://schemas.openxmlformats.org/officeDocument/2006/relationships/hyperlink" Target="https://www.gla.ac.uk/postgraduate/taught/datascience/" TargetMode="External"/><Relationship Id="rId63" Type="http://schemas.openxmlformats.org/officeDocument/2006/relationships/hyperlink" Target="https://www.uel.ac.uk/postgraduate/courses/msc-big-data-technologies" TargetMode="External"/><Relationship Id="rId22" Type="http://schemas.openxmlformats.org/officeDocument/2006/relationships/hyperlink" Target="https://www.universiteitleiden.nl/en/education/study-programmes/master/computer-science" TargetMode="External"/><Relationship Id="rId66" Type="http://schemas.openxmlformats.org/officeDocument/2006/relationships/hyperlink" Target="https://www.kent.ac.uk/courses/postgraduate/292/business-analytics" TargetMode="External"/><Relationship Id="rId21" Type="http://schemas.openxmlformats.org/officeDocument/2006/relationships/hyperlink" Target="https://www.universiteitleiden.nl/en/education/study-programmes/master/statistical-science-for-the-life-and-behavioural-sciences/data-science-statistical-science" TargetMode="External"/><Relationship Id="rId65" Type="http://schemas.openxmlformats.org/officeDocument/2006/relationships/hyperlink" Target="https://www.gla.ac.uk/postgraduate/taught/dataanalytics/" TargetMode="External"/><Relationship Id="rId24" Type="http://schemas.openxmlformats.org/officeDocument/2006/relationships/hyperlink" Target="https://www.uio.no/english/studies/programmes/datascience-master/index.html" TargetMode="External"/><Relationship Id="rId68" Type="http://schemas.openxmlformats.org/officeDocument/2006/relationships/hyperlink" Target="https://www.ox.ac.uk/admissions/graduate/courses/msc-social-data-science?wssl=1" TargetMode="External"/><Relationship Id="rId23" Type="http://schemas.openxmlformats.org/officeDocument/2006/relationships/hyperlink" Target="https://www.bi.edu/programmes-and-individual-courses/master-programmes/business-analytics/" TargetMode="External"/><Relationship Id="rId67" Type="http://schemas.openxmlformats.org/officeDocument/2006/relationships/hyperlink" Target="https://www.ox.ac.uk/admissions/graduate/fees-and-funding/oxford-funding?wssl=1" TargetMode="External"/><Relationship Id="rId60" Type="http://schemas.openxmlformats.org/officeDocument/2006/relationships/hyperlink" Target="https://www.brighton.ac.uk/courses/study/data-analytics-msc-pgcert-pgdip.aspx" TargetMode="External"/><Relationship Id="rId26" Type="http://schemas.openxmlformats.org/officeDocument/2006/relationships/hyperlink" Target="https://www.novaims.unl.pt/maa-ds" TargetMode="External"/><Relationship Id="rId25" Type="http://schemas.openxmlformats.org/officeDocument/2006/relationships/hyperlink" Target="https://sas.unl.pt/bolsas-de-estudo/?set_language=en" TargetMode="External"/><Relationship Id="rId69" Type="http://schemas.openxmlformats.org/officeDocument/2006/relationships/hyperlink" Target="https://www.ecs.soton.ac.uk/programmes/msc-data-science/" TargetMode="External"/><Relationship Id="rId28" Type="http://schemas.openxmlformats.org/officeDocument/2006/relationships/hyperlink" Target="https://www.novaims.unl.pt/maa-ba" TargetMode="External"/><Relationship Id="rId27" Type="http://schemas.openxmlformats.org/officeDocument/2006/relationships/hyperlink" Target="https://sas.unl.pt/bolsas-de-estudo/?set_language=en" TargetMode="External"/><Relationship Id="rId29" Type="http://schemas.openxmlformats.org/officeDocument/2006/relationships/hyperlink" Target="https://events.nsu.ru/open_doors/en/" TargetMode="External"/><Relationship Id="rId51" Type="http://schemas.openxmlformats.org/officeDocument/2006/relationships/hyperlink" Target="https://www.masterstudies.com/Master-of-Science-in-Software-and-Data-Engineering-(MSDE)/Switzerland/USI/" TargetMode="External"/><Relationship Id="rId50" Type="http://schemas.openxmlformats.org/officeDocument/2006/relationships/hyperlink" Target="http://www.degrees.uzh.ch/en/50000003/50773260/50774407" TargetMode="External"/><Relationship Id="rId53" Type="http://schemas.openxmlformats.org/officeDocument/2006/relationships/hyperlink" Target="https://www.cardiff.ac.uk/study/postgraduate/taught/courses/course/data-science-and-analytics-msc-part-time" TargetMode="External"/><Relationship Id="rId52" Type="http://schemas.openxmlformats.org/officeDocument/2006/relationships/hyperlink" Target="https://www.cardiff.ac.uk/study/postgraduate/taught/courses/course/data-science-and-analytics-msc" TargetMode="External"/><Relationship Id="rId11" Type="http://schemas.openxmlformats.org/officeDocument/2006/relationships/hyperlink" Target="https://www.uni-potsdam.de/en/cs/education/for-students/master-program-data-science.html" TargetMode="External"/><Relationship Id="rId55" Type="http://schemas.openxmlformats.org/officeDocument/2006/relationships/hyperlink" Target="https://www.ed.ac.uk/studying/postgraduate/degrees/index.php?r=site/view&amp;id=902" TargetMode="External"/><Relationship Id="rId10" Type="http://schemas.openxmlformats.org/officeDocument/2006/relationships/hyperlink" Target="https://www.ismll.uni-hildesheim.de/da/index_en.html" TargetMode="External"/><Relationship Id="rId54" Type="http://schemas.openxmlformats.org/officeDocument/2006/relationships/hyperlink" Target="https://www.imperial.ac.uk/business-school/programmes/msc-business-analytics/" TargetMode="External"/><Relationship Id="rId13" Type="http://schemas.openxmlformats.org/officeDocument/2006/relationships/hyperlink" Target="https://www.tcd.ie/courses/postgraduate/az/course.php?id=DPTCS-DASC-1F09" TargetMode="External"/><Relationship Id="rId57" Type="http://schemas.openxmlformats.org/officeDocument/2006/relationships/hyperlink" Target="https://www.ucl.ac.uk/statistics/prospective-postgraduates/msc-data-science" TargetMode="External"/><Relationship Id="rId12" Type="http://schemas.openxmlformats.org/officeDocument/2006/relationships/hyperlink" Target="https://www.frankfurt-school.de/en/home/programmes/master/data-science" TargetMode="External"/><Relationship Id="rId56" Type="http://schemas.openxmlformats.org/officeDocument/2006/relationships/hyperlink" Target="https://www.ed.ac.uk/studying/postgraduate/degrees/index.php?r=site/view&amp;id=902" TargetMode="External"/><Relationship Id="rId15" Type="http://schemas.openxmlformats.org/officeDocument/2006/relationships/hyperlink" Target="https://www.masterstudies.com/Master-in-Computational-Data-Science-(MSc)/Italy/Free-University-of-Bozen-Bolzano/" TargetMode="External"/><Relationship Id="rId59" Type="http://schemas.openxmlformats.org/officeDocument/2006/relationships/hyperlink" Target="https://www.bath.ac.uk/courses/postgraduate-2019/taught-postgraduate-courses/msc-data-science/" TargetMode="External"/><Relationship Id="rId14" Type="http://schemas.openxmlformats.org/officeDocument/2006/relationships/hyperlink" Target="https://www.unibocconi.eu/wps/wcm/connect/Bocconi/SitoPubblico_EN/Navigation+Tree/Home/Programs/Master+of+Science/Data+Science+and+Business+Analytics/" TargetMode="External"/><Relationship Id="rId58" Type="http://schemas.openxmlformats.org/officeDocument/2006/relationships/hyperlink" Target="https://www.ucl.ac.uk/statistics/prospective-postgraduates/msc-data-science" TargetMode="External"/><Relationship Id="rId17" Type="http://schemas.openxmlformats.org/officeDocument/2006/relationships/hyperlink" Target="https://courses.unige.it/10852" TargetMode="External"/><Relationship Id="rId16" Type="http://schemas.openxmlformats.org/officeDocument/2006/relationships/hyperlink" Target="https://www.som.polimi.it/en/course/master/babd-master-in-business-analytics-and-big-data/" TargetMode="External"/><Relationship Id="rId19" Type="http://schemas.openxmlformats.org/officeDocument/2006/relationships/hyperlink" Target="https://www.tue.nl/en/education/graduate-school/mastertrack-data-science-in-engineering/" TargetMode="External"/><Relationship Id="rId18" Type="http://schemas.openxmlformats.org/officeDocument/2006/relationships/hyperlink" Target="https://www.derby.ac.uk/postgraduate/computing-courses/big-data-analytics-msc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meshighereducation.com/student/best-universities/best-universities-europe" TargetMode="External"/><Relationship Id="rId2" Type="http://schemas.openxmlformats.org/officeDocument/2006/relationships/hyperlink" Target="https://www.umultirank.org/study-at/?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5.0"/>
    <col customWidth="1" min="3" max="3" width="40.0"/>
    <col customWidth="1" min="4" max="4" width="60.86"/>
    <col customWidth="1" min="5" max="19" width="25.0"/>
  </cols>
  <sheetData>
    <row r="1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5" t="s">
        <v>12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1" t="s">
        <v>25</v>
      </c>
      <c r="T1" s="8" t="s">
        <v>26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1" t="s">
        <v>30</v>
      </c>
      <c r="B2" s="11" t="s">
        <v>34</v>
      </c>
      <c r="C2" s="11" t="s">
        <v>35</v>
      </c>
      <c r="D2" s="11" t="s">
        <v>36</v>
      </c>
      <c r="E2" s="11" t="s">
        <v>37</v>
      </c>
      <c r="F2" s="12">
        <v>4.0</v>
      </c>
      <c r="G2" s="12">
        <v>7500.0</v>
      </c>
      <c r="H2" s="13"/>
      <c r="I2" s="11" t="s">
        <v>43</v>
      </c>
      <c r="J2" s="11" t="s">
        <v>44</v>
      </c>
      <c r="K2" s="13"/>
      <c r="L2" s="13"/>
      <c r="M2" s="13"/>
      <c r="N2" s="13"/>
      <c r="O2" s="13"/>
      <c r="P2" s="15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9"/>
    </row>
    <row r="3">
      <c r="A3" s="11" t="s">
        <v>30</v>
      </c>
      <c r="B3" s="11" t="s">
        <v>34</v>
      </c>
      <c r="C3" s="11" t="s">
        <v>35</v>
      </c>
      <c r="D3" s="11" t="s">
        <v>45</v>
      </c>
      <c r="E3" s="11" t="s">
        <v>37</v>
      </c>
      <c r="F3" s="12">
        <v>4.0</v>
      </c>
      <c r="G3" s="12">
        <v>7500.0</v>
      </c>
      <c r="H3" s="13"/>
      <c r="I3" s="11" t="s">
        <v>43</v>
      </c>
      <c r="J3" s="11" t="s">
        <v>44</v>
      </c>
      <c r="K3" s="13"/>
      <c r="L3" s="13"/>
      <c r="M3" s="13"/>
      <c r="N3" s="13"/>
      <c r="O3" s="13"/>
      <c r="P3" s="15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9"/>
    </row>
    <row r="4">
      <c r="A4" s="8" t="s">
        <v>46</v>
      </c>
      <c r="B4" s="8" t="s">
        <v>47</v>
      </c>
      <c r="C4" s="16" t="s">
        <v>48</v>
      </c>
      <c r="D4" s="8" t="s">
        <v>36</v>
      </c>
      <c r="E4" s="8" t="s">
        <v>49</v>
      </c>
      <c r="F4" s="8">
        <v>4.0</v>
      </c>
      <c r="G4" s="8">
        <v>9925.0</v>
      </c>
      <c r="H4" s="8" t="s">
        <v>51</v>
      </c>
      <c r="I4" s="8" t="s">
        <v>52</v>
      </c>
      <c r="J4" s="8" t="s">
        <v>44</v>
      </c>
      <c r="K4" s="8">
        <v>110.0</v>
      </c>
      <c r="L4" s="8" t="s">
        <v>53</v>
      </c>
      <c r="M4" s="8" t="s">
        <v>53</v>
      </c>
      <c r="N4" s="8"/>
      <c r="O4" s="9"/>
      <c r="P4" s="9"/>
      <c r="Q4" s="9"/>
      <c r="R4" s="9"/>
      <c r="S4" s="21" t="s">
        <v>54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8" t="s">
        <v>55</v>
      </c>
      <c r="B5" s="8" t="s">
        <v>56</v>
      </c>
      <c r="C5" s="8" t="s">
        <v>57</v>
      </c>
      <c r="D5" s="8" t="s">
        <v>58</v>
      </c>
      <c r="E5" s="8" t="s">
        <v>59</v>
      </c>
      <c r="F5" s="8">
        <v>4.0</v>
      </c>
      <c r="G5" s="9">
        <f>10810/2</f>
        <v>5405</v>
      </c>
      <c r="H5" s="9"/>
      <c r="I5" s="9"/>
      <c r="J5" s="8" t="s">
        <v>44</v>
      </c>
      <c r="K5" s="8"/>
      <c r="L5" s="8"/>
      <c r="M5" s="8"/>
      <c r="N5" s="8"/>
      <c r="O5" s="9"/>
      <c r="P5" s="9"/>
      <c r="Q5" s="9"/>
      <c r="R5" s="9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8" t="s">
        <v>55</v>
      </c>
      <c r="B6" s="8" t="s">
        <v>61</v>
      </c>
      <c r="C6" s="8" t="s">
        <v>62</v>
      </c>
      <c r="D6" s="8" t="s">
        <v>63</v>
      </c>
      <c r="E6" s="8" t="s">
        <v>49</v>
      </c>
      <c r="F6" s="8">
        <v>4.0</v>
      </c>
      <c r="G6" s="8">
        <v>353.0</v>
      </c>
      <c r="H6" s="9"/>
      <c r="I6" s="8" t="s">
        <v>52</v>
      </c>
      <c r="J6" s="8" t="s">
        <v>44</v>
      </c>
      <c r="K6" s="8"/>
      <c r="L6" s="8"/>
      <c r="M6" s="8"/>
      <c r="N6" s="8"/>
      <c r="O6" s="9"/>
      <c r="P6" s="9"/>
      <c r="Q6" s="9"/>
      <c r="R6" s="9"/>
      <c r="S6" s="21" t="s">
        <v>64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8" t="s">
        <v>55</v>
      </c>
      <c r="B7" s="8" t="s">
        <v>66</v>
      </c>
      <c r="C7" s="16" t="s">
        <v>67</v>
      </c>
      <c r="D7" s="8" t="s">
        <v>36</v>
      </c>
      <c r="E7" s="8" t="s">
        <v>49</v>
      </c>
      <c r="F7" s="8">
        <v>4.0</v>
      </c>
      <c r="G7" s="8">
        <v>128.0</v>
      </c>
      <c r="H7" s="8" t="s">
        <v>51</v>
      </c>
      <c r="I7" s="8" t="s">
        <v>52</v>
      </c>
      <c r="J7" s="8" t="s">
        <v>44</v>
      </c>
      <c r="K7" s="8"/>
      <c r="L7" s="8"/>
      <c r="M7" s="8"/>
      <c r="N7" s="8"/>
      <c r="O7" s="9"/>
      <c r="P7" s="9"/>
      <c r="Q7" s="9"/>
      <c r="R7" s="9"/>
      <c r="S7" s="21" t="s">
        <v>68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8" t="s">
        <v>55</v>
      </c>
      <c r="B8" s="8" t="s">
        <v>70</v>
      </c>
      <c r="C8" s="8" t="s">
        <v>71</v>
      </c>
      <c r="D8" s="8" t="s">
        <v>72</v>
      </c>
      <c r="E8" s="8" t="s">
        <v>49</v>
      </c>
      <c r="F8" s="8">
        <v>4.0</v>
      </c>
      <c r="G8" s="8">
        <v>3800.0</v>
      </c>
      <c r="H8" s="8" t="s">
        <v>51</v>
      </c>
      <c r="I8" s="8" t="s">
        <v>74</v>
      </c>
      <c r="J8" s="8" t="s">
        <v>44</v>
      </c>
      <c r="K8" s="8"/>
      <c r="L8" s="8"/>
      <c r="M8" s="8"/>
      <c r="N8" s="8"/>
      <c r="O8" s="9"/>
      <c r="P8" s="9"/>
      <c r="Q8" s="9"/>
      <c r="R8" s="9"/>
      <c r="S8" s="21" t="s">
        <v>75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8" t="s">
        <v>55</v>
      </c>
      <c r="B9" s="8" t="s">
        <v>66</v>
      </c>
      <c r="C9" s="8" t="s">
        <v>77</v>
      </c>
      <c r="D9" s="8" t="s">
        <v>36</v>
      </c>
      <c r="E9" s="8" t="s">
        <v>49</v>
      </c>
      <c r="F9" s="8">
        <v>4.0</v>
      </c>
      <c r="G9" s="8">
        <v>129.0</v>
      </c>
      <c r="H9" s="8" t="s">
        <v>51</v>
      </c>
      <c r="I9" s="8" t="s">
        <v>74</v>
      </c>
      <c r="J9" s="8" t="s">
        <v>44</v>
      </c>
      <c r="K9" s="23">
        <v>75.0</v>
      </c>
      <c r="L9" s="8"/>
      <c r="M9" s="8"/>
      <c r="N9" s="24">
        <v>43591.0</v>
      </c>
      <c r="O9" s="8">
        <v>88.0</v>
      </c>
      <c r="P9" s="9"/>
      <c r="Q9" s="9"/>
      <c r="R9" s="21" t="s">
        <v>78</v>
      </c>
      <c r="S9" s="21" t="s">
        <v>81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8" t="s">
        <v>55</v>
      </c>
      <c r="B10" s="8" t="s">
        <v>66</v>
      </c>
      <c r="C10" s="8" t="s">
        <v>77</v>
      </c>
      <c r="D10" s="8" t="s">
        <v>83</v>
      </c>
      <c r="E10" s="8" t="s">
        <v>37</v>
      </c>
      <c r="F10" s="8">
        <v>4.0</v>
      </c>
      <c r="G10" s="8">
        <v>129.0</v>
      </c>
      <c r="H10" s="8" t="s">
        <v>51</v>
      </c>
      <c r="I10" s="8" t="s">
        <v>74</v>
      </c>
      <c r="J10" s="8" t="s">
        <v>44</v>
      </c>
      <c r="K10" s="23">
        <v>75.0</v>
      </c>
      <c r="L10" s="8"/>
      <c r="M10" s="8"/>
      <c r="N10" s="24">
        <v>43591.0</v>
      </c>
      <c r="O10" s="8">
        <v>88.0</v>
      </c>
      <c r="P10" s="9"/>
      <c r="Q10" s="9"/>
      <c r="R10" s="21" t="s">
        <v>78</v>
      </c>
      <c r="S10" s="21" t="s">
        <v>86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8" t="s">
        <v>55</v>
      </c>
      <c r="B11" s="8" t="s">
        <v>87</v>
      </c>
      <c r="C11" s="8" t="s">
        <v>88</v>
      </c>
      <c r="D11" s="8" t="s">
        <v>36</v>
      </c>
      <c r="E11" s="8" t="s">
        <v>49</v>
      </c>
      <c r="F11" s="8">
        <v>4.0</v>
      </c>
      <c r="G11" s="8">
        <v>312.0</v>
      </c>
      <c r="H11" s="8" t="s">
        <v>51</v>
      </c>
      <c r="I11" s="8" t="s">
        <v>74</v>
      </c>
      <c r="J11" s="8" t="s">
        <v>44</v>
      </c>
      <c r="K11" s="9"/>
      <c r="L11" s="9"/>
      <c r="M11" s="9"/>
      <c r="N11" s="9"/>
      <c r="O11" s="9"/>
      <c r="P11" s="9"/>
      <c r="Q11" s="9"/>
      <c r="R11" s="9"/>
      <c r="S11" s="21" t="s">
        <v>89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8" t="s">
        <v>55</v>
      </c>
      <c r="B12" s="8" t="s">
        <v>90</v>
      </c>
      <c r="C12" s="8" t="s">
        <v>91</v>
      </c>
      <c r="D12" s="8" t="s">
        <v>92</v>
      </c>
      <c r="E12" s="8" t="s">
        <v>49</v>
      </c>
      <c r="F12" s="8">
        <v>4.0</v>
      </c>
      <c r="G12" s="8">
        <v>400.0</v>
      </c>
      <c r="H12" s="8" t="s">
        <v>51</v>
      </c>
      <c r="I12" s="8" t="s">
        <v>74</v>
      </c>
      <c r="J12" s="8" t="s">
        <v>44</v>
      </c>
      <c r="K12" s="9"/>
      <c r="L12" s="9"/>
      <c r="M12" s="9"/>
      <c r="N12" s="9"/>
      <c r="O12" s="9"/>
      <c r="P12" s="9"/>
      <c r="Q12" s="9"/>
      <c r="R12" s="9"/>
      <c r="S12" s="21" t="s">
        <v>94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8" t="s">
        <v>55</v>
      </c>
      <c r="B13" s="8" t="s">
        <v>96</v>
      </c>
      <c r="C13" s="8" t="s">
        <v>97</v>
      </c>
      <c r="D13" s="8" t="s">
        <v>36</v>
      </c>
      <c r="E13" s="8" t="s">
        <v>49</v>
      </c>
      <c r="F13" s="8">
        <v>4.0</v>
      </c>
      <c r="G13" s="23">
        <v>300.0</v>
      </c>
      <c r="H13" s="23" t="s">
        <v>51</v>
      </c>
      <c r="I13" s="8" t="s">
        <v>52</v>
      </c>
      <c r="J13" s="8" t="s">
        <v>44</v>
      </c>
      <c r="K13" s="8"/>
      <c r="L13" s="8"/>
      <c r="M13" s="8"/>
      <c r="N13" s="8"/>
      <c r="O13" s="9"/>
      <c r="P13" s="9"/>
      <c r="Q13" s="9"/>
      <c r="R13" s="9"/>
      <c r="S13" s="21" t="s">
        <v>98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8" t="s">
        <v>55</v>
      </c>
      <c r="B14" s="8" t="s">
        <v>100</v>
      </c>
      <c r="C14" s="8" t="s">
        <v>101</v>
      </c>
      <c r="D14" s="8" t="s">
        <v>102</v>
      </c>
      <c r="E14" s="8" t="s">
        <v>49</v>
      </c>
      <c r="F14" s="8">
        <v>4.0</v>
      </c>
      <c r="G14" s="8">
        <v>8125.0</v>
      </c>
      <c r="H14" s="8" t="s">
        <v>103</v>
      </c>
      <c r="I14" s="8" t="s">
        <v>52</v>
      </c>
      <c r="J14" s="8" t="s">
        <v>44</v>
      </c>
      <c r="K14" s="8">
        <v>0.0</v>
      </c>
      <c r="L14" s="8" t="s">
        <v>53</v>
      </c>
      <c r="M14" s="8" t="s">
        <v>53</v>
      </c>
      <c r="N14" s="8">
        <v>7.0</v>
      </c>
      <c r="O14" s="8">
        <v>90.0</v>
      </c>
      <c r="P14" s="9"/>
      <c r="Q14" s="9"/>
      <c r="R14" s="9"/>
      <c r="S14" s="21" t="s">
        <v>104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8" t="s">
        <v>106</v>
      </c>
      <c r="B15" s="8" t="s">
        <v>107</v>
      </c>
      <c r="C15" s="26" t="s">
        <v>95</v>
      </c>
      <c r="D15" s="8" t="s">
        <v>109</v>
      </c>
      <c r="E15" s="8" t="s">
        <v>49</v>
      </c>
      <c r="F15" s="8">
        <v>2.0</v>
      </c>
      <c r="G15" s="9">
        <v>11626.0</v>
      </c>
      <c r="H15" s="8" t="s">
        <v>51</v>
      </c>
      <c r="I15" s="8" t="s">
        <v>52</v>
      </c>
      <c r="J15" s="8" t="s">
        <v>44</v>
      </c>
      <c r="K15" s="8">
        <v>55.0</v>
      </c>
      <c r="L15" s="9"/>
      <c r="M15" s="9"/>
      <c r="N15" s="27">
        <v>43591.0</v>
      </c>
      <c r="O15" s="8">
        <v>90.0</v>
      </c>
      <c r="P15" s="9"/>
      <c r="Q15" s="9"/>
      <c r="R15" s="9"/>
      <c r="S15" s="21" t="s">
        <v>111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8" t="s">
        <v>113</v>
      </c>
      <c r="B16" s="23" t="s">
        <v>114</v>
      </c>
      <c r="C16" s="8" t="s">
        <v>50</v>
      </c>
      <c r="D16" s="8" t="s">
        <v>115</v>
      </c>
      <c r="E16" s="8" t="s">
        <v>49</v>
      </c>
      <c r="F16" s="8">
        <v>4.0</v>
      </c>
      <c r="G16" s="8">
        <v>7400.0</v>
      </c>
      <c r="H16" s="9"/>
      <c r="I16" s="9"/>
      <c r="J16" s="8" t="s">
        <v>44</v>
      </c>
      <c r="K16" s="8"/>
      <c r="L16" s="8"/>
      <c r="M16" s="8"/>
      <c r="N16" s="8"/>
      <c r="O16" s="9"/>
      <c r="P16" s="8" t="s">
        <v>53</v>
      </c>
      <c r="Q16" s="9"/>
      <c r="R16" s="9"/>
      <c r="S16" s="21" t="s">
        <v>116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8" t="s">
        <v>113</v>
      </c>
      <c r="B17" s="8" t="s">
        <v>118</v>
      </c>
      <c r="C17" s="8" t="s">
        <v>76</v>
      </c>
      <c r="D17" s="8" t="s">
        <v>120</v>
      </c>
      <c r="E17" s="8" t="s">
        <v>49</v>
      </c>
      <c r="F17" s="8">
        <v>4.0</v>
      </c>
      <c r="G17" s="8">
        <v>673.0</v>
      </c>
      <c r="H17" s="9"/>
      <c r="I17" s="9"/>
      <c r="J17" s="8" t="s">
        <v>44</v>
      </c>
      <c r="K17" s="9"/>
      <c r="L17" s="9"/>
      <c r="M17" s="9"/>
      <c r="N17" s="9"/>
      <c r="O17" s="9"/>
      <c r="P17" s="9"/>
      <c r="Q17" s="9"/>
      <c r="R17" s="9"/>
      <c r="S17" s="21" t="s">
        <v>121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8" t="s">
        <v>113</v>
      </c>
      <c r="B18" s="8" t="s">
        <v>114</v>
      </c>
      <c r="C18" s="8" t="s">
        <v>85</v>
      </c>
      <c r="D18" s="8" t="s">
        <v>123</v>
      </c>
      <c r="E18" s="8" t="s">
        <v>49</v>
      </c>
      <c r="F18" s="8">
        <v>2.0</v>
      </c>
      <c r="G18" s="8">
        <v>8500.0</v>
      </c>
      <c r="H18" s="9"/>
      <c r="I18" s="8" t="s">
        <v>52</v>
      </c>
      <c r="J18" s="8" t="s">
        <v>44</v>
      </c>
      <c r="K18" s="8"/>
      <c r="L18" s="8"/>
      <c r="M18" s="8"/>
      <c r="N18" s="8"/>
      <c r="O18" s="9"/>
      <c r="P18" s="9"/>
      <c r="Q18" s="9"/>
      <c r="R18" s="9"/>
      <c r="S18" s="21" t="s">
        <v>125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8" t="s">
        <v>113</v>
      </c>
      <c r="B19" s="8" t="s">
        <v>127</v>
      </c>
      <c r="C19" s="8" t="s">
        <v>128</v>
      </c>
      <c r="D19" s="8" t="s">
        <v>129</v>
      </c>
      <c r="E19" s="8" t="s">
        <v>49</v>
      </c>
      <c r="F19" s="8">
        <v>4.0</v>
      </c>
      <c r="G19" s="8">
        <v>1500.0</v>
      </c>
      <c r="H19" s="9"/>
      <c r="I19" s="9"/>
      <c r="J19" s="8" t="s">
        <v>44</v>
      </c>
      <c r="K19" s="8"/>
      <c r="L19" s="8"/>
      <c r="M19" s="8"/>
      <c r="N19" s="8"/>
      <c r="O19" s="9"/>
      <c r="P19" s="9"/>
      <c r="Q19" s="9"/>
      <c r="R19" s="9"/>
      <c r="S19" s="21" t="s">
        <v>131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11" t="s">
        <v>113</v>
      </c>
      <c r="B20" s="11" t="s">
        <v>127</v>
      </c>
      <c r="C20" s="11" t="s">
        <v>128</v>
      </c>
      <c r="D20" s="11" t="s">
        <v>45</v>
      </c>
      <c r="E20" s="11" t="s">
        <v>49</v>
      </c>
      <c r="F20" s="12">
        <v>4.0</v>
      </c>
      <c r="G20" s="12">
        <v>1500.0</v>
      </c>
      <c r="H20" s="13"/>
      <c r="I20" s="13"/>
      <c r="J20" s="11" t="s">
        <v>44</v>
      </c>
      <c r="K20" s="13"/>
      <c r="L20" s="13"/>
      <c r="M20" s="13"/>
      <c r="N20" s="13"/>
      <c r="O20" s="13"/>
      <c r="P20" s="15"/>
      <c r="Q20" s="13"/>
      <c r="R20" s="13"/>
      <c r="S20" s="13"/>
      <c r="T20" s="28" t="s">
        <v>133</v>
      </c>
      <c r="X20" s="13"/>
      <c r="Y20" s="13"/>
      <c r="Z20" s="13"/>
      <c r="AA20" s="13"/>
      <c r="AB20" s="13"/>
      <c r="AC20" s="13"/>
      <c r="AD20" s="13"/>
      <c r="AE20" s="9"/>
    </row>
    <row r="21">
      <c r="A21" s="8" t="s">
        <v>135</v>
      </c>
      <c r="B21" s="8" t="s">
        <v>136</v>
      </c>
      <c r="C21" s="8" t="s">
        <v>65</v>
      </c>
      <c r="D21" s="8" t="s">
        <v>137</v>
      </c>
      <c r="E21" s="8" t="s">
        <v>49</v>
      </c>
      <c r="F21" s="8">
        <v>4.0</v>
      </c>
      <c r="G21" s="8">
        <v>8500.0</v>
      </c>
      <c r="H21" s="8" t="s">
        <v>51</v>
      </c>
      <c r="I21" s="8" t="s">
        <v>74</v>
      </c>
      <c r="J21" s="8" t="s">
        <v>44</v>
      </c>
      <c r="K21" s="8">
        <v>100.0</v>
      </c>
      <c r="L21" s="9"/>
      <c r="M21" s="9"/>
      <c r="N21" s="27">
        <v>43591.0</v>
      </c>
      <c r="O21" s="8">
        <v>90.0</v>
      </c>
      <c r="P21" s="8" t="s">
        <v>138</v>
      </c>
      <c r="Q21" s="9"/>
      <c r="R21" s="8" t="s">
        <v>139</v>
      </c>
      <c r="S21" s="21" t="s">
        <v>140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8" t="s">
        <v>135</v>
      </c>
      <c r="B22" s="8" t="s">
        <v>136</v>
      </c>
      <c r="C22" s="8" t="s">
        <v>65</v>
      </c>
      <c r="D22" s="8" t="s">
        <v>141</v>
      </c>
      <c r="E22" s="8" t="s">
        <v>49</v>
      </c>
      <c r="F22" s="8">
        <v>4.0</v>
      </c>
      <c r="G22" s="8">
        <v>8500.0</v>
      </c>
      <c r="H22" s="8" t="s">
        <v>51</v>
      </c>
      <c r="I22" s="8" t="s">
        <v>74</v>
      </c>
      <c r="J22" s="8" t="s">
        <v>44</v>
      </c>
      <c r="K22" s="8">
        <v>100.0</v>
      </c>
      <c r="L22" s="9"/>
      <c r="M22" s="9"/>
      <c r="N22" s="27">
        <v>43591.0</v>
      </c>
      <c r="O22" s="8">
        <v>90.0</v>
      </c>
      <c r="P22" s="8" t="s">
        <v>138</v>
      </c>
      <c r="Q22" s="9"/>
      <c r="R22" s="8" t="s">
        <v>139</v>
      </c>
      <c r="S22" s="21" t="s">
        <v>142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9" t="s">
        <v>135</v>
      </c>
      <c r="B23" s="29" t="s">
        <v>143</v>
      </c>
      <c r="C23" s="30" t="s">
        <v>82</v>
      </c>
      <c r="D23" s="31" t="s">
        <v>144</v>
      </c>
      <c r="E23" s="8" t="s">
        <v>49</v>
      </c>
      <c r="F23" s="8">
        <v>4.0</v>
      </c>
      <c r="G23" s="9">
        <v>9150.0</v>
      </c>
      <c r="H23" s="8" t="s">
        <v>51</v>
      </c>
      <c r="I23" s="8" t="s">
        <v>74</v>
      </c>
      <c r="J23" s="8" t="s">
        <v>44</v>
      </c>
      <c r="K23" s="8">
        <v>100.0</v>
      </c>
      <c r="L23" s="9"/>
      <c r="M23" s="9"/>
      <c r="N23" s="27">
        <v>43591.0</v>
      </c>
      <c r="O23" s="8">
        <v>90.0</v>
      </c>
      <c r="P23" s="8" t="s">
        <v>53</v>
      </c>
      <c r="Q23" s="9"/>
      <c r="R23" s="9"/>
      <c r="S23" s="21" t="s">
        <v>145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9" t="s">
        <v>135</v>
      </c>
      <c r="B24" s="29" t="s">
        <v>143</v>
      </c>
      <c r="C24" s="30" t="s">
        <v>82</v>
      </c>
      <c r="D24" s="8" t="s">
        <v>109</v>
      </c>
      <c r="E24" s="8" t="s">
        <v>49</v>
      </c>
      <c r="F24" s="8">
        <v>4.0</v>
      </c>
      <c r="G24" s="9">
        <v>9150.0</v>
      </c>
      <c r="H24" s="8" t="s">
        <v>51</v>
      </c>
      <c r="I24" s="8" t="s">
        <v>74</v>
      </c>
      <c r="J24" s="8" t="s">
        <v>44</v>
      </c>
      <c r="K24" s="8">
        <v>100.0</v>
      </c>
      <c r="L24" s="9"/>
      <c r="M24" s="9"/>
      <c r="N24" s="27">
        <v>43591.0</v>
      </c>
      <c r="O24" s="8">
        <v>90.0</v>
      </c>
      <c r="P24" s="8" t="s">
        <v>53</v>
      </c>
      <c r="Q24" s="9"/>
      <c r="R24" s="9"/>
      <c r="S24" s="21" t="s">
        <v>146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11" t="s">
        <v>135</v>
      </c>
      <c r="B25" s="11" t="s">
        <v>136</v>
      </c>
      <c r="C25" s="11" t="s">
        <v>65</v>
      </c>
      <c r="D25" s="11" t="s">
        <v>147</v>
      </c>
      <c r="E25" s="11" t="s">
        <v>49</v>
      </c>
      <c r="F25" s="12">
        <v>4.0</v>
      </c>
      <c r="G25" s="12">
        <v>4000.0</v>
      </c>
      <c r="H25" s="13"/>
      <c r="I25" s="13"/>
      <c r="J25" s="11" t="s">
        <v>44</v>
      </c>
      <c r="K25" s="12">
        <v>100.0</v>
      </c>
      <c r="L25" s="13"/>
      <c r="M25" s="13"/>
      <c r="N25" s="13"/>
      <c r="O25" s="13"/>
      <c r="P25" s="15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9"/>
    </row>
    <row r="26">
      <c r="A26" s="8" t="s">
        <v>148</v>
      </c>
      <c r="B26" s="8" t="s">
        <v>149</v>
      </c>
      <c r="C26" s="8" t="s">
        <v>150</v>
      </c>
      <c r="D26" s="8" t="s">
        <v>151</v>
      </c>
      <c r="E26" s="8" t="s">
        <v>49</v>
      </c>
      <c r="F26" s="8">
        <v>4.0</v>
      </c>
      <c r="G26" s="8">
        <v>4830.0</v>
      </c>
      <c r="H26" s="9"/>
      <c r="I26" s="9"/>
      <c r="J26" s="8" t="s">
        <v>44</v>
      </c>
      <c r="K26" s="8"/>
      <c r="L26" s="8"/>
      <c r="M26" s="8"/>
      <c r="N26" s="8"/>
      <c r="O26" s="9"/>
      <c r="P26" s="9"/>
      <c r="Q26" s="9"/>
      <c r="R26" s="9"/>
      <c r="S26" s="21" t="s">
        <v>152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8" t="s">
        <v>148</v>
      </c>
      <c r="B27" s="8" t="s">
        <v>149</v>
      </c>
      <c r="C27" s="16" t="s">
        <v>124</v>
      </c>
      <c r="D27" s="8" t="s">
        <v>153</v>
      </c>
      <c r="E27" s="8" t="s">
        <v>49</v>
      </c>
      <c r="F27" s="8">
        <v>4.0</v>
      </c>
      <c r="G27" s="8">
        <v>0.0</v>
      </c>
      <c r="H27" s="8" t="s">
        <v>51</v>
      </c>
      <c r="I27" s="8" t="s">
        <v>52</v>
      </c>
      <c r="J27" s="8" t="s">
        <v>44</v>
      </c>
      <c r="K27" s="8">
        <v>0.0</v>
      </c>
      <c r="L27" s="8"/>
      <c r="M27" s="8"/>
      <c r="N27" s="27">
        <v>43591.0</v>
      </c>
      <c r="O27" s="8">
        <v>90.0</v>
      </c>
      <c r="P27" s="9"/>
      <c r="Q27" s="9"/>
      <c r="R27" s="9"/>
      <c r="S27" s="21" t="s">
        <v>154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8" t="s">
        <v>155</v>
      </c>
      <c r="B28" s="23" t="s">
        <v>156</v>
      </c>
      <c r="C28" s="8" t="s">
        <v>99</v>
      </c>
      <c r="D28" s="8" t="s">
        <v>157</v>
      </c>
      <c r="E28" s="8" t="s">
        <v>49</v>
      </c>
      <c r="F28" s="8">
        <v>4.0</v>
      </c>
      <c r="G28" s="8">
        <v>1500.0</v>
      </c>
      <c r="H28" s="9"/>
      <c r="I28" s="8" t="s">
        <v>52</v>
      </c>
      <c r="J28" s="8" t="s">
        <v>44</v>
      </c>
      <c r="K28" s="8">
        <v>51.0</v>
      </c>
      <c r="L28" s="9"/>
      <c r="M28" s="9"/>
      <c r="N28" s="9"/>
      <c r="O28" s="9"/>
      <c r="P28" s="8" t="s">
        <v>158</v>
      </c>
      <c r="Q28" s="9"/>
      <c r="R28" s="21" t="s">
        <v>159</v>
      </c>
      <c r="S28" s="21" t="s">
        <v>160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8" t="s">
        <v>155</v>
      </c>
      <c r="B29" s="23" t="s">
        <v>156</v>
      </c>
      <c r="C29" s="8" t="s">
        <v>99</v>
      </c>
      <c r="D29" s="8" t="s">
        <v>161</v>
      </c>
      <c r="E29" s="8" t="s">
        <v>49</v>
      </c>
      <c r="F29" s="8">
        <v>4.0</v>
      </c>
      <c r="G29" s="8">
        <v>1500.0</v>
      </c>
      <c r="H29" s="9"/>
      <c r="I29" s="8" t="s">
        <v>52</v>
      </c>
      <c r="J29" s="8" t="s">
        <v>44</v>
      </c>
      <c r="K29" s="8">
        <v>51.0</v>
      </c>
      <c r="L29" s="9"/>
      <c r="M29" s="9"/>
      <c r="N29" s="9"/>
      <c r="O29" s="9"/>
      <c r="P29" s="8" t="s">
        <v>158</v>
      </c>
      <c r="Q29" s="9"/>
      <c r="R29" s="21" t="s">
        <v>159</v>
      </c>
      <c r="S29" s="21" t="s">
        <v>162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11" t="s">
        <v>163</v>
      </c>
      <c r="B30" s="11" t="s">
        <v>164</v>
      </c>
      <c r="C30" s="11" t="s">
        <v>165</v>
      </c>
      <c r="D30" s="11" t="s">
        <v>166</v>
      </c>
      <c r="E30" s="11" t="s">
        <v>49</v>
      </c>
      <c r="F30" s="12">
        <v>4.0</v>
      </c>
      <c r="G30" s="12">
        <v>2330.0</v>
      </c>
      <c r="H30" s="13"/>
      <c r="I30" s="11" t="s">
        <v>167</v>
      </c>
      <c r="J30" s="11" t="s">
        <v>44</v>
      </c>
      <c r="K30" s="13"/>
      <c r="L30" s="13"/>
      <c r="M30" s="13"/>
      <c r="N30" s="13"/>
      <c r="O30" s="13"/>
      <c r="P30" s="32" t="s">
        <v>168</v>
      </c>
      <c r="Q30" s="13"/>
      <c r="R30" s="13"/>
      <c r="S30" s="28" t="s">
        <v>169</v>
      </c>
      <c r="T30" s="28" t="s">
        <v>170</v>
      </c>
      <c r="Y30" s="13"/>
      <c r="Z30" s="13"/>
      <c r="AA30" s="13"/>
      <c r="AB30" s="13"/>
      <c r="AC30" s="13"/>
      <c r="AD30" s="13"/>
      <c r="AE30" s="9"/>
    </row>
    <row r="31">
      <c r="A31" s="11" t="s">
        <v>163</v>
      </c>
      <c r="B31" s="11" t="s">
        <v>171</v>
      </c>
      <c r="C31" s="11" t="s">
        <v>172</v>
      </c>
      <c r="D31" s="11" t="s">
        <v>173</v>
      </c>
      <c r="E31" s="11" t="s">
        <v>49</v>
      </c>
      <c r="F31" s="12">
        <v>4.0</v>
      </c>
      <c r="G31" s="12">
        <v>1630.0</v>
      </c>
      <c r="H31" s="13"/>
      <c r="I31" s="13"/>
      <c r="J31" s="11" t="s">
        <v>44</v>
      </c>
      <c r="K31" s="13"/>
      <c r="L31" s="13"/>
      <c r="M31" s="13"/>
      <c r="N31" s="13"/>
      <c r="O31" s="13"/>
      <c r="P31" s="32" t="s">
        <v>168</v>
      </c>
      <c r="Q31" s="13"/>
      <c r="R31" s="13"/>
      <c r="S31" s="13"/>
      <c r="T31" s="28" t="s">
        <v>174</v>
      </c>
      <c r="AA31" s="13"/>
      <c r="AB31" s="13"/>
      <c r="AC31" s="13"/>
      <c r="AD31" s="13"/>
      <c r="AE31" s="9"/>
    </row>
    <row r="32">
      <c r="A32" s="8" t="s">
        <v>175</v>
      </c>
      <c r="B32" s="8" t="s">
        <v>176</v>
      </c>
      <c r="C32" s="16" t="s">
        <v>177</v>
      </c>
      <c r="D32" s="8" t="s">
        <v>178</v>
      </c>
      <c r="E32" s="8" t="s">
        <v>49</v>
      </c>
      <c r="F32" s="8">
        <v>2.0</v>
      </c>
      <c r="G32" s="8">
        <v>3600.0</v>
      </c>
      <c r="H32" s="8" t="s">
        <v>51</v>
      </c>
      <c r="I32" s="8"/>
      <c r="J32" s="8" t="s">
        <v>44</v>
      </c>
      <c r="K32" s="8"/>
      <c r="L32" s="9"/>
      <c r="M32" s="9"/>
      <c r="N32" s="27">
        <v>43590.0</v>
      </c>
      <c r="O32" s="8">
        <v>72.0</v>
      </c>
      <c r="P32" s="9"/>
      <c r="Q32" s="9"/>
      <c r="R32" s="8"/>
      <c r="S32" s="21" t="s">
        <v>179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8" t="s">
        <v>175</v>
      </c>
      <c r="B33" s="8" t="s">
        <v>176</v>
      </c>
      <c r="C33" s="16" t="s">
        <v>177</v>
      </c>
      <c r="D33" s="8" t="s">
        <v>180</v>
      </c>
      <c r="E33" s="8" t="s">
        <v>49</v>
      </c>
      <c r="F33" s="8">
        <v>2.0</v>
      </c>
      <c r="G33" s="8">
        <v>3600.0</v>
      </c>
      <c r="H33" s="8" t="s">
        <v>51</v>
      </c>
      <c r="I33" s="8"/>
      <c r="J33" s="8" t="s">
        <v>44</v>
      </c>
      <c r="K33" s="8"/>
      <c r="L33" s="9"/>
      <c r="M33" s="9"/>
      <c r="N33" s="27">
        <v>43590.0</v>
      </c>
      <c r="O33" s="8">
        <v>72.0</v>
      </c>
      <c r="P33" s="9"/>
      <c r="Q33" s="9"/>
      <c r="R33" s="8"/>
      <c r="S33" s="21" t="s">
        <v>181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8" t="s">
        <v>175</v>
      </c>
      <c r="B34" s="8" t="s">
        <v>176</v>
      </c>
      <c r="C34" s="8" t="s">
        <v>182</v>
      </c>
      <c r="D34" s="8" t="s">
        <v>183</v>
      </c>
      <c r="E34" s="8" t="s">
        <v>184</v>
      </c>
      <c r="F34" s="8">
        <v>2.0</v>
      </c>
      <c r="G34" s="8">
        <v>3220.0</v>
      </c>
      <c r="H34" s="8"/>
      <c r="I34" s="8" t="s">
        <v>52</v>
      </c>
      <c r="J34" s="8" t="s">
        <v>185</v>
      </c>
      <c r="K34" s="8">
        <v>0.0</v>
      </c>
      <c r="L34" s="9"/>
      <c r="M34" s="9"/>
      <c r="N34" s="27"/>
      <c r="O34" s="8"/>
      <c r="P34" s="9"/>
      <c r="Q34" s="9"/>
      <c r="R34" s="8"/>
      <c r="S34" s="21" t="s">
        <v>186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8" t="s">
        <v>175</v>
      </c>
      <c r="B35" s="8" t="s">
        <v>176</v>
      </c>
      <c r="C35" s="8" t="s">
        <v>187</v>
      </c>
      <c r="D35" s="8" t="s">
        <v>188</v>
      </c>
      <c r="E35" s="8" t="s">
        <v>49</v>
      </c>
      <c r="F35" s="8">
        <v>4.0</v>
      </c>
      <c r="G35" s="8">
        <v>1475.0</v>
      </c>
      <c r="H35" s="8" t="s">
        <v>51</v>
      </c>
      <c r="I35" s="8"/>
      <c r="J35" s="8" t="s">
        <v>185</v>
      </c>
      <c r="K35" s="8">
        <v>28.0</v>
      </c>
      <c r="L35" s="9"/>
      <c r="M35" s="9"/>
      <c r="N35" s="27">
        <v>43591.0</v>
      </c>
      <c r="O35" s="8">
        <v>90.0</v>
      </c>
      <c r="P35" s="9"/>
      <c r="Q35" s="9"/>
      <c r="R35" s="8"/>
      <c r="S35" s="21" t="s">
        <v>189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8" t="s">
        <v>175</v>
      </c>
      <c r="B36" s="8" t="s">
        <v>190</v>
      </c>
      <c r="C36" s="8" t="s">
        <v>191</v>
      </c>
      <c r="D36" s="8" t="s">
        <v>192</v>
      </c>
      <c r="E36" s="8" t="s">
        <v>49</v>
      </c>
      <c r="F36" s="8">
        <v>4.0</v>
      </c>
      <c r="G36" s="8">
        <v>1265.0</v>
      </c>
      <c r="H36" s="8" t="s">
        <v>51</v>
      </c>
      <c r="I36" s="8" t="s">
        <v>74</v>
      </c>
      <c r="J36" s="8" t="s">
        <v>44</v>
      </c>
      <c r="K36" s="8"/>
      <c r="L36" s="9"/>
      <c r="M36" s="9"/>
      <c r="N36" s="27">
        <v>43591.0</v>
      </c>
      <c r="O36" s="8">
        <v>90.0</v>
      </c>
      <c r="P36" s="9"/>
      <c r="Q36" s="9"/>
      <c r="R36" s="8"/>
      <c r="S36" s="21" t="s">
        <v>193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8" t="s">
        <v>175</v>
      </c>
      <c r="B37" s="8" t="s">
        <v>190</v>
      </c>
      <c r="C37" s="8" t="s">
        <v>194</v>
      </c>
      <c r="D37" s="8" t="s">
        <v>153</v>
      </c>
      <c r="E37" s="8" t="s">
        <v>49</v>
      </c>
      <c r="F37" s="8">
        <v>4.0</v>
      </c>
      <c r="G37" s="8">
        <v>11450.0</v>
      </c>
      <c r="H37" s="8" t="s">
        <v>51</v>
      </c>
      <c r="I37" s="8" t="s">
        <v>52</v>
      </c>
      <c r="J37" s="8" t="s">
        <v>44</v>
      </c>
      <c r="K37" s="8">
        <v>125.0</v>
      </c>
      <c r="L37" s="9"/>
      <c r="M37" s="9"/>
      <c r="N37" s="27">
        <v>43591.0</v>
      </c>
      <c r="O37" s="8">
        <v>90.0</v>
      </c>
      <c r="P37" s="9"/>
      <c r="Q37" s="9"/>
      <c r="R37" s="21" t="s">
        <v>195</v>
      </c>
      <c r="S37" s="21" t="s">
        <v>196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8" t="s">
        <v>175</v>
      </c>
      <c r="B38" s="8" t="s">
        <v>190</v>
      </c>
      <c r="C38" s="23" t="s">
        <v>197</v>
      </c>
      <c r="D38" s="8" t="s">
        <v>36</v>
      </c>
      <c r="E38" s="8" t="s">
        <v>49</v>
      </c>
      <c r="F38" s="8">
        <v>2.0</v>
      </c>
      <c r="G38" s="8">
        <v>9250.0</v>
      </c>
      <c r="H38" s="9"/>
      <c r="I38" s="9"/>
      <c r="J38" s="8" t="s">
        <v>44</v>
      </c>
      <c r="K38" s="9"/>
      <c r="L38" s="9"/>
      <c r="M38" s="9"/>
      <c r="N38" s="9"/>
      <c r="O38" s="9"/>
      <c r="P38" s="9"/>
      <c r="Q38" s="9"/>
      <c r="R38" s="9"/>
      <c r="S38" s="21" t="s">
        <v>198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33"/>
    </row>
    <row r="39">
      <c r="A39" s="8" t="s">
        <v>199</v>
      </c>
      <c r="B39" s="8" t="s">
        <v>200</v>
      </c>
      <c r="C39" s="8" t="s">
        <v>80</v>
      </c>
      <c r="D39" s="8" t="s">
        <v>201</v>
      </c>
      <c r="E39" s="8" t="s">
        <v>49</v>
      </c>
      <c r="F39" s="8">
        <v>4.0</v>
      </c>
      <c r="G39" s="8">
        <v>7270.0</v>
      </c>
      <c r="H39" s="8" t="s">
        <v>51</v>
      </c>
      <c r="I39" s="8" t="s">
        <v>52</v>
      </c>
      <c r="J39" s="8" t="s">
        <v>44</v>
      </c>
      <c r="K39" s="8">
        <v>85.0</v>
      </c>
      <c r="L39" s="8"/>
      <c r="M39" s="8"/>
      <c r="N39" s="27">
        <v>43591.0</v>
      </c>
      <c r="O39" s="8">
        <v>90.0</v>
      </c>
      <c r="P39" s="8" t="s">
        <v>138</v>
      </c>
      <c r="Q39" s="9"/>
      <c r="R39" s="21" t="s">
        <v>202</v>
      </c>
      <c r="S39" s="21" t="s">
        <v>203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8" t="s">
        <v>199</v>
      </c>
      <c r="B40" s="8" t="s">
        <v>204</v>
      </c>
      <c r="C40" s="8" t="s">
        <v>84</v>
      </c>
      <c r="D40" s="8" t="s">
        <v>205</v>
      </c>
      <c r="E40" s="8" t="s">
        <v>49</v>
      </c>
      <c r="F40" s="8">
        <v>4.0</v>
      </c>
      <c r="G40" s="9">
        <v>6800.0</v>
      </c>
      <c r="H40" s="8" t="s">
        <v>51</v>
      </c>
      <c r="I40" s="8" t="s">
        <v>52</v>
      </c>
      <c r="J40" s="8" t="s">
        <v>44</v>
      </c>
      <c r="K40" s="8">
        <v>85.0</v>
      </c>
      <c r="L40" s="8"/>
      <c r="M40" s="8"/>
      <c r="N40" s="27">
        <v>43591.0</v>
      </c>
      <c r="O40" s="8">
        <v>90.0</v>
      </c>
      <c r="P40" s="8" t="s">
        <v>138</v>
      </c>
      <c r="Q40" s="9"/>
      <c r="R40" s="21" t="s">
        <v>206</v>
      </c>
      <c r="S40" s="21" t="s">
        <v>207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11" t="s">
        <v>199</v>
      </c>
      <c r="B41" s="11" t="s">
        <v>208</v>
      </c>
      <c r="C41" s="11" t="s">
        <v>209</v>
      </c>
      <c r="D41" s="11" t="s">
        <v>210</v>
      </c>
      <c r="E41" s="11" t="s">
        <v>49</v>
      </c>
      <c r="F41" s="12">
        <v>2.0</v>
      </c>
      <c r="G41" s="34">
        <v>6062.0</v>
      </c>
      <c r="H41" s="11" t="s">
        <v>211</v>
      </c>
      <c r="I41" s="11" t="s">
        <v>43</v>
      </c>
      <c r="J41" s="11" t="s">
        <v>44</v>
      </c>
      <c r="K41" s="11">
        <v>83.95</v>
      </c>
      <c r="L41" s="13"/>
      <c r="M41" s="13"/>
      <c r="N41" s="12">
        <v>6.0</v>
      </c>
      <c r="O41" s="13"/>
      <c r="P41" s="32" t="s">
        <v>168</v>
      </c>
      <c r="Q41" s="13"/>
      <c r="R41" s="13"/>
      <c r="S41" s="13"/>
      <c r="T41" s="28" t="s">
        <v>212</v>
      </c>
      <c r="Z41" s="13"/>
      <c r="AA41" s="13"/>
      <c r="AB41" s="13"/>
      <c r="AC41" s="13"/>
      <c r="AD41" s="13"/>
      <c r="AE41" s="9"/>
    </row>
    <row r="42">
      <c r="A42" s="11" t="s">
        <v>199</v>
      </c>
      <c r="B42" s="11" t="s">
        <v>208</v>
      </c>
      <c r="C42" s="11" t="s">
        <v>209</v>
      </c>
      <c r="D42" s="11" t="s">
        <v>213</v>
      </c>
      <c r="E42" s="11" t="s">
        <v>49</v>
      </c>
      <c r="F42" s="12">
        <v>4.0</v>
      </c>
      <c r="G42" s="12">
        <v>12125.0</v>
      </c>
      <c r="H42" s="11" t="s">
        <v>211</v>
      </c>
      <c r="I42" s="11" t="s">
        <v>43</v>
      </c>
      <c r="J42" s="11" t="s">
        <v>44</v>
      </c>
      <c r="K42" s="11">
        <v>83.95</v>
      </c>
      <c r="L42" s="13"/>
      <c r="M42" s="13"/>
      <c r="N42" s="12">
        <v>6.0</v>
      </c>
      <c r="O42" s="13"/>
      <c r="P42" s="32" t="s">
        <v>168</v>
      </c>
      <c r="Q42" s="13"/>
      <c r="R42" s="13"/>
      <c r="S42" s="13"/>
      <c r="T42" s="28" t="s">
        <v>214</v>
      </c>
      <c r="Z42" s="13"/>
      <c r="AA42" s="13"/>
      <c r="AB42" s="13"/>
      <c r="AC42" s="13"/>
      <c r="AD42" s="13"/>
      <c r="AE42" s="9"/>
    </row>
    <row r="43">
      <c r="A43" s="8" t="s">
        <v>215</v>
      </c>
      <c r="B43" s="8" t="s">
        <v>216</v>
      </c>
      <c r="C43" s="8" t="s">
        <v>69</v>
      </c>
      <c r="D43" s="8" t="s">
        <v>36</v>
      </c>
      <c r="E43" s="8" t="s">
        <v>49</v>
      </c>
      <c r="F43" s="8">
        <v>4.0</v>
      </c>
      <c r="G43" s="8">
        <v>650.0</v>
      </c>
      <c r="H43" s="9"/>
      <c r="I43" s="8" t="s">
        <v>52</v>
      </c>
      <c r="J43" s="8" t="s">
        <v>44</v>
      </c>
      <c r="K43" s="8">
        <v>137.0</v>
      </c>
      <c r="L43" s="9"/>
      <c r="M43" s="9"/>
      <c r="N43" s="9"/>
      <c r="O43" s="9"/>
      <c r="P43" s="8" t="s">
        <v>158</v>
      </c>
      <c r="Q43" s="9"/>
      <c r="R43" s="9"/>
      <c r="S43" s="21" t="s">
        <v>217</v>
      </c>
      <c r="T43" s="8" t="s">
        <v>218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8" t="s">
        <v>215</v>
      </c>
      <c r="B44" s="8" t="s">
        <v>219</v>
      </c>
      <c r="C44" s="8" t="s">
        <v>73</v>
      </c>
      <c r="D44" s="8" t="s">
        <v>36</v>
      </c>
      <c r="E44" s="8" t="s">
        <v>49</v>
      </c>
      <c r="F44" s="8">
        <v>4.0</v>
      </c>
      <c r="G44" s="8">
        <v>600.0</v>
      </c>
      <c r="H44" s="8" t="s">
        <v>103</v>
      </c>
      <c r="I44" s="9"/>
      <c r="J44" s="8" t="s">
        <v>44</v>
      </c>
      <c r="K44" s="8">
        <v>137.0</v>
      </c>
      <c r="L44" s="8"/>
      <c r="M44" s="8"/>
      <c r="N44" s="8">
        <v>7.0</v>
      </c>
      <c r="O44" s="8">
        <v>100.0</v>
      </c>
      <c r="P44" s="8" t="s">
        <v>138</v>
      </c>
      <c r="Q44" s="9"/>
      <c r="R44" s="21" t="s">
        <v>220</v>
      </c>
      <c r="S44" s="21" t="s">
        <v>221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8" t="s">
        <v>215</v>
      </c>
      <c r="B45" s="8" t="s">
        <v>222</v>
      </c>
      <c r="C45" s="8" t="s">
        <v>117</v>
      </c>
      <c r="D45" s="8" t="s">
        <v>151</v>
      </c>
      <c r="E45" s="8" t="s">
        <v>49</v>
      </c>
      <c r="F45" s="8">
        <v>4.0</v>
      </c>
      <c r="G45" s="8">
        <v>455.0</v>
      </c>
      <c r="H45" s="8" t="s">
        <v>51</v>
      </c>
      <c r="I45" s="8" t="s">
        <v>52</v>
      </c>
      <c r="J45" s="8" t="s">
        <v>44</v>
      </c>
      <c r="K45" s="9"/>
      <c r="L45" s="9"/>
      <c r="M45" s="9"/>
      <c r="N45" s="9"/>
      <c r="O45" s="9"/>
      <c r="P45" s="9"/>
      <c r="Q45" s="9"/>
      <c r="R45" s="9"/>
      <c r="S45" s="21" t="s">
        <v>223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35" t="s">
        <v>215</v>
      </c>
      <c r="B46" s="35" t="s">
        <v>219</v>
      </c>
      <c r="C46" s="35" t="s">
        <v>130</v>
      </c>
      <c r="D46" s="35" t="s">
        <v>36</v>
      </c>
      <c r="E46" s="35" t="s">
        <v>49</v>
      </c>
      <c r="F46" s="35">
        <v>4.0</v>
      </c>
      <c r="G46" s="35">
        <v>710.0</v>
      </c>
      <c r="H46" s="35" t="s">
        <v>51</v>
      </c>
      <c r="I46" s="35" t="s">
        <v>74</v>
      </c>
      <c r="J46" s="35" t="s">
        <v>44</v>
      </c>
      <c r="K46" s="35">
        <v>100.0</v>
      </c>
      <c r="L46" s="36"/>
      <c r="M46" s="36"/>
      <c r="N46" s="35">
        <v>7.0</v>
      </c>
      <c r="O46" s="35">
        <v>100.0</v>
      </c>
      <c r="P46" s="36"/>
      <c r="Q46" s="36"/>
      <c r="R46" s="33"/>
      <c r="S46" s="21" t="s">
        <v>224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9"/>
    </row>
    <row r="47">
      <c r="A47" s="8" t="s">
        <v>215</v>
      </c>
      <c r="B47" s="8" t="s">
        <v>225</v>
      </c>
      <c r="C47" s="8" t="s">
        <v>132</v>
      </c>
      <c r="D47" s="8" t="s">
        <v>226</v>
      </c>
      <c r="E47" s="8" t="s">
        <v>37</v>
      </c>
      <c r="F47" s="8">
        <v>4.0</v>
      </c>
      <c r="G47" s="8">
        <v>3673.0</v>
      </c>
      <c r="H47" s="8" t="s">
        <v>51</v>
      </c>
      <c r="I47" s="9"/>
      <c r="J47" s="8" t="s">
        <v>44</v>
      </c>
      <c r="K47" s="9"/>
      <c r="L47" s="9"/>
      <c r="M47" s="9"/>
      <c r="N47" s="9"/>
      <c r="O47" s="9"/>
      <c r="P47" s="9"/>
      <c r="Q47" s="9"/>
      <c r="R47" s="9"/>
      <c r="S47" s="21" t="s">
        <v>227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37" t="s">
        <v>228</v>
      </c>
      <c r="B48" s="8" t="s">
        <v>229</v>
      </c>
      <c r="C48" s="8" t="s">
        <v>60</v>
      </c>
      <c r="D48" s="8" t="s">
        <v>230</v>
      </c>
      <c r="E48" s="8" t="s">
        <v>49</v>
      </c>
      <c r="F48" s="8">
        <v>2.0</v>
      </c>
      <c r="G48" s="9">
        <f>23890/2</f>
        <v>11945</v>
      </c>
      <c r="H48" s="9"/>
      <c r="I48" s="9"/>
      <c r="J48" s="8" t="s">
        <v>44</v>
      </c>
      <c r="K48" s="9"/>
      <c r="L48" s="9"/>
      <c r="M48" s="9"/>
      <c r="N48" s="9"/>
      <c r="O48" s="9"/>
      <c r="P48" s="9"/>
      <c r="Q48" s="9"/>
      <c r="R48" s="9"/>
      <c r="S48" s="21" t="s">
        <v>231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37" t="s">
        <v>228</v>
      </c>
      <c r="B49" s="8" t="s">
        <v>229</v>
      </c>
      <c r="C49" s="8" t="s">
        <v>60</v>
      </c>
      <c r="D49" s="8" t="s">
        <v>230</v>
      </c>
      <c r="E49" s="8" t="s">
        <v>49</v>
      </c>
      <c r="F49" s="8">
        <v>6.0</v>
      </c>
      <c r="G49" s="9">
        <f>11946/2</f>
        <v>5973</v>
      </c>
      <c r="H49" s="9"/>
      <c r="I49" s="9"/>
      <c r="J49" s="8" t="s">
        <v>185</v>
      </c>
      <c r="K49" s="9"/>
      <c r="L49" s="9"/>
      <c r="M49" s="9"/>
      <c r="N49" s="9"/>
      <c r="O49" s="9"/>
      <c r="P49" s="9"/>
      <c r="Q49" s="9"/>
      <c r="R49" s="9"/>
      <c r="S49" s="21" t="s">
        <v>232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37" t="s">
        <v>228</v>
      </c>
      <c r="B50" s="8" t="s">
        <v>233</v>
      </c>
      <c r="C50" s="8" t="s">
        <v>79</v>
      </c>
      <c r="D50" s="8" t="s">
        <v>151</v>
      </c>
      <c r="E50" s="8" t="s">
        <v>49</v>
      </c>
      <c r="F50" s="8">
        <v>2.0</v>
      </c>
      <c r="G50" s="9">
        <f>31226/2</f>
        <v>15613</v>
      </c>
      <c r="H50" s="8" t="s">
        <v>103</v>
      </c>
      <c r="I50" s="8" t="s">
        <v>74</v>
      </c>
      <c r="J50" s="8" t="s">
        <v>44</v>
      </c>
      <c r="K50" s="9"/>
      <c r="L50" s="9"/>
      <c r="M50" s="9"/>
      <c r="N50" s="9"/>
      <c r="O50" s="9"/>
      <c r="P50" s="9"/>
      <c r="Q50" s="9"/>
      <c r="R50" s="9"/>
      <c r="S50" s="21" t="s">
        <v>234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37" t="s">
        <v>228</v>
      </c>
      <c r="B51" s="8" t="s">
        <v>233</v>
      </c>
      <c r="C51" s="8" t="s">
        <v>93</v>
      </c>
      <c r="D51" s="8" t="s">
        <v>36</v>
      </c>
      <c r="E51" s="8" t="s">
        <v>49</v>
      </c>
      <c r="F51" s="8">
        <v>2.0</v>
      </c>
      <c r="G51" s="9">
        <f>39608/2</f>
        <v>19804</v>
      </c>
      <c r="H51" s="9"/>
      <c r="I51" s="8" t="s">
        <v>74</v>
      </c>
      <c r="J51" s="8" t="s">
        <v>44</v>
      </c>
      <c r="K51" s="9"/>
      <c r="L51" s="9"/>
      <c r="M51" s="9"/>
      <c r="N51" s="9"/>
      <c r="O51" s="9"/>
      <c r="P51" s="9"/>
      <c r="Q51" s="9"/>
      <c r="R51" s="9"/>
      <c r="S51" s="21" t="s">
        <v>235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37" t="s">
        <v>228</v>
      </c>
      <c r="B52" s="8" t="s">
        <v>233</v>
      </c>
      <c r="C52" s="8" t="s">
        <v>93</v>
      </c>
      <c r="D52" s="8" t="s">
        <v>36</v>
      </c>
      <c r="E52" s="8" t="s">
        <v>49</v>
      </c>
      <c r="F52" s="8">
        <v>5.0</v>
      </c>
      <c r="G52" s="9">
        <f>19894/2</f>
        <v>9947</v>
      </c>
      <c r="H52" s="9"/>
      <c r="I52" s="8" t="s">
        <v>74</v>
      </c>
      <c r="J52" s="8" t="s">
        <v>185</v>
      </c>
      <c r="K52" s="9"/>
      <c r="L52" s="9"/>
      <c r="M52" s="9"/>
      <c r="N52" s="9"/>
      <c r="O52" s="9"/>
      <c r="P52" s="9"/>
      <c r="Q52" s="9"/>
      <c r="R52" s="9"/>
      <c r="S52" s="21" t="s">
        <v>235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37" t="s">
        <v>228</v>
      </c>
      <c r="B53" s="8" t="s">
        <v>233</v>
      </c>
      <c r="C53" s="8" t="s">
        <v>105</v>
      </c>
      <c r="D53" s="8" t="s">
        <v>36</v>
      </c>
      <c r="E53" s="8" t="s">
        <v>49</v>
      </c>
      <c r="F53" s="8">
        <v>2.0</v>
      </c>
      <c r="G53" s="8">
        <f>31660/2</f>
        <v>15830</v>
      </c>
      <c r="H53" s="8" t="s">
        <v>51</v>
      </c>
      <c r="I53" s="8" t="s">
        <v>52</v>
      </c>
      <c r="J53" s="8" t="s">
        <v>44</v>
      </c>
      <c r="K53" s="9"/>
      <c r="L53" s="9"/>
      <c r="M53" s="9"/>
      <c r="N53" s="9"/>
      <c r="O53" s="9"/>
      <c r="P53" s="9"/>
      <c r="Q53" s="9"/>
      <c r="R53" s="9"/>
      <c r="S53" s="21" t="s">
        <v>236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37" t="s">
        <v>228</v>
      </c>
      <c r="B54" s="8" t="s">
        <v>233</v>
      </c>
      <c r="C54" s="8" t="s">
        <v>105</v>
      </c>
      <c r="D54" s="8" t="s">
        <v>36</v>
      </c>
      <c r="E54" s="8" t="s">
        <v>49</v>
      </c>
      <c r="F54" s="8">
        <v>4.0</v>
      </c>
      <c r="G54" s="9">
        <f>16282/2</f>
        <v>8141</v>
      </c>
      <c r="H54" s="8" t="s">
        <v>51</v>
      </c>
      <c r="I54" s="8" t="s">
        <v>52</v>
      </c>
      <c r="J54" s="8" t="s">
        <v>185</v>
      </c>
      <c r="K54" s="9"/>
      <c r="L54" s="9"/>
      <c r="M54" s="9"/>
      <c r="N54" s="9"/>
      <c r="O54" s="9"/>
      <c r="P54" s="9"/>
      <c r="Q54" s="9"/>
      <c r="R54" s="9"/>
      <c r="S54" s="21" t="s">
        <v>236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37" t="s">
        <v>228</v>
      </c>
      <c r="B55" s="8" t="s">
        <v>237</v>
      </c>
      <c r="C55" s="8" t="s">
        <v>108</v>
      </c>
      <c r="D55" s="8" t="s">
        <v>36</v>
      </c>
      <c r="E55" s="8" t="s">
        <v>49</v>
      </c>
      <c r="F55" s="8">
        <v>2.0</v>
      </c>
      <c r="G55" s="9">
        <f>24517/2</f>
        <v>12258.5</v>
      </c>
      <c r="H55" s="8" t="s">
        <v>51</v>
      </c>
      <c r="I55" s="9"/>
      <c r="J55" s="8" t="s">
        <v>44</v>
      </c>
      <c r="K55" s="9"/>
      <c r="L55" s="9"/>
      <c r="M55" s="9"/>
      <c r="N55" s="9"/>
      <c r="O55" s="9"/>
      <c r="P55" s="9"/>
      <c r="Q55" s="9"/>
      <c r="R55" s="9"/>
      <c r="S55" s="21" t="s">
        <v>238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37" t="s">
        <v>228</v>
      </c>
      <c r="B56" s="8" t="s">
        <v>239</v>
      </c>
      <c r="C56" s="8" t="s">
        <v>110</v>
      </c>
      <c r="D56" s="8" t="s">
        <v>92</v>
      </c>
      <c r="E56" s="8" t="s">
        <v>49</v>
      </c>
      <c r="F56" s="8">
        <v>2.0</v>
      </c>
      <c r="G56" s="8">
        <v>7500.0</v>
      </c>
      <c r="H56" s="8" t="s">
        <v>103</v>
      </c>
      <c r="I56" s="8"/>
      <c r="J56" s="8" t="s">
        <v>44</v>
      </c>
      <c r="K56" s="9"/>
      <c r="L56" s="9"/>
      <c r="M56" s="9"/>
      <c r="N56" s="9"/>
      <c r="O56" s="9"/>
      <c r="P56" s="9"/>
      <c r="Q56" s="9"/>
      <c r="R56" s="9"/>
      <c r="S56" s="21" t="s">
        <v>240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37" t="s">
        <v>228</v>
      </c>
      <c r="B57" s="8" t="s">
        <v>239</v>
      </c>
      <c r="C57" s="8" t="s">
        <v>110</v>
      </c>
      <c r="D57" s="8" t="s">
        <v>92</v>
      </c>
      <c r="E57" s="8" t="s">
        <v>49</v>
      </c>
      <c r="F57" s="8">
        <v>6.0</v>
      </c>
      <c r="G57" s="9"/>
      <c r="H57" s="8" t="s">
        <v>103</v>
      </c>
      <c r="I57" s="8"/>
      <c r="J57" s="8" t="s">
        <v>185</v>
      </c>
      <c r="K57" s="9"/>
      <c r="L57" s="9"/>
      <c r="M57" s="9"/>
      <c r="N57" s="9"/>
      <c r="O57" s="9"/>
      <c r="P57" s="9"/>
      <c r="Q57" s="9"/>
      <c r="R57" s="9"/>
      <c r="S57" s="21" t="s">
        <v>240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37" t="s">
        <v>228</v>
      </c>
      <c r="B58" s="8" t="s">
        <v>233</v>
      </c>
      <c r="C58" s="8" t="s">
        <v>112</v>
      </c>
      <c r="D58" s="8" t="s">
        <v>36</v>
      </c>
      <c r="E58" s="8" t="s">
        <v>49</v>
      </c>
      <c r="F58" s="8">
        <v>2.0</v>
      </c>
      <c r="G58" s="8">
        <f t="shared" ref="G58:G59" si="1">14778/2</f>
        <v>7389</v>
      </c>
      <c r="H58" s="8" t="s">
        <v>51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21" t="s">
        <v>241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37" t="s">
        <v>228</v>
      </c>
      <c r="B59" s="8" t="s">
        <v>233</v>
      </c>
      <c r="C59" s="8" t="s">
        <v>112</v>
      </c>
      <c r="D59" s="8" t="s">
        <v>242</v>
      </c>
      <c r="E59" s="8" t="s">
        <v>49</v>
      </c>
      <c r="F59" s="8">
        <v>2.0</v>
      </c>
      <c r="G59" s="8">
        <f t="shared" si="1"/>
        <v>7389</v>
      </c>
      <c r="H59" s="8" t="s">
        <v>51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21" t="s">
        <v>243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3"/>
    </row>
    <row r="60">
      <c r="A60" s="37" t="s">
        <v>228</v>
      </c>
      <c r="B60" s="38" t="s">
        <v>244</v>
      </c>
      <c r="C60" s="8" t="s">
        <v>119</v>
      </c>
      <c r="D60" s="8" t="s">
        <v>36</v>
      </c>
      <c r="E60" s="8" t="s">
        <v>49</v>
      </c>
      <c r="F60" s="8">
        <v>2.0</v>
      </c>
      <c r="G60" s="8">
        <f t="shared" ref="G60:G61" si="2">23425/2</f>
        <v>11712.5</v>
      </c>
      <c r="H60" s="8" t="s">
        <v>51</v>
      </c>
      <c r="I60" s="8" t="s">
        <v>52</v>
      </c>
      <c r="J60" s="8" t="s">
        <v>44</v>
      </c>
      <c r="K60" s="8"/>
      <c r="L60" s="8"/>
      <c r="M60" s="8"/>
      <c r="N60" s="8"/>
      <c r="O60" s="8"/>
      <c r="P60" s="8"/>
      <c r="Q60" s="8"/>
      <c r="R60" s="8"/>
      <c r="S60" s="21" t="s">
        <v>245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3"/>
    </row>
    <row r="61">
      <c r="A61" s="37" t="s">
        <v>228</v>
      </c>
      <c r="B61" s="38" t="s">
        <v>244</v>
      </c>
      <c r="C61" s="8" t="s">
        <v>119</v>
      </c>
      <c r="D61" s="8" t="s">
        <v>92</v>
      </c>
      <c r="E61" s="8" t="s">
        <v>49</v>
      </c>
      <c r="F61" s="8">
        <v>2.0</v>
      </c>
      <c r="G61" s="8">
        <f t="shared" si="2"/>
        <v>11712.5</v>
      </c>
      <c r="H61" s="8" t="s">
        <v>51</v>
      </c>
      <c r="I61" s="8" t="s">
        <v>52</v>
      </c>
      <c r="J61" s="8" t="s">
        <v>44</v>
      </c>
      <c r="K61" s="8"/>
      <c r="L61" s="8"/>
      <c r="M61" s="8"/>
      <c r="N61" s="8"/>
      <c r="O61" s="8"/>
      <c r="P61" s="8"/>
      <c r="Q61" s="8"/>
      <c r="R61" s="8"/>
      <c r="S61" s="21" t="s">
        <v>246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3"/>
    </row>
    <row r="62">
      <c r="A62" s="37" t="s">
        <v>228</v>
      </c>
      <c r="B62" s="8" t="s">
        <v>247</v>
      </c>
      <c r="C62" s="8" t="s">
        <v>122</v>
      </c>
      <c r="D62" s="8" t="s">
        <v>151</v>
      </c>
      <c r="E62" s="8" t="s">
        <v>49</v>
      </c>
      <c r="F62" s="8">
        <v>2.0</v>
      </c>
      <c r="G62" s="8">
        <v>5240.0</v>
      </c>
      <c r="H62" s="8" t="s">
        <v>51</v>
      </c>
      <c r="I62" s="9"/>
      <c r="J62" s="8" t="s">
        <v>44</v>
      </c>
      <c r="K62" s="9"/>
      <c r="L62" s="9"/>
      <c r="M62" s="9"/>
      <c r="N62" s="8">
        <v>6.5</v>
      </c>
      <c r="O62" s="8">
        <v>90.0</v>
      </c>
      <c r="P62" s="9"/>
      <c r="Q62" s="9"/>
      <c r="R62" s="9"/>
      <c r="S62" s="21" t="s">
        <v>248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3"/>
    </row>
    <row r="63">
      <c r="A63" s="37" t="s">
        <v>228</v>
      </c>
      <c r="B63" s="8" t="s">
        <v>249</v>
      </c>
      <c r="C63" s="8" t="s">
        <v>126</v>
      </c>
      <c r="D63" s="8" t="s">
        <v>250</v>
      </c>
      <c r="E63" s="8" t="s">
        <v>49</v>
      </c>
      <c r="F63" s="8">
        <v>2.0</v>
      </c>
      <c r="G63" s="9">
        <v>14020.0</v>
      </c>
      <c r="H63" s="9"/>
      <c r="I63" s="8" t="s">
        <v>52</v>
      </c>
      <c r="J63" s="8" t="s">
        <v>44</v>
      </c>
      <c r="K63" s="8">
        <v>75.0</v>
      </c>
      <c r="L63" s="9"/>
      <c r="M63" s="9"/>
      <c r="N63" s="8">
        <v>7.0</v>
      </c>
      <c r="O63" s="8">
        <v>100.0</v>
      </c>
      <c r="P63" s="8" t="s">
        <v>138</v>
      </c>
      <c r="Q63" s="9"/>
      <c r="R63" s="21" t="s">
        <v>251</v>
      </c>
      <c r="S63" s="21" t="s">
        <v>252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3"/>
    </row>
    <row r="64">
      <c r="A64" s="37" t="s">
        <v>228</v>
      </c>
      <c r="B64" s="8" t="s">
        <v>253</v>
      </c>
      <c r="C64" s="8" t="s">
        <v>134</v>
      </c>
      <c r="D64" s="8" t="s">
        <v>36</v>
      </c>
      <c r="E64" s="8" t="s">
        <v>49</v>
      </c>
      <c r="F64" s="8">
        <v>2.0</v>
      </c>
      <c r="G64" s="9">
        <f t="shared" ref="G64:G65" si="3">28362/2</f>
        <v>14181</v>
      </c>
      <c r="H64" s="8" t="s">
        <v>51</v>
      </c>
      <c r="I64" s="9"/>
      <c r="J64" s="8" t="s">
        <v>44</v>
      </c>
      <c r="K64" s="9"/>
      <c r="L64" s="9"/>
      <c r="M64" s="9"/>
      <c r="N64" s="9"/>
      <c r="O64" s="9"/>
      <c r="P64" s="9"/>
      <c r="Q64" s="9"/>
      <c r="R64" s="9"/>
      <c r="S64" s="21" t="s">
        <v>254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3"/>
    </row>
    <row r="65">
      <c r="A65" s="37" t="s">
        <v>228</v>
      </c>
      <c r="B65" s="8" t="s">
        <v>253</v>
      </c>
      <c r="C65" s="8" t="s">
        <v>134</v>
      </c>
      <c r="D65" s="8" t="s">
        <v>255</v>
      </c>
      <c r="E65" s="8" t="s">
        <v>49</v>
      </c>
      <c r="F65" s="8">
        <v>2.0</v>
      </c>
      <c r="G65" s="9">
        <f t="shared" si="3"/>
        <v>14181</v>
      </c>
      <c r="H65" s="8" t="s">
        <v>51</v>
      </c>
      <c r="I65" s="9"/>
      <c r="J65" s="8" t="s">
        <v>44</v>
      </c>
      <c r="K65" s="9"/>
      <c r="L65" s="9"/>
      <c r="M65" s="9"/>
      <c r="N65" s="9"/>
      <c r="O65" s="9"/>
      <c r="P65" s="9"/>
      <c r="Q65" s="9"/>
      <c r="R65" s="9"/>
      <c r="S65" s="21" t="s">
        <v>256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3"/>
    </row>
    <row r="66">
      <c r="A66" s="37" t="s">
        <v>228</v>
      </c>
      <c r="B66" s="8" t="s">
        <v>253</v>
      </c>
      <c r="C66" s="8" t="s">
        <v>134</v>
      </c>
      <c r="D66" s="8" t="s">
        <v>257</v>
      </c>
      <c r="E66" s="8" t="s">
        <v>49</v>
      </c>
      <c r="F66" s="8">
        <v>2.0</v>
      </c>
      <c r="G66" s="8">
        <f>20964/2</f>
        <v>10482</v>
      </c>
      <c r="H66" s="8" t="s">
        <v>51</v>
      </c>
      <c r="I66" s="9"/>
      <c r="J66" s="8" t="s">
        <v>44</v>
      </c>
      <c r="K66" s="9"/>
      <c r="L66" s="9"/>
      <c r="M66" s="9"/>
      <c r="N66" s="9"/>
      <c r="O66" s="9"/>
      <c r="P66" s="9"/>
      <c r="Q66" s="9"/>
      <c r="R66" s="9"/>
      <c r="S66" s="21" t="s">
        <v>258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3"/>
    </row>
    <row r="67">
      <c r="A67" s="11" t="s">
        <v>228</v>
      </c>
      <c r="B67" s="11" t="s">
        <v>259</v>
      </c>
      <c r="C67" s="11" t="s">
        <v>260</v>
      </c>
      <c r="D67" s="11" t="s">
        <v>261</v>
      </c>
      <c r="E67" s="11" t="s">
        <v>49</v>
      </c>
      <c r="F67" s="12">
        <v>2.0</v>
      </c>
      <c r="G67" s="34">
        <v>7985.0</v>
      </c>
      <c r="H67" s="11" t="s">
        <v>51</v>
      </c>
      <c r="I67" s="11" t="s">
        <v>262</v>
      </c>
      <c r="J67" s="11" t="s">
        <v>44</v>
      </c>
      <c r="K67" s="13"/>
      <c r="L67" s="13"/>
      <c r="M67" s="13"/>
      <c r="N67" s="12">
        <v>6.0</v>
      </c>
      <c r="O67" s="13"/>
      <c r="P67" s="32" t="s">
        <v>168</v>
      </c>
      <c r="Q67" s="13"/>
      <c r="R67" s="13"/>
      <c r="S67" s="39"/>
      <c r="T67" s="40" t="s">
        <v>133</v>
      </c>
      <c r="X67" s="13"/>
      <c r="Y67" s="13"/>
      <c r="Z67" s="13"/>
      <c r="AA67" s="13"/>
      <c r="AB67" s="13"/>
      <c r="AC67" s="13"/>
      <c r="AD67" s="13"/>
      <c r="AE67" s="13"/>
    </row>
    <row r="68">
      <c r="A68" s="11" t="s">
        <v>228</v>
      </c>
      <c r="B68" s="11" t="s">
        <v>259</v>
      </c>
      <c r="C68" s="11" t="s">
        <v>260</v>
      </c>
      <c r="D68" s="11" t="s">
        <v>261</v>
      </c>
      <c r="E68" s="11" t="s">
        <v>49</v>
      </c>
      <c r="F68" s="12">
        <v>4.0</v>
      </c>
      <c r="G68" s="12">
        <v>3992.0</v>
      </c>
      <c r="H68" s="11" t="s">
        <v>51</v>
      </c>
      <c r="I68" s="11" t="s">
        <v>262</v>
      </c>
      <c r="J68" s="11" t="s">
        <v>185</v>
      </c>
      <c r="K68" s="13"/>
      <c r="L68" s="13"/>
      <c r="M68" s="13"/>
      <c r="N68" s="12">
        <v>6.0</v>
      </c>
      <c r="O68" s="13"/>
      <c r="P68" s="32" t="s">
        <v>168</v>
      </c>
      <c r="Q68" s="13"/>
      <c r="R68" s="13"/>
      <c r="S68" s="13"/>
      <c r="T68" s="40" t="s">
        <v>133</v>
      </c>
      <c r="X68" s="13"/>
      <c r="Y68" s="13"/>
      <c r="Z68" s="13"/>
      <c r="AA68" s="13"/>
      <c r="AB68" s="13"/>
      <c r="AC68" s="13"/>
      <c r="AD68" s="13"/>
      <c r="AE68" s="13"/>
    </row>
    <row r="69">
      <c r="A69" s="11" t="s">
        <v>228</v>
      </c>
      <c r="B69" s="11" t="s">
        <v>233</v>
      </c>
      <c r="C69" s="11" t="s">
        <v>263</v>
      </c>
      <c r="D69" s="11" t="s">
        <v>36</v>
      </c>
      <c r="E69" s="11" t="s">
        <v>49</v>
      </c>
      <c r="F69" s="12">
        <v>2.0</v>
      </c>
      <c r="G69" s="12">
        <v>7790.0</v>
      </c>
      <c r="H69" s="11" t="s">
        <v>51</v>
      </c>
      <c r="I69" s="13"/>
      <c r="J69" s="11" t="s">
        <v>44</v>
      </c>
      <c r="K69" s="13"/>
      <c r="L69" s="13"/>
      <c r="M69" s="13"/>
      <c r="N69" s="41">
        <v>43591.0</v>
      </c>
      <c r="O69" s="12">
        <v>87.0</v>
      </c>
      <c r="P69" s="32" t="s">
        <v>168</v>
      </c>
      <c r="Q69" s="13"/>
      <c r="R69" s="13"/>
      <c r="S69" s="13"/>
      <c r="T69" s="28" t="s">
        <v>264</v>
      </c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11" t="s">
        <v>228</v>
      </c>
      <c r="B70" s="11" t="s">
        <v>233</v>
      </c>
      <c r="C70" s="11" t="s">
        <v>263</v>
      </c>
      <c r="D70" s="11" t="s">
        <v>36</v>
      </c>
      <c r="E70" s="11" t="s">
        <v>49</v>
      </c>
      <c r="F70" s="12">
        <v>4.0</v>
      </c>
      <c r="G70" s="12">
        <v>7790.0</v>
      </c>
      <c r="H70" s="11" t="s">
        <v>51</v>
      </c>
      <c r="I70" s="13"/>
      <c r="J70" s="11" t="s">
        <v>185</v>
      </c>
      <c r="K70" s="13"/>
      <c r="L70" s="13"/>
      <c r="M70" s="13"/>
      <c r="N70" s="41">
        <v>43591.0</v>
      </c>
      <c r="O70" s="12">
        <v>87.0</v>
      </c>
      <c r="P70" s="32" t="s">
        <v>168</v>
      </c>
      <c r="Q70" s="13"/>
      <c r="R70" s="13"/>
      <c r="S70" s="13"/>
      <c r="T70" s="28" t="s">
        <v>264</v>
      </c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</sheetData>
  <autoFilter ref="$A$1:$AD$70">
    <sortState ref="A1:AD70">
      <sortCondition ref="A1:A70"/>
      <sortCondition ref="C1:C70"/>
    </sortState>
  </autoFilter>
  <mergeCells count="9">
    <mergeCell ref="T67:W67"/>
    <mergeCell ref="T68:W68"/>
    <mergeCell ref="T20:W20"/>
    <mergeCell ref="T69:V69"/>
    <mergeCell ref="T70:V70"/>
    <mergeCell ref="T30:X30"/>
    <mergeCell ref="T31:Z31"/>
    <mergeCell ref="T41:Y41"/>
    <mergeCell ref="T42:Y42"/>
  </mergeCells>
  <hyperlinks>
    <hyperlink r:id="rId1" ref="S4"/>
    <hyperlink r:id="rId2" ref="S6"/>
    <hyperlink r:id="rId3" ref="S7"/>
    <hyperlink r:id="rId4" ref="S8"/>
    <hyperlink r:id="rId5" ref="R9"/>
    <hyperlink r:id="rId6" ref="S9"/>
    <hyperlink r:id="rId7" ref="R10"/>
    <hyperlink r:id="rId8" ref="S10"/>
    <hyperlink r:id="rId9" ref="S11"/>
    <hyperlink r:id="rId10" ref="S12"/>
    <hyperlink r:id="rId11" ref="S13"/>
    <hyperlink r:id="rId12" ref="S14"/>
    <hyperlink r:id="rId13" ref="S15"/>
    <hyperlink r:id="rId14" ref="S16"/>
    <hyperlink r:id="rId15" location="description" ref="S17"/>
    <hyperlink r:id="rId16" ref="S18"/>
    <hyperlink r:id="rId17" ref="S19"/>
    <hyperlink r:id="rId18" ref="T20"/>
    <hyperlink r:id="rId19" ref="S21"/>
    <hyperlink r:id="rId20" ref="S22"/>
    <hyperlink r:id="rId21" ref="S23"/>
    <hyperlink r:id="rId22" ref="S24"/>
    <hyperlink r:id="rId23" ref="S26"/>
    <hyperlink r:id="rId24" ref="S27"/>
    <hyperlink r:id="rId25" ref="R28"/>
    <hyperlink r:id="rId26" ref="S28"/>
    <hyperlink r:id="rId27" ref="R29"/>
    <hyperlink r:id="rId28" ref="S29"/>
    <hyperlink r:id="rId29" ref="S30"/>
    <hyperlink r:id="rId30" ref="T30"/>
    <hyperlink r:id="rId31" ref="T31"/>
    <hyperlink r:id="rId32" location="home" ref="S32"/>
    <hyperlink r:id="rId33" location="admission_enrollment" ref="S33"/>
    <hyperlink r:id="rId34" ref="S34"/>
    <hyperlink r:id="rId35" ref="S35"/>
    <hyperlink r:id="rId36" ref="S36"/>
    <hyperlink r:id="rId37" ref="R37"/>
    <hyperlink r:id="rId38" ref="S37"/>
    <hyperlink r:id="rId39" ref="S38"/>
    <hyperlink r:id="rId40" ref="R39"/>
    <hyperlink r:id="rId41" ref="S39"/>
    <hyperlink r:id="rId42" ref="R40"/>
    <hyperlink r:id="rId43" ref="S40"/>
    <hyperlink r:id="rId44" ref="T41"/>
    <hyperlink r:id="rId45" ref="T42"/>
    <hyperlink r:id="rId46" ref="S43"/>
    <hyperlink r:id="rId47" ref="R44"/>
    <hyperlink r:id="rId48" ref="S44"/>
    <hyperlink r:id="rId49" ref="S45"/>
    <hyperlink r:id="rId50" ref="S46"/>
    <hyperlink r:id="rId51" location="description" ref="S47"/>
    <hyperlink r:id="rId52" ref="S48"/>
    <hyperlink r:id="rId53" ref="S49"/>
    <hyperlink r:id="rId54" ref="S50"/>
    <hyperlink r:id="rId55" ref="S51"/>
    <hyperlink r:id="rId56" ref="S52"/>
    <hyperlink r:id="rId57" ref="S53"/>
    <hyperlink r:id="rId58" ref="S54"/>
    <hyperlink r:id="rId59" ref="S55"/>
    <hyperlink r:id="rId60" ref="S56"/>
    <hyperlink r:id="rId61" ref="S57"/>
    <hyperlink r:id="rId62" ref="S58"/>
    <hyperlink r:id="rId63" ref="S59"/>
    <hyperlink r:id="rId64" ref="S60"/>
    <hyperlink r:id="rId65" ref="S61"/>
    <hyperlink r:id="rId66" location="overview" ref="S62"/>
    <hyperlink r:id="rId67" ref="R63"/>
    <hyperlink r:id="rId68" ref="S63"/>
    <hyperlink r:id="rId69" ref="S64"/>
    <hyperlink r:id="rId70" ref="S65"/>
    <hyperlink r:id="rId71" ref="S66"/>
    <hyperlink r:id="rId72" ref="T67"/>
    <hyperlink r:id="rId73" ref="T68"/>
    <hyperlink r:id="rId74" ref="T69"/>
    <hyperlink r:id="rId75" ref="T70"/>
  </hyperlinks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71"/>
    <col customWidth="1" min="2" max="2" width="14.29"/>
    <col customWidth="1" min="3" max="3" width="15.57"/>
    <col customWidth="1" min="4" max="4" width="18.0"/>
    <col customWidth="1" min="5" max="5" width="12.71"/>
    <col customWidth="1" min="6" max="6" width="17.57"/>
    <col customWidth="1" min="7" max="7" width="12.86"/>
    <col customWidth="1" min="8" max="8" width="15.86"/>
    <col customWidth="1" min="9" max="9" width="18.14"/>
    <col customWidth="1" min="10" max="10" width="17.86"/>
    <col customWidth="1" min="11" max="11" width="19.43"/>
  </cols>
  <sheetData>
    <row r="1">
      <c r="A1" s="2" t="s">
        <v>2</v>
      </c>
      <c r="B1" s="3" t="s">
        <v>10</v>
      </c>
      <c r="E1" s="4" t="s">
        <v>13</v>
      </c>
      <c r="F1" s="4" t="s">
        <v>14</v>
      </c>
      <c r="G1" s="4" t="s">
        <v>15</v>
      </c>
      <c r="I1" s="4" t="s">
        <v>16</v>
      </c>
      <c r="K1" s="4" t="s">
        <v>17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7.25" customHeight="1">
      <c r="B2" s="10" t="s">
        <v>28</v>
      </c>
      <c r="C2" s="10" t="s">
        <v>29</v>
      </c>
      <c r="D2" s="10" t="s">
        <v>31</v>
      </c>
      <c r="E2" s="10" t="s">
        <v>32</v>
      </c>
      <c r="F2" s="10" t="s">
        <v>33</v>
      </c>
      <c r="G2" s="10" t="s">
        <v>38</v>
      </c>
      <c r="H2" s="10" t="s">
        <v>39</v>
      </c>
      <c r="I2" s="10" t="s">
        <v>40</v>
      </c>
      <c r="J2" s="10" t="s">
        <v>41</v>
      </c>
      <c r="K2" s="10" t="s">
        <v>42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7" t="s">
        <v>50</v>
      </c>
      <c r="B3" s="18">
        <v>0.9906</v>
      </c>
      <c r="C3" s="18">
        <v>0.9349</v>
      </c>
      <c r="D3" s="19"/>
      <c r="E3" s="20">
        <v>1.37</v>
      </c>
      <c r="F3" s="18">
        <v>0.029</v>
      </c>
      <c r="G3" s="20">
        <v>0.34</v>
      </c>
      <c r="H3" s="22">
        <v>0.16</v>
      </c>
      <c r="I3" s="19"/>
      <c r="J3" s="22">
        <v>0.58</v>
      </c>
      <c r="K3" s="22">
        <v>0.31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7" t="s">
        <v>60</v>
      </c>
      <c r="B4" s="19"/>
      <c r="C4" s="19"/>
      <c r="D4" s="19"/>
      <c r="E4" s="20">
        <v>1.3</v>
      </c>
      <c r="F4" s="18">
        <v>0.061</v>
      </c>
      <c r="G4" s="19"/>
      <c r="H4" s="22">
        <v>0.24</v>
      </c>
      <c r="I4" s="19"/>
      <c r="J4" s="19"/>
      <c r="K4" s="22">
        <v>0.45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7" t="s">
        <v>57</v>
      </c>
      <c r="B5" s="19"/>
      <c r="C5" s="19"/>
      <c r="D5" s="19"/>
      <c r="E5" s="19"/>
      <c r="F5" s="19"/>
      <c r="G5" s="19"/>
      <c r="H5" s="22">
        <v>0.1</v>
      </c>
      <c r="I5" s="19"/>
      <c r="J5" s="19"/>
      <c r="K5" s="22">
        <v>0.31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" t="s">
        <v>65</v>
      </c>
      <c r="B6" s="19"/>
      <c r="C6" s="18">
        <v>0.2831</v>
      </c>
      <c r="D6" s="19"/>
      <c r="E6" s="20">
        <v>1.34</v>
      </c>
      <c r="F6" s="18">
        <v>0.157</v>
      </c>
      <c r="G6" s="20">
        <v>0.12</v>
      </c>
      <c r="H6" s="22">
        <v>0.47</v>
      </c>
      <c r="I6" s="19"/>
      <c r="J6" s="22">
        <v>0.5</v>
      </c>
      <c r="K6" s="22">
        <v>0.25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 t="s">
        <v>69</v>
      </c>
      <c r="B7" s="18">
        <v>0.9549</v>
      </c>
      <c r="C7" s="18">
        <v>0.6054</v>
      </c>
      <c r="D7" s="19"/>
      <c r="E7" s="20">
        <v>1.64</v>
      </c>
      <c r="F7" s="18">
        <v>0.076</v>
      </c>
      <c r="G7" s="20">
        <v>0.12</v>
      </c>
      <c r="H7" s="22">
        <v>0.76</v>
      </c>
      <c r="I7" s="19"/>
      <c r="J7" s="22">
        <v>0.38</v>
      </c>
      <c r="K7" s="22">
        <v>0.26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7" t="s">
        <v>73</v>
      </c>
      <c r="B8" s="18">
        <v>0.8951</v>
      </c>
      <c r="C8" s="19"/>
      <c r="D8" s="19"/>
      <c r="E8" s="20">
        <v>1.7</v>
      </c>
      <c r="F8" s="18">
        <v>0.079</v>
      </c>
      <c r="G8" s="20">
        <v>0.08</v>
      </c>
      <c r="H8" s="22">
        <v>0.74</v>
      </c>
      <c r="I8" s="19"/>
      <c r="J8" s="19"/>
      <c r="K8" s="22">
        <v>0.29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7" t="s">
        <v>76</v>
      </c>
      <c r="B9" s="18">
        <v>0.6094</v>
      </c>
      <c r="C9" s="18">
        <v>0.6371</v>
      </c>
      <c r="D9" s="18">
        <v>0.09</v>
      </c>
      <c r="E9" s="20">
        <v>1.06</v>
      </c>
      <c r="F9" s="18">
        <v>0.034</v>
      </c>
      <c r="G9" s="20">
        <v>0.16</v>
      </c>
      <c r="H9" s="22">
        <v>0.27</v>
      </c>
      <c r="I9" s="19"/>
      <c r="J9" s="22">
        <v>0.82</v>
      </c>
      <c r="K9" s="22">
        <v>0.35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7" t="s">
        <v>79</v>
      </c>
      <c r="B10" s="19"/>
      <c r="C10" s="19"/>
      <c r="D10" s="19"/>
      <c r="E10" s="20">
        <v>1.58</v>
      </c>
      <c r="F10" s="18">
        <v>0.089</v>
      </c>
      <c r="G10" s="19"/>
      <c r="H10" s="22">
        <v>0.52</v>
      </c>
      <c r="I10" s="19"/>
      <c r="J10" s="19"/>
      <c r="K10" s="22">
        <v>0.33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" t="s">
        <v>80</v>
      </c>
      <c r="B11" s="18">
        <v>0.7611</v>
      </c>
      <c r="C11" s="19"/>
      <c r="D11" s="18">
        <v>0.89</v>
      </c>
      <c r="E11" s="20">
        <v>1.14</v>
      </c>
      <c r="F11" s="18">
        <v>0.101</v>
      </c>
      <c r="G11" s="20">
        <v>0.17</v>
      </c>
      <c r="H11" s="22">
        <v>0.4</v>
      </c>
      <c r="I11" s="19"/>
      <c r="J11" s="19"/>
      <c r="K11" s="22">
        <v>0.27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" t="s">
        <v>82</v>
      </c>
      <c r="B12" s="18">
        <v>0.9108</v>
      </c>
      <c r="C12" s="19"/>
      <c r="D12" s="19"/>
      <c r="E12" s="20">
        <v>1.36</v>
      </c>
      <c r="F12" s="18">
        <v>0.079</v>
      </c>
      <c r="G12" s="19"/>
      <c r="H12" s="22">
        <v>0.34</v>
      </c>
      <c r="I12" s="19"/>
      <c r="J12" s="19"/>
      <c r="K12" s="22">
        <v>0.42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7" t="s">
        <v>84</v>
      </c>
      <c r="B13" s="19"/>
      <c r="C13" s="19"/>
      <c r="D13" s="19"/>
      <c r="E13" s="20">
        <v>1.11</v>
      </c>
      <c r="F13" s="18">
        <v>0.071</v>
      </c>
      <c r="G13" s="20">
        <v>0.26</v>
      </c>
      <c r="H13" s="22">
        <v>0.18</v>
      </c>
      <c r="I13" s="19"/>
      <c r="J13" s="19"/>
      <c r="K13" s="22">
        <v>0.41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7" t="s">
        <v>85</v>
      </c>
      <c r="B14" s="18">
        <v>0.9092</v>
      </c>
      <c r="C14" s="18">
        <v>0.7421</v>
      </c>
      <c r="D14" s="18">
        <v>0.08</v>
      </c>
      <c r="E14" s="20">
        <v>1.16</v>
      </c>
      <c r="F14" s="18">
        <v>0.073</v>
      </c>
      <c r="G14" s="20">
        <v>0.12</v>
      </c>
      <c r="H14" s="22">
        <v>0.14</v>
      </c>
      <c r="I14" s="22">
        <v>0.76</v>
      </c>
      <c r="J14" s="22">
        <v>0.71</v>
      </c>
      <c r="K14" s="22">
        <v>0.31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" t="s">
        <v>71</v>
      </c>
      <c r="B15" s="18">
        <v>0.7535</v>
      </c>
      <c r="C15" s="18">
        <v>0.75</v>
      </c>
      <c r="D15" s="19"/>
      <c r="E15" s="20">
        <v>1.74</v>
      </c>
      <c r="F15" s="18">
        <v>0.028</v>
      </c>
      <c r="G15" s="20">
        <v>0.11</v>
      </c>
      <c r="H15" s="22">
        <v>0.03</v>
      </c>
      <c r="I15" s="19"/>
      <c r="J15" s="22">
        <v>0.17</v>
      </c>
      <c r="K15" s="22">
        <v>0.43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" t="s">
        <v>77</v>
      </c>
      <c r="B16" s="18">
        <v>0.7942</v>
      </c>
      <c r="C16" s="18">
        <v>0.1786</v>
      </c>
      <c r="D16" s="19"/>
      <c r="E16" s="20">
        <v>1.18</v>
      </c>
      <c r="F16" s="18">
        <v>0.083</v>
      </c>
      <c r="G16" s="20">
        <v>0.11</v>
      </c>
      <c r="H16" s="22">
        <v>0.24</v>
      </c>
      <c r="I16" s="19"/>
      <c r="J16" s="19"/>
      <c r="K16" s="22">
        <v>0.29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7" t="s">
        <v>93</v>
      </c>
      <c r="B17" s="19"/>
      <c r="C17" s="19"/>
      <c r="D17" s="19"/>
      <c r="E17" s="20">
        <v>1.51</v>
      </c>
      <c r="F17" s="18">
        <v>0.063</v>
      </c>
      <c r="G17" s="19"/>
      <c r="H17" s="22">
        <v>0.38</v>
      </c>
      <c r="I17" s="19"/>
      <c r="J17" s="19"/>
      <c r="K17" s="22">
        <v>0.44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5" t="s">
        <v>95</v>
      </c>
      <c r="B18" s="19"/>
      <c r="C18" s="19"/>
      <c r="D18" s="19"/>
      <c r="E18" s="20">
        <v>1.27</v>
      </c>
      <c r="F18" s="18">
        <v>0.057</v>
      </c>
      <c r="G18" s="19"/>
      <c r="H18" s="19"/>
      <c r="I18" s="19"/>
      <c r="J18" s="19"/>
      <c r="K18" s="22">
        <v>0.45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" t="s">
        <v>88</v>
      </c>
      <c r="B19" s="19"/>
      <c r="C19" s="19"/>
      <c r="D19" s="19"/>
      <c r="E19" s="20">
        <v>0.8</v>
      </c>
      <c r="F19" s="18">
        <v>0.062</v>
      </c>
      <c r="G19" s="19"/>
      <c r="H19" s="22">
        <v>0.08</v>
      </c>
      <c r="I19" s="19"/>
      <c r="J19" s="19"/>
      <c r="K19" s="22">
        <v>0.36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" t="s">
        <v>99</v>
      </c>
      <c r="B20" s="18">
        <v>0.7591</v>
      </c>
      <c r="C20" s="18">
        <v>0.8057</v>
      </c>
      <c r="D20" s="18">
        <v>0.09</v>
      </c>
      <c r="E20" s="20">
        <v>1.0</v>
      </c>
      <c r="F20" s="18">
        <v>0.034</v>
      </c>
      <c r="G20" s="20">
        <v>0.2</v>
      </c>
      <c r="H20" s="22">
        <v>0.11</v>
      </c>
      <c r="I20" s="22">
        <v>0.86</v>
      </c>
      <c r="J20" s="19"/>
      <c r="K20" s="22">
        <v>0.49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7" t="s">
        <v>105</v>
      </c>
      <c r="B21" s="19"/>
      <c r="C21" s="19"/>
      <c r="D21" s="19"/>
      <c r="E21" s="20">
        <v>1.6</v>
      </c>
      <c r="F21" s="18">
        <v>0.063</v>
      </c>
      <c r="G21" s="19"/>
      <c r="H21" s="22">
        <v>0.43</v>
      </c>
      <c r="I21" s="19"/>
      <c r="J21" s="19"/>
      <c r="K21" s="22">
        <v>0.46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7" t="s">
        <v>108</v>
      </c>
      <c r="B22" s="19"/>
      <c r="C22" s="19"/>
      <c r="D22" s="19"/>
      <c r="E22" s="20">
        <v>1.25</v>
      </c>
      <c r="F22" s="18">
        <v>0.053</v>
      </c>
      <c r="G22" s="19"/>
      <c r="H22" s="22">
        <v>0.36</v>
      </c>
      <c r="I22" s="19"/>
      <c r="J22" s="19"/>
      <c r="K22" s="22">
        <v>0.34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7" t="s">
        <v>110</v>
      </c>
      <c r="B23" s="19"/>
      <c r="C23" s="19"/>
      <c r="D23" s="19"/>
      <c r="E23" s="20">
        <v>1.05</v>
      </c>
      <c r="F23" s="18">
        <v>0.046</v>
      </c>
      <c r="G23" s="19"/>
      <c r="H23" s="22">
        <v>0.2</v>
      </c>
      <c r="I23" s="19"/>
      <c r="J23" s="19"/>
      <c r="K23" s="22">
        <v>0.51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7" t="s">
        <v>112</v>
      </c>
      <c r="B24" s="19"/>
      <c r="C24" s="19"/>
      <c r="D24" s="19"/>
      <c r="E24" s="20">
        <v>0.97</v>
      </c>
      <c r="F24" s="18">
        <v>0.03</v>
      </c>
      <c r="G24" s="19"/>
      <c r="H24" s="22">
        <v>0.3</v>
      </c>
      <c r="I24" s="19"/>
      <c r="J24" s="19"/>
      <c r="K24" s="22">
        <v>0.5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7" t="s">
        <v>117</v>
      </c>
      <c r="B25" s="19"/>
      <c r="C25" s="19"/>
      <c r="D25" s="19"/>
      <c r="E25" s="20">
        <v>1.33</v>
      </c>
      <c r="F25" s="18">
        <v>0.055</v>
      </c>
      <c r="G25" s="19"/>
      <c r="H25" s="22">
        <v>0.59</v>
      </c>
      <c r="I25" s="19"/>
      <c r="J25" s="19"/>
      <c r="K25" s="22">
        <v>0.46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7" t="s">
        <v>119</v>
      </c>
      <c r="B26" s="18">
        <v>0.8627</v>
      </c>
      <c r="C26" s="19"/>
      <c r="D26" s="19"/>
      <c r="E26" s="20">
        <v>1.46</v>
      </c>
      <c r="F26" s="18">
        <v>0.077</v>
      </c>
      <c r="G26" s="19"/>
      <c r="H26" s="22">
        <v>0.36</v>
      </c>
      <c r="I26" s="19"/>
      <c r="J26" s="19"/>
      <c r="K26" s="22">
        <v>0.45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7" t="s">
        <v>122</v>
      </c>
      <c r="B27" s="18">
        <v>0.8215</v>
      </c>
      <c r="C27" s="18">
        <v>0.9288</v>
      </c>
      <c r="D27" s="19"/>
      <c r="E27" s="20">
        <v>1.18</v>
      </c>
      <c r="F27" s="18">
        <v>0.036</v>
      </c>
      <c r="G27" s="20">
        <v>0.1</v>
      </c>
      <c r="H27" s="22">
        <v>0.16</v>
      </c>
      <c r="I27" s="19"/>
      <c r="J27" s="19"/>
      <c r="K27" s="1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5" t="s">
        <v>124</v>
      </c>
      <c r="B28" s="18">
        <v>0.776</v>
      </c>
      <c r="C28" s="18">
        <v>0.5371</v>
      </c>
      <c r="D28" s="22">
        <v>0.1</v>
      </c>
      <c r="E28" s="20">
        <v>1.13</v>
      </c>
      <c r="F28" s="18">
        <v>0.055</v>
      </c>
      <c r="G28" s="20">
        <v>0.13</v>
      </c>
      <c r="H28" s="22">
        <v>0.24</v>
      </c>
      <c r="I28" s="19"/>
      <c r="J28" s="19"/>
      <c r="K28" s="22">
        <v>0.31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7" t="s">
        <v>126</v>
      </c>
      <c r="B29" s="19"/>
      <c r="C29" s="19"/>
      <c r="D29" s="19"/>
      <c r="E29" s="20">
        <v>1.73</v>
      </c>
      <c r="F29" s="18">
        <v>0.06</v>
      </c>
      <c r="G29" s="19"/>
      <c r="H29" s="22">
        <v>0.49</v>
      </c>
      <c r="I29" s="19"/>
      <c r="J29" s="19"/>
      <c r="K29" s="22">
        <v>0.41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7" t="s">
        <v>130</v>
      </c>
      <c r="B30" s="18">
        <v>0.7533</v>
      </c>
      <c r="C30" s="18">
        <v>0.492</v>
      </c>
      <c r="D30" s="22">
        <v>0.04</v>
      </c>
      <c r="E30" s="20">
        <v>1.41</v>
      </c>
      <c r="F30" s="18">
        <v>0.059</v>
      </c>
      <c r="G30" s="20">
        <v>0.07</v>
      </c>
      <c r="H30" s="22">
        <v>0.45</v>
      </c>
      <c r="I30" s="22">
        <v>0.55</v>
      </c>
      <c r="J30" s="19"/>
      <c r="K30" s="22">
        <v>0.44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7" t="s">
        <v>132</v>
      </c>
      <c r="B31" s="19"/>
      <c r="C31" s="19"/>
      <c r="D31" s="19"/>
      <c r="E31" s="20">
        <v>1.38</v>
      </c>
      <c r="F31" s="18">
        <v>0.038</v>
      </c>
      <c r="G31" s="19"/>
      <c r="H31" s="22">
        <v>0.75</v>
      </c>
      <c r="I31" s="19"/>
      <c r="J31" s="19"/>
      <c r="K31" s="1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7" t="s">
        <v>134</v>
      </c>
      <c r="B32" s="19"/>
      <c r="C32" s="19"/>
      <c r="D32" s="19"/>
      <c r="E32" s="20">
        <v>1.29</v>
      </c>
      <c r="F32" s="18">
        <v>0.065</v>
      </c>
      <c r="G32" s="19"/>
      <c r="H32" s="22">
        <v>0.36</v>
      </c>
      <c r="I32" s="19"/>
      <c r="J32" s="19"/>
      <c r="K32" s="1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5" t="s">
        <v>67</v>
      </c>
      <c r="B33" s="19"/>
      <c r="C33" s="19"/>
      <c r="D33" s="19"/>
      <c r="E33" s="20">
        <v>1.2</v>
      </c>
      <c r="F33" s="18">
        <v>0.073</v>
      </c>
      <c r="G33" s="19"/>
      <c r="H33" s="22">
        <v>0.18</v>
      </c>
      <c r="I33" s="19"/>
      <c r="J33" s="19"/>
      <c r="K33" s="1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</sheetData>
  <mergeCells count="4">
    <mergeCell ref="I1:J1"/>
    <mergeCell ref="G1:H1"/>
    <mergeCell ref="B1:D1"/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" t="s">
        <v>1</v>
      </c>
    </row>
    <row r="3">
      <c r="A3" s="6" t="s">
        <v>27</v>
      </c>
    </row>
  </sheetData>
  <hyperlinks>
    <hyperlink r:id="rId1" ref="A2"/>
    <hyperlink r:id="rId2" ref="A3"/>
  </hyperlinks>
  <drawing r:id="rId3"/>
</worksheet>
</file>