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sawhney\Desktop\Data Analysis Bootcamp\Module 1 Excel Crowdfunding Analysis\"/>
    </mc:Choice>
  </mc:AlternateContent>
  <xr:revisionPtr revIDLastSave="0" documentId="13_ncr:1_{EB52EC18-FC34-47D0-959C-BA3939C78067}" xr6:coauthVersionLast="47" xr6:coauthVersionMax="47" xr10:uidLastSave="{00000000-0000-0000-0000-000000000000}"/>
  <bookViews>
    <workbookView xWindow="-96" yWindow="-96" windowWidth="23232" windowHeight="12552" activeTab="4" xr2:uid="{00000000-000D-0000-FFFF-FFFF00000000}"/>
  </bookViews>
  <sheets>
    <sheet name="Category Statistics" sheetId="2" r:id="rId1"/>
    <sheet name="Subcategory Statistics" sheetId="3" r:id="rId2"/>
    <sheet name="Outcomes Based on Launch Dates" sheetId="4" r:id="rId3"/>
    <sheet name="Edinburgh Research" sheetId="5" r:id="rId4"/>
    <sheet name="Theatre Outcomes by Launch Date" sheetId="11" r:id="rId5"/>
    <sheet name="Outcomes Based on Goals" sheetId="12" r:id="rId6"/>
    <sheet name="Kickstarter" sheetId="1" r:id="rId7"/>
  </sheets>
  <definedNames>
    <definedName name="_xlnm._FilterDatabase" localSheetId="6" hidden="1">Kickstarter!$A$1:$U$4115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2" l="1"/>
  <c r="C13" i="12"/>
  <c r="B13" i="12"/>
  <c r="H3" i="12"/>
  <c r="H4" i="12"/>
  <c r="H5" i="12"/>
  <c r="H6" i="12"/>
  <c r="H7" i="12"/>
  <c r="H8" i="12"/>
  <c r="H9" i="12"/>
  <c r="H10" i="12"/>
  <c r="H11" i="12"/>
  <c r="H12" i="12"/>
  <c r="H2" i="12"/>
  <c r="G3" i="12"/>
  <c r="G4" i="12"/>
  <c r="G5" i="12"/>
  <c r="G6" i="12"/>
  <c r="G7" i="12"/>
  <c r="G8" i="12"/>
  <c r="G9" i="12"/>
  <c r="G10" i="12"/>
  <c r="G11" i="12"/>
  <c r="G12" i="12"/>
  <c r="G2" i="12"/>
  <c r="F3" i="12"/>
  <c r="F4" i="12"/>
  <c r="F5" i="12"/>
  <c r="F6" i="12"/>
  <c r="F7" i="12"/>
  <c r="F8" i="12"/>
  <c r="F9" i="12"/>
  <c r="F10" i="12"/>
  <c r="F11" i="12"/>
  <c r="F12" i="12"/>
  <c r="F2" i="12"/>
  <c r="E3" i="12"/>
  <c r="E4" i="12"/>
  <c r="E5" i="12"/>
  <c r="E6" i="12"/>
  <c r="E7" i="12"/>
  <c r="E8" i="12"/>
  <c r="E9" i="12"/>
  <c r="E10" i="12"/>
  <c r="E11" i="12"/>
  <c r="E12" i="12"/>
  <c r="E2" i="12"/>
  <c r="D12" i="12"/>
  <c r="D11" i="12"/>
  <c r="D10" i="12"/>
  <c r="D9" i="12"/>
  <c r="D8" i="12"/>
  <c r="D7" i="12"/>
  <c r="D6" i="12"/>
  <c r="D5" i="12"/>
  <c r="D4" i="12"/>
  <c r="D3" i="12"/>
  <c r="D2" i="12"/>
  <c r="C12" i="12"/>
  <c r="C11" i="12"/>
  <c r="C10" i="12"/>
  <c r="C9" i="12"/>
  <c r="C8" i="12"/>
  <c r="C7" i="12"/>
  <c r="C6" i="12"/>
  <c r="C5" i="12"/>
  <c r="C4" i="12"/>
  <c r="C3" i="12"/>
  <c r="C2" i="12"/>
  <c r="B12" i="12"/>
  <c r="B11" i="12"/>
  <c r="B10" i="12"/>
  <c r="B9" i="12"/>
  <c r="B8" i="12"/>
  <c r="B7" i="12"/>
  <c r="B6" i="12"/>
  <c r="B5" i="12"/>
  <c r="B4" i="12"/>
  <c r="B3" i="12"/>
  <c r="B2" i="12"/>
  <c r="E13" i="12" l="1"/>
  <c r="H13" i="12" l="1"/>
  <c r="G13" i="12"/>
  <c r="F13" i="12"/>
  <c r="F3" i="5" l="1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<sst xmlns="http://schemas.openxmlformats.org/spreadsheetml/2006/main" count="33036" uniqueCount="8404">
  <si>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</si>
  <si>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</si>
  <si>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</si>
  <si>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</si>
  <si>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</si>
  <si>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</si>
  <si>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</si>
  <si>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</si>
  <si>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</si>
  <si>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</si>
  <si>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</si>
  <si>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</si>
  <si>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</si>
  <si>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</si>
  <si>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</si>
  <si>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</si>
  <si>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</si>
  <si>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</si>
  <si>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</si>
  <si>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</si>
  <si>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</si>
  <si>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</si>
  <si>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</si>
  <si>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</si>
  <si>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</si>
  <si>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</si>
  <si>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</si>
  <si>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</si>
  <si>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</si>
  <si>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</si>
  <si>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</si>
  <si>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</si>
  <si>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</si>
  <si>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</si>
  <si>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</si>
  <si>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</si>
  <si>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</si>
  <si>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</si>
  <si>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</si>
  <si>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</si>
  <si>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</si>
  <si>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</si>
  <si>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</si>
  <si>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</si>
  <si>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</si>
  <si>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</si>
  <si>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</si>
  <si>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</si>
  <si>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</si>
  <si>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</si>
  <si>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</si>
  <si>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</si>
  <si>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</si>
  <si>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</si>
  <si>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</si>
  <si>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</si>
  <si>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</si>
  <si>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</si>
  <si>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</si>
  <si>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</si>
  <si>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</si>
  <si>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</si>
  <si>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</si>
  <si>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</si>
  <si>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</si>
  <si>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</si>
  <si>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</si>
  <si>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</si>
  <si>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</si>
  <si>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</si>
  <si>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</si>
  <si>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</si>
  <si>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</si>
  <si>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</si>
  <si>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</si>
  <si>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</si>
  <si>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</si>
  <si>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</si>
  <si>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</si>
  <si>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</si>
  <si>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</si>
  <si>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</si>
  <si>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</si>
  <si>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</si>
  <si>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</si>
  <si>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</si>
  <si>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</si>
  <si>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</si>
  <si>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</si>
  <si>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</si>
  <si>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</si>
  <si>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</si>
  <si>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</si>
  <si>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</si>
  <si>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</si>
  <si>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</si>
  <si>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</si>
  <si>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</si>
  <si>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</si>
  <si>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</si>
  <si>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</si>
  <si>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</si>
  <si>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</si>
  <si>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</si>
  <si>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</si>
  <si>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</si>
  <si>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</si>
  <si>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</si>
  <si>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</si>
  <si>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</si>
  <si>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</si>
  <si>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</si>
  <si>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</si>
  <si>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</si>
  <si>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</si>
  <si>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</si>
  <si>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</si>
  <si>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</si>
  <si>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</si>
  <si>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</si>
  <si>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</si>
  <si>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</si>
  <si>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</si>
  <si>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</si>
  <si>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</si>
  <si>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</si>
  <si>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</si>
  <si>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</si>
  <si>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</si>
  <si>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</si>
  <si>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</si>
  <si>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</si>
  <si>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</si>
  <si>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</si>
  <si>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</si>
  <si>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</si>
  <si>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</si>
  <si>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</si>
  <si>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</si>
  <si>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</si>
  <si>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</si>
  <si>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</si>
  <si>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</si>
  <si>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</si>
  <si>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</si>
  <si>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</si>
  <si>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</si>
  <si>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</si>
  <si>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</si>
  <si>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</si>
  <si>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</si>
  <si>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</si>
  <si>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</si>
  <si>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</si>
  <si>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</si>
  <si>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</si>
  <si>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</si>
  <si>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</si>
  <si>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</si>
  <si>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</si>
  <si>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</si>
  <si>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</si>
  <si>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</si>
  <si>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</si>
  <si>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</si>
  <si>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</si>
  <si>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</si>
  <si>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</si>
  <si>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</si>
  <si>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</si>
  <si>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</si>
  <si>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</si>
  <si>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</si>
  <si>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</si>
  <si>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</si>
  <si>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</si>
  <si>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</si>
  <si>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</si>
  <si>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</si>
  <si>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</si>
  <si>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</si>
  <si>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</si>
  <si>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</si>
  <si>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</si>
  <si>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</si>
  <si>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</si>
  <si>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</si>
  <si>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</si>
  <si>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</si>
  <si>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</si>
  <si>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</si>
  <si>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</si>
  <si>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</si>
  <si>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</si>
  <si>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</si>
  <si>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</si>
  <si>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</si>
  <si>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</si>
  <si>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</si>
  <si>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</si>
  <si>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</si>
  <si>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</si>
  <si>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</si>
  <si>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</si>
  <si>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</si>
  <si>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</si>
  <si>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</si>
  <si>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</si>
  <si>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</si>
  <si>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</si>
  <si>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</si>
  <si>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</si>
  <si>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</si>
  <si>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</si>
  <si>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</si>
  <si>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</si>
  <si>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</si>
  <si>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</si>
  <si>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</si>
  <si>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</si>
  <si>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</si>
  <si>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</si>
  <si>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</si>
  <si>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</si>
  <si>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</si>
  <si>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</si>
  <si>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</si>
  <si>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</si>
  <si>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</si>
  <si>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</si>
  <si>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</si>
  <si>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</si>
  <si>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</si>
  <si>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</si>
  <si>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</si>
  <si>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</si>
  <si>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</si>
  <si>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</si>
  <si>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</si>
  <si>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</si>
  <si>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</si>
  <si>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</si>
  <si>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</si>
  <si>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</si>
  <si>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</si>
  <si>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</si>
  <si>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</si>
  <si>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</si>
  <si>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</si>
  <si>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</si>
  <si>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</si>
  <si>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</si>
  <si>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</si>
  <si>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</si>
  <si>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</si>
  <si>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</si>
  <si>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</si>
  <si>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</si>
  <si>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</si>
  <si>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</si>
  <si>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</si>
  <si>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</si>
  <si>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</si>
  <si>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</si>
  <si>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</si>
  <si>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</si>
  <si>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</si>
  <si>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</si>
  <si>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</si>
  <si>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</si>
  <si>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</si>
  <si>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</si>
  <si>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</si>
  <si>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</si>
  <si>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</si>
  <si>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</si>
  <si>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</si>
  <si>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</si>
  <si>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</si>
  <si>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</si>
  <si>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</si>
  <si>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</si>
  <si>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</si>
  <si>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</si>
  <si>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</si>
  <si>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</si>
  <si>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</si>
  <si>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</si>
  <si>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</si>
  <si>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</si>
  <si>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</si>
  <si>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</si>
  <si>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</si>
  <si>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</si>
  <si>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</si>
  <si>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</si>
  <si>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</si>
  <si>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</si>
  <si>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</si>
  <si>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</si>
  <si>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</si>
  <si>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</si>
  <si>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</si>
  <si>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</si>
  <si>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</si>
  <si>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</si>
  <si>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</si>
  <si>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</si>
  <si>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</si>
  <si>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</si>
  <si>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</si>
  <si>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</si>
  <si>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</si>
  <si>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</si>
  <si>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</si>
  <si>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</si>
  <si>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</si>
  <si>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</si>
  <si>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</si>
  <si>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</si>
  <si>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</si>
  <si>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</si>
  <si>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</si>
  <si>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</si>
  <si>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</si>
  <si>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</si>
  <si>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</si>
  <si>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</si>
  <si>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</si>
  <si>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</si>
  <si>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</si>
  <si>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</si>
  <si>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</si>
  <si>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</si>
  <si>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</si>
  <si>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</si>
  <si>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</si>
  <si>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</si>
  <si>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</si>
  <si>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</si>
  <si>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</si>
  <si>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</si>
  <si>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</si>
  <si>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</si>
  <si>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</si>
  <si>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</si>
  <si>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</si>
  <si>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</si>
  <si>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</si>
  <si>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</si>
  <si>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</si>
  <si>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</si>
  <si>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</si>
  <si>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</si>
  <si>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</si>
  <si>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</si>
  <si>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</si>
  <si>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</si>
  <si>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</si>
  <si>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</si>
  <si>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</si>
  <si>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</si>
  <si>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</si>
  <si>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</si>
  <si>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</si>
  <si>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</si>
  <si>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</si>
  <si>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</si>
  <si>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</si>
  <si>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</si>
  <si>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</si>
  <si>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</si>
  <si>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</si>
  <si>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</si>
  <si>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</si>
  <si>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</si>
  <si>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</si>
  <si>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</si>
  <si>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</si>
  <si>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</si>
  <si>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</si>
  <si>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</si>
  <si>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</si>
  <si>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</si>
  <si>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</si>
  <si>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</si>
  <si>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</si>
  <si>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</si>
  <si>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</si>
  <si>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</si>
  <si>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</si>
  <si>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</si>
  <si>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</si>
  <si>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</si>
  <si>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</si>
  <si>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</si>
  <si>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</si>
  <si>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</si>
  <si>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</si>
  <si>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</si>
  <si>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</si>
  <si>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</si>
  <si>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</si>
  <si>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</si>
  <si>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</si>
  <si>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</si>
  <si>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</si>
  <si>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</si>
  <si>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</si>
  <si>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</si>
  <si>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</si>
  <si>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</si>
  <si>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</si>
  <si>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</si>
  <si>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</si>
  <si>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</si>
  <si>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</si>
  <si>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</si>
  <si>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</si>
  <si>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</si>
  <si>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</si>
  <si>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</si>
  <si>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</si>
  <si>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</si>
  <si>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</si>
  <si>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</si>
  <si>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</si>
  <si>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</si>
  <si>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</si>
  <si>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</si>
  <si>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</si>
  <si>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</si>
  <si>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</si>
  <si>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</si>
  <si>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</si>
  <si>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</si>
  <si>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</si>
  <si>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</si>
  <si>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</si>
  <si>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</si>
  <si>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</si>
  <si>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</si>
  <si>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</si>
  <si>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</si>
  <si>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</si>
  <si>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</si>
  <si>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</si>
  <si>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</si>
  <si>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</si>
  <si>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</si>
  <si>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</si>
  <si>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</si>
  <si>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</si>
  <si>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</si>
  <si>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</si>
  <si>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</si>
  <si>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</si>
  <si>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</si>
  <si>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</si>
  <si>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</si>
  <si>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</si>
  <si>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</si>
  <si>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</si>
  <si>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</si>
  <si>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</si>
  <si>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</si>
  <si>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</si>
  <si>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</si>
  <si>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</si>
  <si>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</si>
  <si>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</si>
  <si>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</si>
  <si>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</si>
  <si>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</si>
  <si>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</si>
  <si>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</si>
  <si>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</si>
  <si>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</si>
  <si>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</si>
  <si>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</si>
  <si>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</si>
  <si>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</si>
  <si>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</si>
  <si>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</si>
  <si>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</si>
  <si>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</si>
  <si>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</si>
  <si>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</si>
  <si>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</si>
  <si>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</si>
  <si>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</si>
  <si>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</si>
  <si>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</si>
  <si>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</si>
  <si>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</si>
  <si>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</si>
  <si>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</si>
  <si>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</si>
  <si>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</si>
  <si>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</si>
  <si>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</si>
  <si>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</si>
  <si>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</si>
  <si>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</si>
  <si>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</si>
  <si>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</si>
  <si>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</si>
  <si>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</si>
  <si>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</si>
  <si>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</si>
  <si>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</si>
  <si>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</si>
  <si>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</si>
  <si>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</si>
  <si>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</si>
  <si>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</si>
  <si>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</si>
  <si>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</si>
  <si>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</si>
  <si>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</si>
  <si>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</si>
  <si>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</si>
  <si>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</si>
  <si>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</si>
  <si>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</si>
  <si>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</si>
  <si>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</si>
  <si>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</si>
  <si>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</si>
  <si>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</si>
  <si>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</si>
  <si>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</si>
  <si>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</si>
  <si>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</si>
  <si>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</si>
  <si>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</si>
  <si>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</si>
  <si>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</si>
  <si>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</si>
  <si>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</si>
  <si>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</si>
  <si>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</si>
  <si>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</si>
  <si>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</si>
  <si>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</si>
  <si>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</si>
  <si>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</si>
  <si>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</si>
  <si>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</si>
  <si>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</si>
  <si>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</si>
  <si>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</si>
  <si>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</si>
  <si>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</si>
  <si>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</si>
  <si>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</si>
  <si>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</si>
  <si>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</si>
  <si>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</si>
  <si>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</si>
  <si>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</si>
  <si>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</si>
  <si>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</si>
  <si>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</si>
  <si>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</si>
  <si>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</si>
  <si>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</si>
  <si>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</si>
  <si>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</si>
  <si>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</si>
  <si>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</si>
  <si>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</si>
  <si>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</si>
  <si>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</si>
  <si>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</si>
  <si>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</si>
  <si>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</si>
  <si>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</si>
  <si>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</si>
  <si>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</si>
  <si>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</si>
  <si>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</si>
  <si>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</si>
  <si>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</si>
  <si>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</si>
  <si>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</si>
  <si>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</si>
  <si>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</si>
  <si>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</si>
  <si>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</si>
  <si>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</si>
  <si>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</si>
  <si>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</si>
  <si>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</si>
  <si>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</si>
  <si>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</si>
  <si>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</si>
  <si>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</si>
  <si>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</si>
  <si>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</si>
  <si>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</si>
  <si>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</si>
  <si>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</si>
  <si>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</si>
  <si>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</si>
  <si>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</si>
  <si>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</si>
  <si>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</si>
  <si>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</si>
  <si>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</si>
  <si>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</si>
  <si>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</si>
  <si>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</si>
  <si>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</si>
  <si>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</si>
  <si>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</si>
  <si>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</si>
  <si>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</si>
  <si>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</si>
  <si>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</si>
  <si>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</si>
  <si>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</si>
  <si>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</si>
  <si>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</si>
  <si>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</si>
  <si>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</si>
  <si>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</si>
  <si>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</si>
  <si>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</si>
  <si>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</si>
  <si>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</si>
  <si>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</si>
  <si>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</si>
  <si>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</si>
  <si>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</si>
  <si>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</si>
  <si>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</si>
  <si>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</si>
  <si>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</si>
  <si>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</si>
  <si>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</si>
  <si>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</si>
  <si>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</si>
  <si>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</si>
  <si>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</si>
  <si>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</si>
  <si>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</si>
  <si>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</si>
  <si>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</si>
  <si>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</si>
  <si>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</si>
  <si>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</si>
  <si>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</si>
  <si>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</si>
  <si>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</si>
  <si>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</si>
  <si>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</si>
  <si>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</si>
  <si>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</si>
  <si>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</si>
  <si>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</si>
  <si>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</si>
  <si>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</si>
  <si>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</si>
  <si>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</si>
  <si>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</si>
  <si>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</si>
  <si>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</si>
  <si>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</si>
  <si>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</si>
  <si>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</si>
  <si>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</si>
  <si>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</si>
  <si>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</si>
  <si>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</si>
  <si>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</si>
  <si>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</si>
  <si>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</si>
  <si>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</si>
  <si>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</si>
  <si>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</si>
  <si>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</si>
  <si>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</si>
  <si>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</si>
  <si>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</si>
  <si>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</si>
  <si>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</si>
  <si>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</si>
  <si>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</si>
  <si>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</si>
  <si>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</si>
  <si>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</si>
  <si>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</si>
  <si>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</si>
  <si>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</si>
  <si>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</si>
  <si>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</si>
  <si>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</si>
  <si>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</si>
  <si>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</si>
  <si>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</si>
  <si>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</si>
  <si>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</si>
  <si>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</si>
  <si>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</si>
  <si>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</si>
  <si>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</si>
  <si>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</si>
  <si>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</si>
  <si>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</si>
  <si>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</si>
  <si>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</si>
  <si>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</si>
  <si>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</si>
  <si>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</si>
  <si>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</si>
  <si>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</si>
  <si>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</si>
  <si>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</si>
  <si>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</si>
  <si>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</si>
  <si>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</si>
  <si>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</si>
  <si>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</si>
  <si>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</si>
  <si>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</si>
  <si>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</si>
  <si>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</si>
  <si>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</si>
  <si>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</si>
  <si>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</si>
  <si>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</si>
  <si>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</si>
  <si>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</si>
  <si>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</si>
  <si>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</si>
  <si>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</si>
  <si>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</si>
  <si>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</si>
  <si>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</si>
  <si>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</si>
  <si>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</si>
  <si>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</si>
  <si>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</si>
  <si>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</si>
  <si>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</si>
  <si>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</si>
  <si>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</si>
  <si>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</si>
  <si>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</si>
  <si>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</si>
  <si>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</si>
  <si>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</si>
  <si>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</si>
  <si>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</si>
  <si>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</si>
  <si>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</si>
  <si>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</si>
  <si>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</si>
  <si>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</si>
  <si>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</si>
  <si>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</si>
  <si>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</si>
  <si>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</si>
  <si>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</si>
  <si>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</si>
  <si>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</si>
  <si>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</si>
  <si>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</si>
  <si>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</si>
  <si>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</si>
  <si>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</si>
  <si>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</si>
  <si>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</si>
  <si>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</si>
  <si>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</si>
  <si>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</si>
  <si>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</si>
  <si>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</si>
  <si>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</si>
  <si>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</si>
  <si>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</si>
  <si>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</si>
  <si>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</si>
  <si>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</si>
  <si>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</si>
  <si>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</si>
  <si>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</si>
  <si>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</si>
  <si>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</si>
  <si>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</si>
  <si>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</si>
  <si>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</si>
  <si>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</si>
  <si>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</si>
  <si>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</si>
  <si>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</si>
  <si>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</si>
  <si>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</si>
  <si>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</si>
  <si>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</si>
  <si>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</si>
  <si>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</si>
  <si>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</si>
  <si>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</si>
  <si>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</si>
  <si>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</si>
  <si>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</si>
  <si>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</si>
  <si>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</si>
  <si>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</si>
  <si>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</si>
  <si>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</si>
  <si>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</si>
  <si>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</si>
  <si>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</si>
  <si>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</si>
  <si>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</si>
  <si>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</si>
  <si>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</si>
  <si>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</si>
  <si>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</si>
  <si>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</si>
  <si>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</si>
  <si>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</si>
  <si>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</si>
  <si>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</si>
  <si>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</si>
  <si>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</si>
  <si>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</si>
  <si>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</si>
  <si>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</si>
  <si>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</si>
  <si>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</si>
  <si>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</si>
  <si>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</si>
  <si>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</si>
  <si>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</si>
  <si>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</si>
  <si>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</si>
  <si>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</si>
  <si>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</si>
  <si>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</si>
  <si>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</si>
  <si>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</si>
  <si>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</si>
  <si>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</si>
  <si>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</si>
  <si>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</si>
  <si>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</si>
  <si>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</si>
  <si>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</si>
  <si>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</si>
  <si>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</si>
  <si>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</si>
  <si>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</si>
  <si>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</si>
  <si>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</si>
  <si>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</si>
  <si>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</si>
  <si>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</si>
  <si>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</si>
  <si>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</si>
  <si>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</si>
  <si>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</si>
  <si>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</si>
  <si>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</si>
  <si>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</si>
  <si>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</si>
  <si>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</si>
  <si>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</si>
  <si>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</si>
  <si>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</si>
  <si>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</si>
  <si>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</si>
  <si>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</si>
  <si>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</si>
  <si>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</si>
  <si>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</si>
  <si>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</si>
  <si>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</si>
  <si>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</si>
  <si>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</si>
  <si>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</si>
  <si>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</si>
  <si>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</si>
  <si>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</si>
  <si>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</si>
  <si>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</si>
  <si>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</si>
  <si>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</si>
  <si>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</si>
  <si>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</si>
  <si>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</si>
  <si>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</si>
  <si>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</si>
  <si>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</si>
  <si>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</si>
  <si>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</si>
  <si>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</si>
  <si>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</si>
  <si>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</si>
  <si>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</si>
  <si>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</si>
  <si>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</si>
  <si>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</si>
  <si>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</si>
  <si>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</si>
  <si>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</si>
  <si>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</si>
  <si>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</si>
  <si>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</si>
  <si>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</si>
  <si>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</si>
  <si>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</si>
  <si>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</si>
  <si>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</si>
  <si>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</si>
  <si>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</si>
  <si>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</si>
  <si>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</si>
  <si>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</si>
  <si>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</si>
  <si>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</si>
  <si>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</si>
  <si>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</si>
  <si>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</si>
  <si>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</si>
  <si>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</si>
  <si>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</si>
  <si>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</si>
  <si>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</si>
  <si>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</si>
  <si>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</si>
  <si>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</si>
  <si>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</si>
  <si>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</si>
  <si>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</si>
  <si>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</si>
  <si>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</si>
  <si>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</si>
  <si>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</si>
  <si>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</si>
  <si>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</si>
  <si>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</si>
  <si>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</si>
  <si>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</si>
  <si>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</si>
  <si>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</si>
  <si>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</si>
  <si>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</si>
  <si>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</si>
  <si>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</si>
  <si>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</si>
  <si>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</si>
  <si>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</si>
  <si>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</si>
  <si>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</si>
  <si>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</si>
  <si>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</si>
  <si>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</si>
  <si>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</si>
  <si>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</si>
  <si>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</si>
  <si>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</si>
  <si>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</si>
  <si>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</si>
  <si>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</si>
  <si>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</si>
  <si>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</si>
  <si>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</si>
  <si>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</si>
  <si>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</si>
  <si>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</si>
  <si>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</si>
  <si>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</si>
  <si>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</si>
  <si>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</si>
  <si>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</si>
  <si>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</si>
  <si>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</si>
  <si>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</si>
  <si>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</si>
  <si>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</si>
  <si>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</si>
  <si>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</si>
  <si>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</si>
  <si>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</si>
  <si>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</si>
  <si>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</si>
  <si>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</si>
  <si>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</si>
  <si>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</si>
  <si>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</si>
  <si>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</si>
  <si>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</si>
  <si>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</si>
  <si>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</si>
  <si>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</si>
  <si>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</si>
  <si>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</si>
  <si>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</si>
  <si>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</si>
  <si>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</si>
  <si>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</si>
  <si>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</si>
  <si>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</si>
  <si>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</si>
  <si>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</si>
  <si>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</si>
  <si>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</si>
  <si>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</si>
  <si>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</si>
  <si>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</si>
  <si>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</si>
  <si>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</si>
  <si>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</si>
  <si>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</si>
  <si>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</si>
  <si>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</si>
  <si>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</si>
  <si>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</si>
  <si>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</si>
  <si>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</si>
  <si>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</si>
  <si>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</si>
  <si>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</si>
  <si>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</si>
  <si>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</si>
  <si>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</si>
  <si>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</si>
  <si>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</si>
  <si>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</si>
  <si>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</si>
  <si>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</si>
  <si>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</si>
  <si>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</si>
  <si>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</si>
  <si>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</si>
  <si>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</si>
  <si>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</si>
  <si>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</si>
  <si>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</si>
  <si>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</si>
  <si>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</si>
  <si>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</si>
  <si>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</si>
  <si>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</si>
  <si>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</si>
  <si>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</si>
  <si>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</si>
  <si>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</si>
  <si>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</si>
  <si>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</si>
  <si>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</si>
  <si>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</si>
  <si>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</si>
  <si>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</si>
  <si>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</si>
  <si>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</si>
  <si>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</si>
  <si>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</si>
  <si>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</si>
  <si>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</si>
  <si>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</si>
  <si>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</si>
  <si>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</si>
  <si>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</si>
  <si>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</si>
  <si>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</si>
  <si>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</si>
  <si>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</si>
  <si>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</si>
  <si>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</si>
  <si>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</si>
  <si>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</si>
  <si>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</si>
  <si>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</si>
  <si>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</si>
  <si>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</si>
  <si>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</si>
  <si>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</si>
  <si>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</si>
  <si>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</si>
  <si>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</si>
  <si>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</si>
  <si>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</si>
  <si>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</si>
  <si>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</si>
  <si>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</si>
  <si>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</si>
  <si>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</si>
  <si>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</si>
  <si>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</si>
  <si>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</si>
  <si>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</si>
  <si>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</si>
  <si>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</si>
  <si>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</si>
  <si>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</si>
  <si>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</si>
  <si>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</si>
  <si>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</si>
  <si>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</si>
  <si>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</si>
  <si>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</si>
  <si>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</si>
  <si>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</si>
  <si>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</si>
  <si>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</si>
  <si>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</si>
  <si>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</si>
  <si>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</si>
  <si>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</si>
  <si>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</si>
  <si>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</si>
  <si>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</si>
  <si>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</si>
  <si>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</si>
  <si>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</si>
  <si>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</si>
  <si>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</si>
  <si>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</si>
  <si>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</si>
  <si>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</si>
  <si>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</si>
  <si>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</si>
  <si>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</si>
  <si>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</si>
  <si>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</si>
  <si>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</si>
  <si>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</si>
  <si>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</si>
  <si>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</si>
  <si>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</si>
  <si>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</si>
  <si>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</si>
  <si>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</si>
  <si>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</si>
  <si>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</si>
  <si>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</si>
  <si>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</si>
  <si>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</si>
  <si>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</si>
  <si>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</si>
  <si>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</si>
  <si>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</si>
  <si>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</si>
  <si>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</si>
  <si>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</si>
  <si>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</si>
  <si>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</si>
  <si>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</si>
  <si>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</si>
  <si>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</si>
  <si>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</si>
  <si>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</si>
  <si>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</si>
  <si>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</si>
  <si>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</si>
  <si>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</si>
  <si>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</si>
  <si>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</si>
  <si>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</si>
  <si>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</si>
  <si>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</si>
  <si>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</si>
  <si>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</si>
  <si>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</si>
  <si>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</si>
  <si>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</si>
  <si>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</si>
  <si>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</si>
  <si>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</si>
  <si>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</si>
  <si>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</si>
  <si>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</si>
  <si>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</si>
  <si>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</si>
  <si>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</si>
  <si>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</si>
  <si>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</si>
  <si>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</si>
  <si>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</si>
  <si>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</si>
  <si>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</si>
  <si>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</si>
  <si>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</si>
  <si>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</si>
  <si>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</si>
  <si>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</si>
  <si>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</si>
  <si>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</si>
  <si>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</si>
  <si>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</si>
  <si>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</si>
  <si>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</si>
  <si>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</si>
  <si>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</si>
  <si>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</si>
  <si>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</si>
  <si>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</si>
  <si>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</si>
  <si>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</si>
  <si>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</si>
  <si>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</si>
  <si>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</si>
  <si>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</si>
  <si>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</si>
  <si>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</si>
  <si>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</si>
  <si>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</si>
  <si>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</si>
  <si>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</si>
  <si>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</si>
  <si>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</si>
  <si>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</si>
  <si>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</si>
  <si>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</si>
  <si>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</si>
  <si>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</si>
  <si>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</si>
  <si>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</si>
  <si>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</si>
  <si>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</si>
  <si>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</si>
  <si>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</si>
  <si>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</si>
  <si>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</si>
  <si>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</si>
  <si>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</si>
  <si>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</si>
  <si>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</si>
  <si>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</si>
  <si>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</si>
  <si>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</si>
  <si>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</si>
  <si>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</si>
  <si>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</si>
  <si>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</si>
  <si>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</si>
  <si>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</si>
  <si>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</si>
  <si>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</si>
  <si>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</si>
  <si>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</si>
  <si>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</si>
  <si>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</si>
  <si>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</si>
  <si>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</si>
  <si>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</si>
  <si>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</si>
  <si>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</si>
  <si>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</si>
  <si>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</si>
  <si>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</si>
  <si>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</si>
  <si>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</si>
  <si>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</si>
  <si>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</si>
  <si>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</si>
  <si>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</si>
  <si>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</si>
  <si>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</si>
  <si>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</si>
  <si>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</si>
  <si>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</si>
  <si>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</si>
  <si>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</si>
  <si>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</si>
  <si>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</si>
  <si>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</si>
  <si>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</si>
  <si>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</si>
  <si>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</si>
  <si>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</si>
  <si>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</si>
  <si>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</si>
  <si>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</si>
  <si>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</si>
  <si>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</si>
  <si>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</si>
  <si>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</si>
  <si>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</si>
  <si>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</si>
  <si>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</si>
  <si>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</si>
  <si>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</si>
  <si>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</si>
  <si>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</si>
  <si>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</si>
  <si>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</si>
  <si>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</si>
  <si>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</si>
  <si>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</si>
  <si>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</si>
  <si>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</si>
  <si>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</si>
  <si>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</si>
  <si>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</si>
  <si>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</si>
  <si>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</si>
  <si>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</si>
  <si>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</si>
  <si>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</si>
  <si>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</si>
  <si>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</si>
  <si>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</si>
  <si>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</si>
  <si>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</si>
  <si>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</si>
  <si>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</si>
  <si>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</si>
  <si>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</si>
  <si>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</si>
  <si>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</si>
  <si>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</si>
  <si>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</si>
  <si>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</si>
  <si>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</si>
  <si>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</si>
  <si>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</si>
  <si>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</si>
  <si>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</si>
  <si>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</si>
  <si>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</si>
  <si>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</si>
  <si>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</si>
  <si>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</si>
  <si>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</si>
  <si>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</si>
  <si>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</si>
  <si>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</si>
  <si>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</si>
  <si>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</si>
  <si>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</si>
  <si>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</si>
  <si>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</si>
  <si>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</si>
  <si>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</si>
  <si>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</si>
  <si>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</si>
  <si>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</si>
  <si>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</si>
  <si>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</si>
  <si>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</si>
  <si>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</si>
  <si>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</si>
  <si>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</si>
  <si>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</si>
  <si>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</si>
  <si>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</si>
  <si>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</si>
  <si>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</si>
  <si>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</si>
  <si>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</si>
  <si>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</si>
  <si>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</si>
  <si>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</si>
  <si>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</si>
  <si>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</si>
  <si>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</si>
  <si>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</si>
  <si>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</si>
  <si>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</si>
  <si>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</si>
  <si>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</si>
  <si>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</si>
  <si>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</si>
  <si>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</si>
  <si>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</si>
  <si>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</si>
  <si>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</si>
  <si>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</si>
  <si>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</si>
  <si>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</si>
  <si>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</si>
  <si>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</si>
  <si>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</si>
  <si>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</si>
  <si>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</si>
  <si>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</si>
  <si>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</si>
  <si>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</si>
  <si>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</si>
  <si>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</si>
  <si>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</si>
  <si>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</si>
  <si>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</si>
  <si>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</si>
  <si>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</si>
  <si>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</si>
  <si>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</si>
  <si>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</si>
  <si>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</si>
  <si>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</si>
  <si>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</si>
  <si>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</si>
  <si>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</si>
  <si>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</si>
  <si>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</si>
  <si>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</si>
  <si>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</si>
  <si>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</si>
  <si>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</si>
  <si>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</si>
  <si>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</si>
  <si>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</si>
  <si>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</si>
  <si>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</si>
  <si>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</si>
  <si>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</si>
  <si>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</si>
  <si>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</si>
  <si>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</si>
  <si>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</si>
  <si>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</si>
  <si>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</si>
  <si>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</si>
  <si>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</si>
  <si>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</si>
  <si>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</si>
  <si>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</si>
  <si>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</si>
  <si>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</si>
  <si>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</si>
  <si>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</si>
  <si>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</si>
  <si>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</si>
  <si>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</si>
  <si>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</si>
  <si>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</si>
  <si>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</si>
  <si>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</si>
  <si>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</si>
  <si>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</si>
  <si>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</si>
  <si>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</si>
  <si>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</si>
  <si>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</si>
  <si>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</si>
  <si>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</si>
  <si>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</si>
  <si>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</si>
  <si>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</si>
  <si>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</si>
  <si>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</si>
  <si>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</si>
  <si>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</si>
  <si>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</si>
  <si>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</si>
  <si>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</si>
  <si>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</si>
  <si>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</si>
  <si>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</si>
  <si>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</si>
  <si>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</si>
  <si>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</si>
  <si>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</si>
  <si>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</si>
  <si>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</si>
  <si>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</si>
  <si>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</si>
  <si>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</si>
  <si>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</si>
  <si>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</si>
  <si>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</si>
  <si>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</si>
  <si>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</si>
  <si>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</si>
  <si>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</si>
  <si>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</si>
  <si>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</si>
  <si>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</si>
  <si>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</si>
  <si>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</si>
  <si>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</si>
  <si>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</si>
  <si>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</si>
  <si>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</si>
  <si>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</si>
  <si>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</si>
  <si>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</si>
  <si>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</si>
  <si>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</si>
  <si>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</si>
  <si>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</si>
  <si>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</si>
  <si>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</si>
  <si>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</si>
  <si>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</si>
  <si>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</si>
  <si>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</si>
  <si>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</si>
  <si>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</si>
  <si>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</si>
  <si>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</si>
  <si>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</si>
  <si>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</si>
  <si>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</si>
  <si>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</si>
  <si>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</si>
  <si>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</si>
  <si>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</si>
  <si>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</si>
  <si>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</si>
  <si>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</si>
  <si>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</si>
  <si>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</si>
  <si>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</si>
  <si>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</si>
  <si>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</si>
  <si>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</si>
  <si>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</si>
  <si>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</si>
  <si>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</si>
  <si>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</si>
  <si>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</si>
  <si>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</si>
  <si>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</si>
  <si>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</si>
  <si>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</si>
  <si>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</si>
  <si>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</si>
  <si>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</si>
  <si>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</si>
  <si>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</si>
  <si>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</si>
  <si>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</si>
  <si>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</si>
  <si>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</si>
  <si>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</si>
  <si>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</si>
  <si>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</si>
  <si>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</si>
  <si>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</si>
  <si>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</si>
  <si>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</si>
  <si>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</si>
  <si>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</si>
  <si>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</si>
  <si>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</si>
  <si>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</si>
  <si>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</si>
  <si>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</si>
  <si>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</si>
  <si>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</si>
  <si>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</si>
  <si>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</si>
  <si>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</si>
  <si>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</si>
  <si>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</si>
  <si>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</si>
  <si>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</si>
  <si>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</si>
  <si>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</si>
  <si>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</si>
  <si>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</si>
  <si>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</si>
  <si>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</si>
  <si>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</si>
  <si>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</si>
  <si>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</si>
  <si>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</si>
  <si>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</si>
  <si>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</si>
  <si>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</si>
  <si>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</si>
  <si>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</si>
  <si>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</si>
  <si>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</si>
  <si>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</si>
  <si>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</si>
  <si>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</si>
  <si>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</si>
  <si>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</si>
  <si>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</si>
  <si>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</si>
  <si>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</si>
  <si>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</si>
  <si>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</si>
  <si>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</si>
  <si>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</si>
  <si>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</si>
  <si>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</si>
  <si>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</si>
  <si>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</si>
  <si>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</si>
  <si>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</si>
  <si>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</si>
  <si>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</si>
  <si>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</si>
  <si>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</si>
  <si>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</si>
  <si>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</si>
  <si>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</si>
  <si>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</si>
  <si>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</si>
  <si>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</si>
  <si>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</si>
  <si>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</si>
  <si>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</si>
  <si>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</si>
  <si>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</si>
  <si>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</si>
  <si>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</si>
  <si>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</si>
  <si>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</si>
  <si>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</si>
  <si>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</si>
  <si>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</si>
  <si>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</si>
  <si>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</si>
  <si>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</si>
  <si>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</si>
  <si>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</si>
  <si>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</si>
  <si>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</si>
  <si>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</si>
  <si>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</si>
  <si>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</si>
  <si>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</si>
  <si>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</si>
  <si>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</si>
  <si>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</si>
  <si>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</si>
  <si>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</si>
  <si>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</si>
  <si>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</si>
  <si>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</si>
  <si>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</si>
  <si>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</si>
  <si>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</si>
  <si>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</si>
  <si>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</si>
  <si>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</si>
  <si>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</si>
  <si>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</si>
  <si>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</si>
  <si>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</si>
  <si>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</si>
  <si>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</si>
  <si>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</si>
  <si>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</si>
  <si>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</si>
  <si>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</si>
  <si>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</si>
  <si>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</si>
  <si>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</si>
  <si>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</si>
  <si>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</si>
  <si>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</si>
  <si>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</si>
  <si>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</si>
  <si>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</si>
  <si>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</si>
  <si>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</si>
  <si>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</si>
  <si>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</si>
  <si>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</si>
  <si>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</si>
  <si>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</si>
  <si>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</si>
  <si>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</si>
  <si>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</si>
  <si>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</si>
  <si>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</si>
  <si>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</si>
  <si>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</si>
  <si>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</si>
  <si>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</si>
  <si>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</si>
  <si>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</si>
  <si>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</si>
  <si>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</si>
  <si>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</si>
  <si>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</si>
  <si>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</si>
  <si>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</si>
  <si>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</si>
  <si>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</si>
  <si>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</si>
  <si>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</si>
  <si>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</si>
  <si>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</si>
  <si>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</si>
  <si>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</si>
  <si>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</si>
  <si>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</si>
  <si>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</si>
  <si>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</si>
  <si>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</si>
  <si>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</si>
  <si>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</si>
  <si>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</si>
  <si>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</si>
  <si>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</si>
  <si>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</si>
  <si>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</si>
  <si>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</si>
  <si>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</si>
  <si>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</si>
  <si>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</si>
  <si>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</si>
  <si>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</si>
  <si>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</si>
  <si>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</si>
  <si>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</si>
  <si>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</si>
  <si>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</si>
  <si>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</si>
  <si>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</si>
  <si>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</si>
  <si>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</si>
  <si>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</si>
  <si>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</si>
  <si>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</si>
  <si>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</si>
  <si>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</si>
  <si>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</si>
  <si>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</si>
  <si>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</si>
  <si>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</si>
  <si>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</si>
  <si>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</si>
  <si>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</si>
  <si>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</si>
  <si>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</si>
  <si>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</si>
  <si>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</si>
  <si>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</si>
  <si>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</si>
  <si>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</si>
  <si>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</si>
  <si>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</si>
  <si>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</si>
  <si>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</si>
  <si>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</si>
  <si>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</si>
  <si>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</si>
  <si>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</si>
  <si>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</si>
  <si>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</si>
  <si>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</si>
  <si>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</si>
  <si>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</si>
  <si>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</si>
  <si>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</si>
  <si>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</si>
  <si>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</si>
  <si>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</si>
  <si>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</si>
  <si>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</si>
  <si>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</si>
  <si>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</si>
  <si>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</si>
  <si>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</si>
  <si>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</si>
  <si>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</si>
  <si>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</si>
  <si>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</si>
  <si>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</si>
  <si>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</si>
  <si>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</si>
  <si>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</si>
  <si>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</si>
  <si>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</si>
  <si>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</si>
  <si>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</si>
  <si>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</si>
  <si>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</si>
  <si>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</si>
  <si>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</si>
  <si>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</si>
  <si>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</si>
  <si>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</si>
  <si>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</si>
  <si>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</si>
  <si>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</si>
  <si>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</si>
  <si>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</si>
  <si>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</si>
  <si>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</si>
  <si>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</si>
  <si>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</si>
  <si>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</si>
  <si>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</si>
  <si>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</si>
  <si>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</si>
  <si>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</si>
  <si>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</si>
  <si>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</si>
  <si>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</si>
  <si>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</si>
  <si>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</si>
  <si>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</si>
  <si>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</si>
  <si>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</si>
  <si>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</si>
  <si>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</si>
  <si>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</si>
  <si>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</si>
  <si>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</si>
  <si>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</si>
  <si>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</si>
  <si>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</si>
  <si>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</si>
  <si>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</si>
  <si>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</si>
  <si>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</si>
  <si>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</si>
  <si>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</si>
  <si>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</si>
  <si>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</si>
  <si>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</si>
  <si>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</si>
  <si>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</si>
  <si>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</si>
  <si>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</si>
  <si>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</si>
  <si>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</si>
  <si>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</si>
  <si>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</si>
  <si>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</si>
  <si>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</si>
  <si>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</si>
  <si>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</si>
  <si>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</si>
  <si>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</si>
  <si>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</si>
  <si>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</si>
  <si>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</si>
  <si>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</si>
  <si>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</si>
  <si>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</si>
  <si>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</si>
  <si>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</si>
  <si>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</si>
  <si>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</si>
  <si>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</si>
  <si>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</si>
  <si>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</si>
  <si>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</si>
  <si>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</si>
  <si>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</si>
  <si>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</si>
  <si>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</si>
  <si>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</si>
  <si>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</si>
  <si>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</si>
  <si>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</si>
  <si>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</si>
  <si>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</si>
  <si>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</si>
  <si>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</si>
  <si>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</si>
  <si>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</si>
  <si>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</si>
  <si>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</si>
  <si>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</si>
  <si>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</si>
  <si>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</si>
  <si>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</si>
  <si>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</si>
  <si>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</si>
  <si>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</si>
  <si>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</si>
  <si>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</si>
  <si>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</si>
  <si>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</si>
  <si>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</si>
  <si>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</si>
  <si>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</si>
  <si>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</si>
  <si>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</si>
  <si>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</si>
  <si>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</si>
  <si>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</si>
  <si>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</si>
  <si>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</si>
  <si>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</si>
  <si>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</si>
  <si>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</si>
  <si>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</si>
  <si>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</si>
  <si>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</si>
  <si>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</si>
  <si>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</si>
  <si>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</si>
  <si>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</si>
  <si>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</si>
  <si>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</si>
  <si>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</si>
  <si>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</si>
  <si>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</si>
  <si>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</si>
  <si>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</si>
  <si>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</si>
  <si>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</si>
  <si>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</si>
  <si>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</si>
  <si>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</si>
  <si>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</si>
  <si>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</si>
  <si>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</si>
  <si>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</si>
  <si>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</si>
  <si>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</si>
  <si>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</si>
  <si>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</si>
  <si>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</si>
  <si>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</si>
  <si>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</si>
  <si>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</si>
  <si>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</si>
  <si>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</si>
  <si>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</si>
  <si>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</si>
  <si>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</si>
  <si>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</si>
  <si>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</si>
  <si>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</si>
  <si>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</si>
  <si>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</si>
  <si>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</si>
  <si>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</si>
  <si>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</si>
  <si>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</si>
  <si>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</si>
  <si>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</si>
  <si>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</si>
  <si>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</si>
  <si>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</si>
  <si>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</si>
  <si>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</si>
  <si>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</si>
  <si>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</si>
  <si>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</si>
  <si>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</si>
  <si>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</si>
  <si>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</si>
  <si>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</si>
  <si>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</si>
  <si>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</si>
  <si>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</si>
  <si>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</si>
  <si>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</si>
  <si>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</si>
  <si>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</si>
  <si>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</si>
  <si>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</si>
  <si>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</si>
  <si>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</si>
  <si>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</si>
  <si>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</si>
  <si>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</si>
  <si>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</si>
  <si>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</si>
  <si>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</si>
  <si>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</si>
  <si>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</si>
  <si>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</si>
  <si>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</si>
  <si>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</si>
  <si>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</si>
  <si>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</si>
  <si>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</si>
  <si>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</si>
  <si>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</si>
  <si>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</si>
  <si>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</si>
  <si>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</si>
  <si>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</si>
  <si>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</si>
  <si>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</si>
  <si>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</si>
  <si>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</si>
  <si>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</si>
  <si>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</si>
  <si>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</si>
  <si>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</si>
  <si>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</si>
  <si>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</si>
  <si>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</si>
  <si>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</si>
  <si>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</si>
  <si>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</si>
  <si>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</si>
  <si>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</si>
  <si>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</si>
  <si>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</si>
  <si>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</si>
  <si>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</si>
  <si>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</si>
  <si>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</si>
  <si>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</si>
  <si>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</si>
  <si>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</si>
  <si>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</si>
  <si>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</si>
  <si>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</si>
  <si>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</si>
  <si>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</si>
  <si>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</si>
  <si>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</si>
  <si>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</si>
  <si>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</si>
  <si>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</si>
  <si>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</si>
  <si>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</si>
  <si>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</si>
  <si>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</si>
  <si>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</si>
  <si>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</si>
  <si>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</si>
  <si>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</si>
  <si>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</si>
  <si>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</si>
  <si>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</si>
  <si>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</si>
  <si>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</si>
  <si>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</si>
  <si>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</si>
  <si>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</si>
  <si>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</si>
  <si>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</si>
  <si>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</si>
  <si>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</si>
  <si>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</si>
  <si>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</si>
  <si>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</si>
  <si>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</si>
  <si>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</si>
  <si>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</si>
  <si>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</si>
  <si>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</si>
  <si>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</si>
  <si>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</si>
  <si>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</si>
  <si>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</si>
  <si>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</si>
  <si>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</si>
  <si>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</si>
  <si>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</si>
  <si>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</si>
  <si>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</si>
  <si>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</si>
  <si>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</si>
  <si>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</si>
  <si>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</si>
  <si>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</si>
  <si>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</si>
  <si>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</si>
  <si>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</si>
  <si>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</si>
  <si>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</si>
  <si>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</si>
  <si>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</si>
  <si>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</si>
  <si>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</si>
  <si>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</si>
  <si>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</si>
  <si>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</si>
  <si>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</si>
  <si>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</si>
  <si>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</si>
  <si>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</si>
  <si>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</si>
  <si>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</si>
  <si>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</si>
  <si>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</si>
  <si>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</si>
  <si>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</si>
  <si>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</si>
  <si>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</si>
  <si>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</si>
  <si>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</si>
  <si>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</si>
  <si>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</si>
  <si>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</si>
  <si>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</si>
  <si>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</si>
  <si>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</si>
  <si>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</si>
  <si>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</si>
  <si>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</si>
  <si>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</si>
  <si>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</si>
  <si>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</si>
  <si>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</si>
  <si>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</si>
  <si>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</si>
  <si>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</si>
  <si>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</si>
  <si>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</si>
  <si>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</si>
  <si>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</si>
  <si>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</si>
  <si>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</si>
  <si>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</si>
  <si>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</si>
  <si>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</si>
  <si>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</si>
  <si>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</si>
  <si>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</si>
  <si>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</si>
  <si>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</si>
  <si>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</si>
  <si>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</si>
  <si>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</si>
  <si>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</si>
  <si>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</si>
  <si>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</si>
  <si>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</si>
  <si>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</si>
  <si>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</si>
  <si>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</si>
  <si>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</si>
  <si>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</si>
  <si>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</si>
  <si>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</si>
  <si>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</si>
  <si>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</si>
  <si>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</si>
  <si>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</si>
  <si>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</si>
  <si>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</si>
  <si>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</si>
  <si>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</si>
  <si>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</si>
  <si>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</si>
  <si>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</si>
  <si>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</si>
  <si>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</si>
  <si>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</si>
  <si>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</si>
  <si>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</si>
  <si>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</si>
  <si>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</si>
  <si>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</si>
  <si>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</si>
  <si>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</si>
  <si>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</si>
  <si>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</si>
  <si>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</si>
  <si>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</si>
  <si>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</si>
  <si>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</si>
  <si>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</si>
  <si>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</si>
  <si>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</si>
  <si>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</si>
  <si>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</si>
  <si>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</si>
  <si>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</si>
  <si>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</si>
  <si>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</si>
  <si>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</si>
  <si>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</si>
  <si>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</si>
  <si>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</si>
  <si>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</si>
  <si>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</si>
  <si>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</si>
  <si>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</si>
  <si>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</si>
  <si>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</si>
  <si>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</si>
  <si>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</si>
  <si>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</si>
  <si>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</si>
  <si>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</si>
  <si>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</si>
  <si>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</si>
  <si>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</si>
  <si>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</si>
  <si>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</si>
  <si>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</si>
  <si>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</si>
  <si>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</si>
  <si>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</si>
  <si>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</si>
  <si>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</si>
  <si>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</si>
  <si>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</si>
  <si>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</si>
  <si>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</si>
  <si>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</si>
  <si>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</si>
  <si>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</si>
  <si>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</si>
  <si>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</si>
  <si>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</si>
  <si>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</si>
  <si>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</si>
  <si>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</si>
  <si>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</si>
  <si>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</si>
  <si>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</si>
  <si>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</si>
  <si>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</si>
  <si>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</si>
  <si>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</si>
  <si>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</si>
  <si>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</si>
  <si>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</si>
  <si>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</si>
  <si>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</si>
  <si>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</si>
  <si>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</si>
  <si>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</si>
  <si>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</si>
  <si>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</si>
  <si>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</si>
  <si>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</si>
  <si>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</si>
  <si>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</si>
  <si>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</si>
  <si>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</si>
  <si>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</si>
  <si>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</si>
  <si>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</si>
  <si>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</si>
  <si>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</si>
  <si>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</si>
  <si>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</si>
  <si>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</si>
  <si>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</si>
  <si>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</si>
  <si>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</si>
  <si>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</si>
  <si>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</si>
  <si>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</si>
  <si>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</si>
  <si>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</si>
  <si>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</si>
  <si>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</si>
  <si>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</si>
  <si>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</si>
  <si>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</si>
  <si>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</si>
  <si>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</si>
  <si>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</si>
  <si>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</si>
  <si>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</si>
  <si>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</si>
  <si>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</si>
  <si>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</si>
  <si>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</si>
  <si>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</si>
  <si>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</si>
  <si>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</si>
  <si>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</si>
  <si>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</si>
  <si>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</si>
  <si>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</si>
  <si>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</si>
  <si>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</si>
  <si>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</si>
  <si>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</si>
  <si>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</si>
  <si>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</si>
  <si>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</si>
  <si>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</si>
  <si>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</si>
  <si>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</si>
  <si>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</si>
  <si>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</si>
  <si>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</si>
  <si>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</si>
  <si>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</si>
  <si>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</si>
  <si>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</si>
  <si>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</si>
  <si>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</si>
  <si>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</si>
  <si>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</si>
  <si>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</si>
  <si>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</si>
  <si>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</si>
  <si>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</si>
  <si>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</si>
  <si>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</si>
  <si>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</si>
  <si>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</si>
  <si>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</si>
  <si>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</si>
  <si>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</si>
  <si>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</si>
  <si>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</si>
  <si>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</si>
  <si>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</si>
  <si>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</si>
  <si>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</si>
  <si>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</si>
  <si>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</si>
  <si>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</si>
  <si>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</si>
  <si>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</si>
  <si>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</si>
  <si>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</si>
  <si>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</si>
  <si>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</si>
  <si>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</si>
  <si>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</si>
  <si>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</si>
  <si>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</si>
  <si>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</si>
  <si>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</si>
  <si>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</si>
  <si>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</si>
  <si>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</si>
  <si>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</si>
  <si>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</si>
  <si>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</si>
  <si>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</si>
  <si>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</si>
  <si>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</si>
  <si>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</si>
  <si>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</si>
  <si>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</si>
  <si>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</si>
  <si>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</si>
  <si>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</si>
  <si>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</si>
  <si>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</si>
  <si>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</si>
  <si>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</si>
  <si>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</si>
  <si>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</si>
  <si>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</si>
  <si>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</si>
  <si>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</si>
  <si>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</si>
  <si>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</si>
  <si>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</si>
  <si>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</si>
  <si>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</si>
  <si>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</si>
  <si>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</si>
  <si>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</si>
  <si>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</si>
  <si>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</si>
  <si>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</si>
  <si>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</si>
  <si>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</si>
  <si>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</si>
  <si>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</si>
  <si>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</si>
  <si>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</si>
  <si>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</si>
  <si>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</si>
  <si>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</si>
  <si>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</si>
  <si>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</si>
  <si>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</si>
  <si>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</si>
  <si>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</si>
  <si>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</si>
  <si>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</si>
  <si>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</si>
  <si>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</si>
  <si>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</si>
  <si>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</si>
  <si>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</si>
  <si>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</si>
  <si>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</si>
  <si>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</si>
  <si>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</si>
  <si>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</si>
  <si>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</si>
  <si>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</si>
  <si>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</si>
  <si>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</si>
  <si>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</si>
  <si>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</si>
  <si>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</si>
  <si>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</si>
  <si>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</si>
  <si>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</si>
  <si>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</si>
  <si>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</si>
  <si>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</si>
  <si>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</si>
  <si>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</si>
  <si>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</si>
  <si>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</si>
  <si>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</si>
  <si>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</si>
  <si>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</si>
  <si>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</si>
  <si>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</si>
  <si>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</si>
  <si>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</si>
  <si>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</si>
  <si>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</si>
  <si>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</si>
  <si>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</si>
  <si>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</si>
  <si>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</si>
  <si>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</si>
  <si>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</si>
  <si>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</si>
  <si>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</si>
  <si>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</si>
  <si>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</si>
  <si>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</si>
  <si>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</si>
  <si>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</si>
  <si>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</si>
  <si>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</si>
  <si>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</si>
  <si>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</si>
  <si>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</si>
  <si>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</si>
  <si>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</si>
  <si>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</si>
  <si>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</si>
  <si>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</si>
  <si>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</si>
  <si>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</si>
  <si>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</si>
  <si>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</si>
  <si>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</si>
  <si>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</si>
  <si>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</si>
  <si>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</si>
  <si>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</si>
  <si>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</si>
  <si>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</si>
  <si>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</si>
  <si>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</si>
  <si>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</si>
  <si>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</si>
  <si>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</si>
  <si>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</si>
  <si>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</si>
  <si>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</si>
  <si>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</si>
  <si>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</si>
  <si>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</si>
  <si>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</si>
  <si>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</si>
  <si>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</si>
  <si>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</si>
  <si>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</si>
  <si>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</si>
  <si>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</si>
  <si>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</si>
  <si>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</si>
  <si>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</si>
  <si>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</si>
  <si>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</si>
  <si>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</si>
  <si>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</si>
  <si>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</si>
  <si>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</si>
  <si>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</si>
  <si>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</si>
  <si>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</si>
  <si>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</si>
  <si>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</si>
  <si>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</si>
  <si>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</si>
  <si>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</si>
  <si>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</si>
  <si>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</si>
  <si>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</si>
  <si>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</si>
  <si>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</si>
  <si>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</si>
  <si>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</si>
  <si>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</si>
  <si>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</si>
  <si>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</si>
  <si>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</si>
  <si>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</si>
  <si>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</si>
  <si>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</si>
  <si>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</si>
  <si>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</si>
  <si>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</si>
  <si>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</si>
  <si>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</si>
  <si>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</si>
  <si>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</si>
  <si>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</si>
  <si>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</si>
  <si>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</si>
  <si>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</si>
  <si>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</si>
  <si>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</si>
  <si>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</si>
  <si>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</si>
  <si>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</si>
  <si>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</si>
  <si>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</si>
  <si>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</si>
  <si>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</si>
  <si>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</si>
  <si>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</si>
  <si>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</si>
  <si>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</si>
  <si>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</si>
  <si>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</si>
  <si>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</si>
  <si>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</si>
  <si>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</si>
  <si>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</si>
  <si>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</si>
  <si>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</si>
  <si>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</si>
  <si>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</si>
  <si>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</si>
  <si>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</si>
  <si>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</si>
  <si>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</si>
  <si>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</si>
  <si>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</si>
  <si>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</si>
  <si>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</si>
  <si>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</si>
  <si>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</si>
  <si>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</si>
  <si>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</si>
  <si>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</si>
  <si>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</si>
  <si>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</si>
  <si>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</si>
  <si>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</si>
  <si>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</si>
  <si>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</si>
  <si>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</si>
  <si>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</si>
  <si>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</si>
  <si>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</si>
  <si>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</si>
  <si>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</si>
  <si>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</si>
  <si>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</si>
  <si>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</si>
  <si>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</si>
  <si>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</si>
  <si>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</si>
  <si>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</si>
  <si>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</si>
  <si>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</si>
  <si>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</si>
  <si>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</si>
  <si>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</si>
  <si>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</si>
  <si>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</si>
  <si>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</si>
  <si>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</si>
  <si>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</si>
  <si>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</si>
  <si>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</si>
  <si>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</si>
  <si>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</si>
  <si>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</si>
  <si>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</si>
  <si>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</si>
  <si>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</si>
  <si>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</si>
  <si>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</si>
  <si>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</si>
  <si>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</si>
  <si>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</si>
  <si>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</si>
  <si>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</si>
  <si>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</si>
  <si>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</si>
  <si>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</si>
  <si>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</si>
  <si>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</si>
  <si>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</si>
  <si>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</si>
  <si>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</si>
  <si>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</si>
  <si>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</si>
  <si>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</si>
  <si>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</si>
  <si>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</si>
  <si>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</si>
  <si>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</si>
  <si>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</si>
  <si>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</si>
  <si>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</si>
  <si>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</si>
  <si>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</si>
  <si>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</si>
  <si>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</si>
  <si>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</si>
  <si>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</si>
  <si>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</si>
  <si>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</si>
  <si>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</si>
  <si>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</si>
  <si>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</si>
  <si>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</si>
  <si>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</si>
  <si>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</si>
  <si>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</si>
  <si>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</si>
  <si>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</si>
  <si>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</si>
  <si>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</si>
  <si>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</si>
  <si>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</si>
  <si>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</si>
  <si>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</si>
  <si>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</si>
  <si>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</si>
  <si>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</si>
  <si>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</si>
  <si>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</si>
  <si>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</si>
  <si>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</si>
  <si>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</si>
  <si>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</si>
  <si>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</si>
  <si>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</si>
  <si>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</si>
  <si>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</si>
  <si>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</si>
  <si>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</si>
  <si>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</si>
  <si>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</si>
  <si>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</si>
  <si>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</si>
  <si>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</si>
  <si>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</si>
  <si>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</si>
  <si>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</si>
  <si>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</si>
  <si>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</si>
  <si>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</si>
  <si>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</si>
  <si>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</si>
  <si>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</si>
  <si>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</si>
  <si>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</si>
  <si>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</si>
  <si>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</si>
  <si>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</si>
  <si>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</si>
  <si>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</si>
  <si>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</si>
  <si>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</si>
  <si>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</si>
  <si>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</si>
  <si>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</si>
  <si>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</si>
  <si>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</si>
  <si>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</si>
  <si>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</si>
  <si>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</si>
  <si>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</si>
  <si>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</si>
  <si>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</si>
  <si>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</si>
  <si>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</si>
  <si>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</si>
  <si>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</si>
  <si>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</si>
  <si>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</si>
  <si>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</si>
  <si>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</si>
  <si>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</si>
  <si>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</si>
  <si>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</si>
  <si>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</si>
  <si>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</si>
  <si>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</si>
  <si>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</si>
  <si>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</si>
  <si>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</si>
  <si>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</si>
  <si>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</si>
  <si>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</si>
  <si>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</si>
  <si>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</si>
  <si>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</si>
  <si>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</si>
  <si>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</si>
  <si>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</si>
  <si>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</si>
  <si>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</si>
  <si>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</si>
  <si>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</si>
  <si>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</si>
  <si>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</si>
  <si>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</si>
  <si>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</si>
  <si>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</si>
  <si>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</si>
  <si>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</si>
  <si>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</si>
  <si>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</si>
  <si>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</si>
  <si>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</si>
  <si>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</si>
  <si>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</si>
  <si>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</si>
  <si>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</si>
  <si>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</si>
  <si>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</si>
  <si>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</si>
  <si>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</si>
  <si>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</si>
  <si>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</si>
  <si>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</si>
  <si>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</si>
  <si>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</si>
  <si>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</si>
  <si>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</si>
  <si>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</si>
  <si>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</si>
  <si>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</si>
  <si>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</si>
  <si>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</si>
  <si>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</si>
  <si>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</si>
  <si>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</si>
  <si>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</si>
  <si>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</si>
  <si>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</si>
  <si>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</si>
  <si>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</si>
  <si>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</si>
  <si>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</si>
  <si>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</si>
  <si>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</si>
  <si>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</si>
  <si>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</si>
  <si>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</si>
  <si>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</si>
  <si>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</si>
  <si>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</si>
  <si>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</si>
  <si>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</si>
  <si>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</si>
  <si>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</si>
  <si>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</si>
  <si>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</si>
  <si>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</si>
  <si>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</si>
  <si>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</si>
  <si>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</si>
  <si>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</si>
  <si>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</si>
  <si>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</si>
  <si>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</si>
  <si>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</si>
  <si>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</si>
  <si>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</si>
  <si>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</si>
  <si>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</si>
  <si>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</si>
  <si>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</si>
  <si>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</si>
  <si>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</si>
  <si>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</si>
  <si>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</si>
  <si>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</si>
  <si>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</si>
  <si>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</si>
  <si>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</si>
  <si>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</si>
  <si>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</si>
  <si>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</si>
  <si>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</si>
  <si>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</si>
  <si>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</si>
  <si>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</si>
  <si>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</si>
  <si>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</si>
  <si>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</si>
  <si>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</si>
  <si>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</si>
  <si>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</si>
  <si>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</si>
  <si>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</si>
  <si>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</si>
  <si>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</si>
  <si>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</si>
  <si>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</si>
  <si>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</si>
  <si>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</si>
  <si>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</si>
  <si>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</si>
  <si>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</si>
  <si>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</si>
  <si>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</si>
  <si>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</si>
  <si>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</si>
  <si>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</si>
  <si>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</si>
  <si>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</si>
  <si>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</si>
  <si>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</si>
  <si>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</si>
  <si>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</si>
  <si>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</si>
  <si>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</si>
  <si>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</si>
  <si>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</si>
  <si>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</si>
  <si>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</si>
  <si>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</si>
  <si>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</si>
  <si>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</si>
  <si>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</si>
  <si>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</si>
  <si>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</si>
  <si>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</si>
  <si>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</si>
  <si>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</si>
  <si>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</si>
  <si>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</si>
  <si>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</si>
  <si>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</si>
  <si>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</si>
  <si>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</si>
  <si>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</si>
  <si>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</si>
  <si>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</si>
  <si>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</si>
  <si>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</si>
  <si>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</si>
  <si>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</si>
  <si>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</si>
  <si>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</si>
  <si>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</si>
  <si>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</si>
  <si>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</si>
  <si>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</si>
  <si>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</si>
  <si>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</si>
  <si>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</si>
  <si>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</si>
  <si>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</si>
  <si>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</si>
  <si>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</si>
  <si>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</si>
  <si>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</si>
  <si>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</si>
  <si>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</si>
  <si>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</si>
  <si>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</si>
  <si>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</si>
  <si>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</si>
  <si>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</si>
  <si>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</si>
  <si>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</si>
  <si>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</si>
  <si>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</si>
  <si>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</si>
  <si>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</si>
  <si>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</si>
  <si>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</si>
  <si>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</si>
  <si>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</si>
  <si>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</si>
  <si>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</si>
  <si>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</si>
  <si>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</si>
  <si>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</si>
  <si>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</si>
  <si>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</si>
  <si>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</si>
  <si>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</si>
  <si>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</si>
  <si>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</si>
  <si>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</si>
  <si>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</si>
  <si>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</si>
  <si>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</si>
  <si>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</si>
  <si>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</si>
  <si>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</si>
  <si>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</si>
  <si>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</si>
  <si>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</si>
  <si>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</si>
  <si>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</si>
  <si>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</si>
  <si>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</si>
  <si>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</si>
  <si>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</si>
  <si>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</si>
  <si>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</si>
  <si>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</si>
  <si>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</si>
  <si>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</si>
  <si>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</si>
  <si>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</si>
  <si>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</si>
  <si>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</si>
  <si>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</si>
  <si>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</si>
  <si>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</si>
  <si>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</si>
  <si>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</si>
  <si>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</si>
  <si>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</si>
  <si>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</si>
  <si>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</si>
  <si>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</si>
  <si>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</si>
  <si>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</si>
  <si>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</si>
  <si>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</si>
  <si>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</si>
  <si>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</si>
  <si>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</si>
  <si>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</si>
  <si>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</si>
  <si>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</si>
  <si>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</si>
  <si>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</si>
  <si>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</si>
  <si>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</si>
  <si>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</si>
  <si>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</si>
  <si>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</si>
  <si>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</si>
  <si>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</si>
  <si>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</si>
  <si>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</si>
  <si>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</si>
  <si>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</si>
  <si>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</si>
  <si>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</si>
  <si>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</si>
  <si>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</si>
  <si>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</si>
  <si>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</si>
  <si>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</si>
  <si>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</si>
  <si>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</si>
  <si>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</si>
  <si>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</si>
  <si>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</si>
  <si>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</si>
  <si>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</si>
  <si>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</si>
  <si>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</si>
  <si>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</si>
  <si>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</si>
  <si>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</si>
  <si>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</si>
  <si>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</si>
  <si>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</si>
  <si>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</si>
  <si>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</si>
  <si>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</si>
  <si>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</si>
  <si>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</si>
  <si>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</si>
  <si>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</si>
  <si>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</si>
  <si>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</si>
  <si>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</si>
  <si>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</si>
  <si>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</si>
  <si>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</si>
  <si>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</si>
  <si>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</si>
  <si>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</si>
  <si>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</si>
  <si>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</si>
  <si>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</si>
  <si>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</si>
  <si>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</si>
  <si>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</si>
  <si>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</si>
  <si>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</si>
  <si>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</si>
  <si>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</si>
  <si>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</si>
  <si>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</si>
  <si>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</si>
  <si>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</si>
  <si>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</si>
  <si>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</si>
  <si>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</si>
  <si>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</si>
  <si>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</si>
  <si>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</si>
  <si>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</si>
  <si>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</si>
  <si>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</si>
  <si>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</si>
  <si>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</si>
  <si>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</si>
  <si>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</si>
  <si>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</si>
  <si>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</si>
  <si>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</si>
  <si>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</si>
  <si>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</si>
  <si>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</si>
  <si>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</si>
  <si>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</si>
  <si>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</si>
  <si>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</si>
  <si>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</si>
  <si>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</si>
  <si>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</si>
  <si>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</si>
  <si>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</si>
  <si>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</si>
  <si>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</si>
  <si>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</si>
  <si>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</si>
  <si>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</si>
  <si>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</si>
  <si>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</si>
  <si>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</si>
  <si>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</si>
  <si>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</si>
  <si>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</si>
  <si>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</si>
  <si>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</si>
  <si>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</si>
  <si>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</si>
  <si>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</si>
  <si>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</si>
  <si>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</si>
  <si>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</si>
  <si>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</si>
  <si>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</si>
  <si>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</si>
  <si>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</si>
  <si>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</si>
  <si>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</si>
  <si>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</si>
  <si>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</si>
  <si>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</si>
  <si>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</si>
  <si>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</si>
  <si>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</si>
  <si>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</si>
  <si>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</si>
  <si>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</si>
  <si>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</si>
  <si>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</si>
  <si>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</si>
  <si>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</si>
  <si>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</si>
  <si>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</si>
  <si>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</si>
  <si>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</si>
  <si>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</si>
  <si>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</si>
  <si>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</si>
  <si>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</si>
  <si>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</si>
  <si>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</si>
  <si>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</si>
  <si>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</si>
  <si>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</si>
  <si>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</si>
  <si>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</si>
  <si>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</si>
  <si>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</si>
  <si>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</si>
  <si>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</si>
  <si>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</si>
  <si>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</si>
  <si>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</si>
  <si>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</si>
  <si>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</si>
  <si>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</si>
  <si>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</si>
  <si>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</si>
  <si>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</si>
  <si>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</si>
  <si>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</si>
  <si>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</si>
  <si>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</si>
  <si>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</si>
  <si>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</si>
  <si>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</si>
  <si>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</si>
  <si>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</si>
  <si>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</si>
  <si>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</si>
  <si>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</si>
  <si>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</si>
  <si>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</si>
  <si>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</si>
  <si>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</si>
  <si>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</si>
  <si>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</si>
  <si>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</si>
  <si>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</si>
  <si>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</si>
  <si>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</si>
  <si>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</si>
  <si>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</si>
  <si>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</si>
  <si>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</si>
  <si>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</si>
  <si>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</si>
  <si>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</si>
  <si>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</si>
  <si>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</si>
  <si>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</si>
  <si>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</si>
  <si>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</si>
  <si>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</si>
  <si>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</si>
  <si>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</si>
  <si>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</si>
  <si>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</si>
  <si>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</si>
  <si>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</si>
  <si>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</si>
  <si>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</si>
  <si>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</si>
  <si>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</si>
  <si>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</si>
  <si>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</si>
  <si>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</si>
  <si>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</si>
  <si>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</si>
  <si>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</si>
  <si>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</si>
  <si>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</si>
  <si>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</si>
  <si>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</si>
  <si>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</si>
  <si>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</si>
  <si>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</si>
  <si>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</si>
  <si>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</si>
  <si>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</si>
  <si>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</si>
  <si>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</si>
  <si>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</si>
  <si>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</si>
  <si>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</si>
  <si>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</si>
  <si>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</si>
  <si>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</si>
  <si>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</si>
  <si>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</si>
  <si>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</si>
  <si>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</si>
  <si>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</si>
  <si>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</si>
  <si>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</si>
  <si>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</si>
  <si>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</si>
  <si>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</si>
  <si>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</si>
  <si>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</si>
  <si>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</si>
  <si>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</si>
  <si>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</si>
  <si>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</si>
  <si>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</si>
  <si>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</si>
  <si>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</si>
  <si>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</si>
  <si>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</si>
  <si>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</si>
  <si>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</si>
  <si>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</si>
  <si>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</si>
  <si>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</si>
  <si>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</si>
  <si>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</si>
  <si>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</si>
  <si>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</si>
  <si>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</si>
  <si>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</si>
  <si>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</si>
  <si>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</si>
  <si>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</si>
  <si>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</si>
  <si>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</si>
  <si>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</si>
  <si>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</si>
  <si>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</si>
  <si>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</si>
  <si>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</si>
  <si>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</si>
  <si>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</si>
  <si>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</si>
  <si>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</si>
  <si>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</si>
  <si>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</si>
  <si>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</si>
  <si>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</si>
  <si>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</si>
  <si>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</si>
  <si>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</si>
  <si>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</si>
  <si>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</si>
  <si>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</si>
  <si>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</si>
  <si>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</si>
  <si>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</si>
  <si>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</si>
  <si>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</si>
  <si>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</si>
  <si>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</si>
  <si>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</si>
  <si>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</si>
  <si>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</si>
  <si>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</si>
  <si>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</si>
  <si>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</si>
  <si>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</si>
  <si>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</si>
  <si>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</si>
  <si>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</si>
  <si>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</si>
  <si>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</si>
  <si>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</si>
  <si>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</si>
  <si>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</si>
  <si>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</si>
  <si>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</si>
  <si>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</si>
  <si>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</si>
  <si>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</si>
  <si>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</si>
  <si>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</si>
  <si>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</si>
  <si>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</si>
  <si>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</si>
  <si>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</si>
  <si>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</si>
  <si>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</si>
  <si>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</si>
  <si>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</si>
  <si>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</si>
  <si>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</si>
  <si>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</si>
  <si>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</si>
  <si>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</si>
  <si>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</si>
  <si>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</si>
  <si>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</si>
  <si>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</si>
  <si>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</si>
  <si>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</si>
  <si>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</si>
  <si>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</si>
  <si>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</si>
  <si>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</si>
  <si>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</si>
  <si>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</si>
  <si>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</si>
  <si>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</si>
  <si>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</si>
  <si>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</si>
  <si>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</si>
  <si>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</si>
  <si>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</si>
  <si>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</si>
  <si>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</si>
  <si>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</si>
  <si>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</si>
  <si>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</si>
  <si>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</si>
  <si>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</si>
  <si>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</si>
  <si>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</si>
  <si>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</si>
  <si>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</si>
  <si>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</si>
  <si>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</si>
  <si>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</si>
  <si>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</si>
  <si>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</si>
  <si>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</si>
  <si>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</si>
  <si>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</si>
  <si>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</si>
  <si>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</si>
  <si>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</si>
  <si>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</si>
  <si>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</si>
  <si>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</si>
  <si>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</si>
  <si>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</si>
  <si>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</si>
  <si>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</si>
  <si>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</si>
  <si>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</si>
  <si>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</si>
  <si>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</si>
  <si>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</si>
  <si>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</si>
  <si>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</si>
  <si>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</si>
  <si>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</si>
  <si>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</si>
  <si>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</si>
  <si>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</si>
  <si>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</si>
  <si>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</si>
  <si>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</si>
  <si>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</si>
  <si>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</si>
  <si>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</si>
  <si>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</si>
  <si>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</si>
  <si>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</si>
  <si>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</si>
  <si>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</si>
  <si>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</si>
  <si>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</si>
  <si>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</si>
  <si>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</si>
  <si>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</si>
  <si>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</si>
  <si>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</si>
  <si>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</si>
  <si>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</si>
  <si>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</si>
  <si>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</si>
  <si>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</si>
  <si>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</si>
  <si>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</si>
  <si>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</si>
  <si>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</si>
  <si>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</si>
  <si>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</si>
  <si>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</si>
  <si>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</si>
  <si>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</si>
  <si>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</si>
  <si>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</si>
  <si>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</si>
  <si>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</si>
  <si>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</si>
  <si>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</si>
  <si>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</si>
  <si>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</si>
  <si>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</si>
  <si>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</si>
  <si>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</si>
  <si>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</si>
  <si>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</si>
  <si>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</si>
  <si>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</si>
  <si>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</si>
  <si>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</si>
  <si>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</si>
  <si>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</si>
  <si>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</si>
  <si>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</si>
  <si>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</si>
  <si>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</si>
  <si>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</si>
  <si>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</si>
  <si>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</si>
  <si>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</si>
  <si>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</si>
  <si>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</si>
  <si>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</si>
  <si>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</si>
  <si>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</si>
  <si>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</si>
  <si>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</si>
  <si>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</si>
  <si>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</si>
  <si>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</si>
  <si>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</si>
  <si>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</si>
  <si>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</si>
  <si>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</si>
  <si>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</si>
  <si>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</si>
  <si>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</si>
  <si>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</si>
  <si>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</si>
  <si>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</si>
  <si>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</si>
  <si>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</si>
  <si>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</si>
  <si>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</si>
  <si>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</si>
  <si>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</si>
  <si>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</si>
  <si>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</si>
  <si>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</si>
  <si>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</si>
  <si>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</si>
  <si>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</si>
  <si>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</si>
  <si>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</si>
  <si>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</si>
  <si>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</si>
  <si>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</si>
  <si>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</si>
  <si>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</si>
  <si>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</si>
  <si>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</si>
  <si>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</si>
  <si>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</si>
  <si>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</si>
  <si>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</si>
  <si>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</si>
  <si>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</si>
  <si>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</si>
  <si>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</si>
  <si>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</si>
  <si>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</si>
  <si>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</si>
  <si>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</si>
  <si>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</si>
  <si>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</si>
  <si>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</si>
  <si>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</si>
  <si>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</si>
  <si>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</si>
  <si>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</si>
  <si>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</si>
  <si>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</si>
  <si>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</si>
  <si>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</si>
  <si>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</si>
  <si>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</si>
  <si>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</si>
  <si>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</si>
  <si>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</si>
  <si>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</si>
  <si>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</si>
  <si>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</si>
  <si>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</si>
  <si>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</si>
  <si>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</si>
  <si>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</si>
  <si>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</si>
  <si>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</si>
  <si>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</si>
  <si>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</si>
  <si>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</si>
  <si>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</si>
  <si>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</si>
  <si>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</si>
  <si>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</si>
  <si>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</si>
  <si>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</si>
  <si>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</si>
  <si>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</si>
  <si>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</si>
  <si>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</si>
  <si>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</si>
  <si>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</si>
  <si>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</si>
  <si>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</si>
  <si>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</si>
  <si>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</si>
  <si>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</si>
  <si>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</si>
  <si>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</si>
  <si>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</si>
  <si>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</si>
  <si>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</si>
  <si>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</si>
  <si>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</si>
  <si>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</si>
  <si>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</si>
  <si>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</si>
  <si>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</si>
  <si>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</si>
  <si>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</si>
  <si>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</si>
  <si>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</si>
  <si>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</si>
  <si>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</si>
  <si>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</si>
  <si>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</si>
  <si>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</si>
  <si>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</si>
  <si>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</si>
  <si>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</si>
  <si>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</si>
  <si>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</si>
  <si>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</si>
  <si>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</si>
  <si>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</si>
  <si>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</si>
  <si>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</si>
  <si>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</si>
  <si>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</si>
  <si>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</si>
  <si>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</si>
  <si>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</si>
  <si>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</si>
  <si>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</si>
  <si>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</si>
  <si>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</si>
  <si>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</si>
  <si>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</si>
  <si>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</si>
  <si>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</si>
  <si>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</si>
  <si>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</si>
  <si>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</si>
  <si>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</si>
  <si>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</si>
  <si>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</si>
  <si>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</si>
  <si>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</si>
  <si>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</si>
  <si>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</si>
  <si>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</si>
  <si>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</si>
  <si>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</si>
  <si>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</si>
  <si>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</si>
  <si>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</si>
  <si>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</si>
  <si>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</si>
  <si>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</si>
  <si>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</si>
  <si>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</si>
  <si>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</si>
  <si>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</si>
  <si>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</si>
  <si>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</si>
  <si>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</si>
  <si>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</si>
  <si>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</si>
  <si>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</si>
  <si>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</si>
  <si>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</si>
  <si>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</si>
  <si>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</si>
  <si>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</si>
  <si>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</si>
  <si>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</si>
  <si>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</si>
  <si>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</si>
  <si>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</si>
  <si>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</si>
  <si>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</si>
  <si>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</si>
  <si>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</si>
  <si>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</si>
  <si>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</si>
  <si>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</si>
  <si>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</si>
  <si>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</si>
  <si>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</si>
  <si>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</si>
  <si>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</si>
  <si>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</si>
  <si>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</si>
  <si>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</si>
  <si>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</si>
  <si>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</si>
  <si>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</si>
  <si>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</si>
  <si>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</si>
  <si>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</si>
  <si>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</si>
  <si>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</si>
  <si>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</si>
  <si>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</si>
  <si>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</si>
  <si>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</si>
  <si>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</si>
  <si>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</si>
  <si>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</si>
  <si>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</si>
  <si>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</si>
  <si>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</si>
  <si>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</si>
  <si>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</si>
  <si>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</si>
  <si>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</si>
  <si>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</si>
  <si>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</si>
  <si>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</si>
  <si>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</si>
  <si>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</si>
  <si>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</si>
  <si>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</si>
  <si>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</si>
  <si>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</si>
  <si>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</si>
  <si>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</si>
  <si>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</si>
  <si>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</si>
  <si>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</si>
  <si>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</si>
  <si>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</si>
  <si>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</si>
  <si>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</si>
  <si>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</si>
  <si>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</si>
  <si>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</si>
  <si>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</si>
  <si>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</si>
  <si>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</si>
  <si>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</si>
  <si>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</si>
  <si>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</si>
  <si>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</si>
  <si>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</si>
  <si>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</si>
  <si>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</si>
  <si>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</si>
  <si>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</si>
  <si>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</si>
  <si>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</si>
  <si>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</si>
  <si>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</si>
  <si>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</si>
  <si>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</si>
  <si>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</si>
  <si>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</si>
  <si>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</si>
  <si>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</si>
  <si>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</si>
  <si>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</si>
  <si>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</si>
  <si>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</si>
  <si>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</si>
  <si>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</si>
  <si>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</si>
  <si>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</si>
  <si>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</si>
  <si>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</si>
  <si>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</si>
  <si>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</si>
  <si>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</si>
  <si>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</si>
  <si>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</si>
  <si>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</si>
  <si>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</si>
  <si>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</si>
  <si>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</si>
  <si>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</si>
  <si>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</si>
  <si>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</si>
  <si>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</si>
  <si>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</si>
  <si>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</si>
  <si>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</si>
  <si>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</si>
  <si>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</si>
  <si>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</si>
  <si>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</si>
  <si>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</si>
  <si>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</si>
  <si>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</si>
  <si>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</si>
  <si>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</si>
  <si>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</si>
  <si>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</si>
  <si>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</si>
  <si>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</si>
  <si>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</si>
  <si>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</si>
  <si>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</si>
  <si>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</si>
  <si>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</si>
  <si>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</si>
  <si>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</si>
  <si>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</si>
  <si>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</si>
  <si>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</si>
  <si>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</si>
  <si>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</si>
  <si>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</si>
  <si>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</si>
  <si>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</si>
  <si>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</si>
  <si>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</si>
  <si>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</si>
  <si>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</si>
  <si>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</si>
  <si>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</si>
  <si>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</si>
  <si>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</si>
  <si>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</si>
  <si>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</si>
  <si>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</si>
  <si>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</si>
  <si>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</si>
  <si>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</si>
  <si>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</si>
  <si>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</si>
  <si>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</si>
  <si>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</si>
  <si>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</si>
  <si>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</si>
  <si>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</si>
  <si>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</si>
  <si>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</si>
  <si>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</si>
  <si>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</si>
  <si>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</si>
  <si>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</si>
  <si>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</si>
  <si>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</si>
  <si>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</si>
  <si>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</si>
  <si>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</si>
  <si>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</si>
  <si>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</si>
  <si>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</si>
  <si>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</si>
  <si>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</si>
  <si>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</si>
  <si>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</si>
  <si>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</si>
  <si>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</si>
  <si>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</si>
  <si>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</si>
  <si>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</si>
  <si>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</si>
  <si>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</si>
  <si>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</si>
  <si>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</si>
  <si>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</si>
  <si>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</si>
  <si>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</si>
  <si>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</si>
  <si>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</si>
  <si>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</si>
  <si>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</si>
  <si>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</si>
  <si>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</si>
  <si>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</si>
  <si>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</si>
  <si>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</si>
  <si>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</si>
  <si>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</si>
  <si>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</si>
  <si>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</si>
  <si>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</si>
  <si>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</si>
  <si>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</si>
  <si>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</si>
  <si>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</si>
  <si>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</si>
  <si>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</si>
  <si>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</si>
  <si>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</si>
  <si>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</si>
  <si>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</si>
  <si>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</si>
  <si>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</si>
  <si>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</si>
  <si>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</si>
  <si>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</si>
  <si>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</si>
  <si>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</si>
  <si>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</si>
  <si>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</si>
  <si>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</si>
  <si>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</si>
  <si>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</si>
  <si>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</si>
  <si>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</si>
  <si>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</si>
  <si>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</si>
  <si>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</si>
  <si>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</si>
  <si>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</si>
  <si>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</si>
  <si>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</si>
  <si>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</si>
  <si>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</si>
  <si>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</si>
  <si>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</si>
  <si>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</si>
  <si>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</si>
  <si>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</si>
  <si>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</si>
  <si>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</si>
  <si>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</si>
  <si>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</si>
  <si>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</si>
  <si>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</si>
  <si>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</si>
  <si>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</si>
  <si>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</si>
  <si>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</si>
  <si>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</si>
  <si>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</si>
  <si>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</si>
  <si>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</si>
  <si>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</si>
  <si>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</si>
  <si>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</si>
  <si>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</si>
  <si>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</si>
  <si>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</si>
  <si>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</si>
  <si>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</si>
  <si>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</si>
  <si>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</si>
  <si>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</si>
  <si>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</si>
  <si>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</si>
  <si>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</si>
  <si>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</si>
  <si>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</si>
  <si>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</si>
  <si>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</si>
  <si>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</si>
  <si>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</si>
  <si>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</si>
  <si>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</si>
  <si>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</si>
  <si>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</si>
  <si>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</si>
  <si>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</si>
  <si>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</si>
  <si>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</si>
  <si>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</si>
  <si>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</si>
  <si>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</si>
  <si>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</si>
  <si>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</si>
  <si>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</si>
  <si>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</si>
  <si>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</si>
  <si>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</si>
  <si>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</si>
  <si>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</si>
  <si>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</si>
  <si>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</si>
  <si>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</si>
  <si>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</si>
  <si>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</si>
  <si>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</si>
  <si>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</si>
  <si>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</si>
  <si>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</si>
  <si>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</si>
  <si>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</si>
  <si>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</si>
  <si>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</si>
  <si>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</si>
  <si>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</si>
  <si>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</si>
  <si>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</si>
  <si>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</si>
  <si>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</si>
  <si>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</si>
  <si>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</si>
  <si>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</si>
  <si>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</si>
  <si>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</si>
  <si>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</si>
  <si>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</si>
  <si>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</si>
  <si>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</si>
  <si>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</si>
  <si>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</si>
  <si>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</si>
  <si>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</si>
  <si>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</si>
  <si>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</si>
  <si>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</si>
  <si>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</si>
  <si>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</si>
  <si>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</si>
  <si>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</si>
  <si>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</si>
  <si>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</si>
  <si>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</si>
  <si>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</si>
  <si>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</si>
  <si>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</si>
  <si>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</si>
  <si>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</si>
  <si>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</si>
  <si>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</si>
  <si>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</si>
  <si>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</si>
  <si>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</si>
  <si>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</si>
  <si>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</si>
  <si>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</si>
  <si>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</si>
  <si>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</si>
  <si>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</si>
  <si>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</si>
  <si>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</si>
  <si>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</si>
  <si>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</si>
  <si>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</si>
  <si>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</si>
  <si>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</si>
  <si>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</si>
  <si>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</si>
  <si>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</si>
  <si>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</si>
  <si>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</si>
  <si>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</si>
  <si>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</si>
  <si>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</si>
  <si>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</si>
  <si>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</si>
  <si>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</si>
  <si>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</si>
  <si>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</si>
  <si>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</si>
  <si>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</si>
  <si>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</si>
  <si>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</si>
  <si>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</si>
  <si>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</si>
  <si>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</si>
  <si>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</si>
  <si>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</si>
  <si>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</si>
  <si>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</si>
  <si>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</si>
  <si>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</si>
  <si>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</si>
  <si>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</si>
  <si>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</si>
  <si>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</si>
  <si>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</si>
  <si>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</si>
  <si>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</si>
  <si>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</si>
  <si>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</si>
  <si>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</si>
  <si>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</si>
  <si>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</si>
  <si>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</si>
  <si>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</si>
  <si>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</si>
  <si>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</si>
  <si>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</si>
  <si>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</si>
  <si>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</si>
  <si>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</si>
  <si>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</si>
  <si>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</si>
  <si>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</si>
  <si>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</si>
  <si>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</si>
  <si>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</si>
  <si>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</si>
  <si>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</si>
  <si>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</si>
  <si>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</si>
  <si>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</si>
  <si>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</si>
  <si>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</si>
  <si>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</si>
  <si>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</si>
  <si>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</si>
  <si>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</si>
  <si>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</si>
  <si>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</si>
  <si>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</si>
  <si>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</si>
  <si>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</si>
  <si>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</si>
  <si>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</si>
  <si>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</si>
  <si>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</si>
  <si>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</si>
  <si>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</si>
  <si>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</si>
  <si>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</si>
  <si>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</si>
  <si>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</si>
  <si>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</si>
  <si>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</si>
  <si>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</si>
  <si>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</si>
  <si>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</si>
  <si>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</si>
  <si>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</si>
  <si>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</si>
  <si>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</si>
  <si>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</si>
  <si>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</si>
  <si>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</si>
  <si>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</si>
  <si>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</si>
  <si>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</si>
  <si>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</si>
  <si>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</si>
  <si>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</si>
  <si>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</si>
  <si>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</si>
  <si>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</si>
  <si>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</si>
  <si>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</si>
  <si>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</si>
  <si>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</si>
  <si>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</si>
  <si>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</si>
  <si>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</si>
  <si>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</si>
  <si>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</si>
  <si>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</si>
  <si>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</si>
  <si>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</si>
  <si>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</si>
  <si>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</si>
  <si>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</si>
  <si>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</si>
  <si>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</si>
  <si>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</si>
  <si>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</si>
  <si>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</si>
  <si>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</si>
  <si>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</si>
  <si>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</si>
  <si>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</si>
  <si>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</si>
  <si>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</si>
  <si>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</si>
  <si>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</si>
  <si>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</si>
  <si>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</si>
  <si>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</si>
  <si>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</si>
  <si>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</si>
  <si>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</si>
  <si>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</si>
  <si>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</si>
  <si>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</si>
  <si>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</si>
  <si>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</si>
  <si>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</si>
  <si>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</si>
  <si>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</si>
  <si>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</si>
  <si>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</si>
  <si>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</si>
  <si>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</si>
  <si>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</si>
  <si>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</si>
  <si>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</si>
  <si>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</si>
  <si>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</si>
  <si>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</si>
  <si>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</si>
  <si>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</si>
  <si>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</si>
  <si>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</si>
  <si>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</si>
  <si>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</si>
  <si>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</si>
  <si>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</si>
  <si>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</si>
  <si>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</si>
  <si>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</si>
  <si>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</si>
  <si>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</si>
  <si>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</si>
  <si>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</si>
  <si>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</si>
  <si>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</si>
  <si>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</si>
  <si>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</si>
  <si>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</si>
  <si>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</si>
  <si>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</si>
  <si>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</si>
  <si>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</si>
  <si>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</si>
  <si>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</si>
  <si>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</si>
  <si>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</si>
  <si>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</si>
  <si>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</si>
  <si>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</si>
  <si>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</si>
  <si>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</si>
  <si>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</si>
  <si>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</si>
  <si>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</si>
  <si>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</si>
  <si>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</si>
  <si>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</si>
  <si>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</si>
  <si>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</si>
  <si>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</si>
  <si>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</si>
  <si>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</si>
  <si>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</si>
  <si>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</si>
  <si>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</si>
  <si>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</si>
  <si>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</si>
  <si>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</si>
  <si>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</si>
  <si>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</si>
  <si>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</si>
  <si>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</si>
  <si>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</si>
  <si>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</si>
  <si>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</si>
  <si>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</si>
  <si>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</si>
  <si>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</si>
  <si>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</si>
  <si>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</si>
  <si>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</si>
  <si>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</si>
  <si>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</si>
  <si>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</si>
  <si>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</si>
  <si>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</si>
  <si>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</si>
  <si>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</si>
  <si>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</si>
  <si>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</si>
  <si>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</si>
  <si>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</si>
  <si>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</si>
  <si>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</si>
  <si>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</si>
  <si>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</si>
  <si>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</si>
  <si>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</si>
  <si>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</si>
  <si>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</si>
  <si>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</si>
  <si>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</si>
  <si>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</si>
  <si>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</si>
  <si>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</si>
  <si>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</si>
  <si>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</si>
  <si>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</si>
  <si>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</si>
  <si>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</si>
  <si>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</si>
  <si>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</si>
  <si>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</si>
  <si>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</si>
  <si>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</si>
  <si>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</si>
  <si>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</si>
  <si>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</si>
  <si>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</si>
  <si>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</si>
  <si>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</si>
  <si>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</si>
  <si>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</si>
  <si>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</si>
  <si>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</si>
  <si>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</si>
  <si>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</si>
  <si>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</si>
  <si>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</si>
  <si>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</si>
  <si>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</si>
  <si>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</si>
  <si>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</si>
  <si>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</si>
  <si>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</si>
  <si>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</si>
  <si>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</si>
  <si>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</si>
  <si>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</si>
  <si>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</si>
  <si>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</si>
  <si>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</si>
  <si>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</si>
  <si>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</si>
  <si>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</si>
  <si>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</si>
  <si>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</si>
  <si>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</si>
  <si>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</si>
  <si>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</si>
  <si>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</si>
  <si>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</si>
  <si>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</si>
  <si>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</si>
  <si>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</si>
  <si>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</si>
  <si>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</si>
  <si>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</si>
  <si>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</si>
  <si>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</si>
  <si>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</si>
  <si>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</si>
  <si>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</si>
  <si>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</si>
  <si>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</si>
  <si>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</si>
  <si>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</si>
  <si>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</si>
  <si>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</si>
  <si>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</si>
  <si>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</si>
  <si>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</si>
  <si>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</si>
  <si>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</si>
  <si>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</si>
  <si>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</si>
  <si>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</si>
  <si>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</si>
  <si>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</si>
  <si>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</si>
  <si>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</si>
  <si>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</si>
  <si>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</si>
  <si>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</si>
  <si>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</si>
  <si>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</si>
  <si>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</si>
  <si>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</si>
  <si>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</si>
  <si>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</si>
  <si>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</si>
  <si>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</si>
  <si>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</si>
  <si>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</si>
  <si>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</si>
  <si>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</si>
  <si>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</si>
  <si>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</si>
  <si>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</si>
  <si>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</si>
  <si>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</si>
  <si>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</si>
  <si>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</si>
  <si>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</si>
  <si>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</si>
  <si>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</si>
  <si>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</si>
  <si>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</si>
  <si>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</si>
  <si>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</si>
  <si>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</si>
  <si>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</si>
  <si>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</si>
  <si>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</si>
  <si>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</si>
  <si>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</si>
  <si>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</si>
  <si>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</si>
  <si>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</si>
  <si>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</si>
  <si>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</si>
  <si>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</si>
  <si>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</si>
  <si>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</si>
  <si>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</si>
  <si>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</si>
  <si>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</si>
  <si>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</si>
  <si>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</si>
  <si>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</si>
  <si>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</si>
  <si>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</si>
  <si>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</si>
  <si>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</si>
  <si>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</si>
  <si>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</si>
  <si>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</si>
  <si>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</si>
  <si>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</si>
  <si>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</si>
  <si>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</si>
  <si>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</si>
  <si>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</si>
  <si>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</si>
  <si>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</si>
  <si>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</si>
  <si>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</si>
  <si>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</si>
  <si>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</si>
  <si>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</si>
  <si>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</si>
  <si>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</si>
  <si>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</si>
  <si>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</si>
  <si>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</si>
  <si>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</si>
  <si>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</si>
  <si>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</si>
  <si>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</si>
  <si>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</si>
  <si>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</si>
  <si>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</si>
  <si>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</si>
  <si>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</si>
  <si>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</si>
  <si>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</si>
  <si>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</si>
  <si>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</si>
  <si>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</si>
  <si>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</si>
  <si>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</si>
  <si>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</si>
  <si>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</si>
  <si>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</si>
  <si>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</si>
  <si>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</si>
  <si>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</si>
  <si>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</si>
  <si>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</si>
  <si>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</si>
  <si>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</si>
  <si>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</si>
  <si>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</si>
  <si>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</si>
  <si>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</si>
  <si>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</si>
  <si>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</si>
  <si>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</si>
  <si>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</si>
  <si>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</si>
  <si>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</si>
  <si>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</si>
  <si>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</si>
  <si>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</si>
  <si>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</si>
  <si>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</si>
  <si>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</si>
  <si>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</si>
  <si>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</si>
  <si>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</si>
  <si>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</si>
  <si>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</si>
  <si>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</si>
  <si>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</si>
  <si>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</si>
  <si>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</si>
  <si>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</si>
  <si>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</si>
  <si>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</si>
  <si>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</si>
  <si>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</si>
  <si>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</si>
  <si>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</si>
  <si>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</si>
  <si>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</si>
  <si>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</si>
  <si>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</si>
  <si>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</si>
  <si>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</si>
  <si>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</si>
  <si>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</si>
  <si>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</si>
  <si>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</si>
  <si>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</si>
  <si>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</si>
  <si>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</si>
  <si>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</si>
  <si>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</si>
  <si>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</si>
  <si>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</si>
  <si>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</si>
  <si>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</si>
  <si>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</si>
  <si>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</si>
  <si>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</si>
  <si>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</si>
  <si>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</si>
  <si>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</si>
  <si>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</si>
  <si>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</si>
  <si>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</si>
  <si>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</si>
  <si>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</si>
  <si>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</si>
  <si>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</si>
  <si>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</si>
  <si>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</si>
  <si>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</si>
  <si>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</si>
  <si>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</si>
  <si>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</si>
  <si>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</si>
  <si>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</si>
  <si>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</si>
  <si>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</si>
  <si>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</si>
  <si>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</si>
  <si>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</si>
  <si>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</si>
  <si>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</si>
  <si>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</si>
  <si>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</si>
  <si>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</si>
  <si>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</si>
  <si>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</si>
  <si>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</si>
  <si>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</si>
  <si>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</si>
  <si>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</si>
  <si>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</si>
  <si>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</si>
  <si>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</si>
  <si>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</si>
  <si>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</si>
  <si>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</si>
  <si>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</si>
  <si>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</si>
  <si>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</si>
  <si>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</si>
  <si>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</si>
  <si>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</si>
  <si>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</si>
  <si>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</si>
  <si>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</si>
  <si>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</si>
  <si>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</si>
  <si>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</si>
  <si>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</si>
  <si>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</si>
  <si>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</si>
  <si>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</si>
  <si>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</si>
  <si>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</si>
  <si>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</si>
  <si>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</si>
  <si>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</si>
  <si>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</si>
  <si>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</si>
  <si>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</si>
  <si>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</si>
  <si>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</si>
  <si>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</si>
  <si>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</si>
  <si>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</si>
  <si>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</si>
  <si>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</si>
  <si>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</si>
  <si>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</si>
  <si>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</si>
  <si>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</si>
  <si>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</si>
  <si>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</si>
  <si>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</si>
  <si>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</si>
  <si>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</si>
  <si>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</si>
  <si>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</si>
  <si>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</si>
  <si>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</si>
  <si>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</si>
  <si>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</si>
  <si>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</si>
  <si>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</si>
  <si>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</si>
  <si>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</si>
  <si>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</si>
  <si>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</si>
  <si>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</si>
  <si>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</si>
  <si>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</si>
  <si>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</si>
  <si>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</si>
  <si>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</si>
  <si>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</si>
  <si>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</si>
  <si>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</si>
  <si>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</si>
  <si>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</si>
  <si>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</si>
  <si>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</si>
  <si>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</si>
  <si>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</si>
  <si>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</si>
  <si>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</si>
  <si>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</si>
  <si>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</si>
  <si>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</si>
  <si>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</si>
  <si>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</si>
  <si>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</si>
  <si>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</si>
  <si>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</si>
  <si>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</si>
  <si>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</si>
  <si>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</si>
  <si>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</si>
  <si>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</si>
  <si>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</si>
  <si>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</si>
  <si>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</si>
  <si>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</si>
  <si>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</si>
  <si>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</si>
  <si>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</si>
  <si>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</si>
  <si>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</si>
  <si>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</si>
  <si>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</si>
  <si>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</si>
  <si>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</si>
  <si>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</si>
  <si>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</si>
  <si>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</si>
  <si>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</si>
  <si>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</si>
  <si>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</si>
  <si>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</si>
  <si>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</si>
  <si>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</si>
  <si>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</si>
  <si>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</si>
  <si>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</si>
  <si>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</si>
  <si>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</si>
  <si>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</si>
  <si>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</si>
  <si>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</si>
  <si>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</si>
  <si>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</si>
  <si>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</si>
  <si>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</si>
  <si>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</si>
  <si>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</si>
  <si>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</si>
  <si>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</si>
  <si>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</si>
  <si>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</si>
  <si>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</si>
  <si>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</si>
  <si>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</si>
  <si>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</si>
  <si>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</si>
  <si>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</si>
  <si>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</si>
  <si>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</si>
  <si>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</si>
  <si>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</si>
  <si>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</si>
  <si>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</si>
  <si>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</si>
  <si>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</si>
  <si>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</si>
  <si>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</si>
  <si>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</si>
  <si>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</si>
  <si>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</si>
  <si>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</si>
  <si>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</si>
  <si>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</si>
  <si>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</si>
  <si>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</si>
  <si>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</si>
  <si>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</si>
  <si>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</si>
  <si>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</si>
  <si>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</si>
  <si>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</si>
  <si>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</si>
  <si>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</si>
  <si>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</si>
  <si>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</si>
  <si>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</si>
  <si>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</si>
  <si>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</si>
  <si>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</si>
  <si>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</si>
  <si>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</si>
  <si>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</si>
  <si>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</si>
  <si>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</si>
  <si>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</si>
  <si>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</si>
  <si>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</si>
  <si>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</si>
  <si>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</si>
  <si>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</si>
  <si>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</si>
  <si>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</si>
  <si>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</si>
  <si>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</si>
  <si>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</si>
  <si>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</si>
  <si>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</si>
  <si>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</si>
  <si>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</si>
  <si>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</si>
  <si>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</si>
  <si>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</si>
  <si>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</si>
  <si>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</si>
  <si>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</si>
  <si>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</si>
  <si>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</si>
  <si>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</si>
  <si>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</si>
  <si>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</si>
  <si>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</si>
  <si>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</si>
  <si>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</si>
  <si>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</si>
  <si>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</si>
  <si>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</si>
  <si>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</si>
  <si>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</si>
  <si>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</si>
  <si>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</si>
  <si>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</si>
  <si>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</si>
  <si>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</si>
  <si>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</si>
  <si>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</si>
  <si>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</si>
  <si>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</si>
  <si>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</si>
  <si>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</si>
  <si>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</si>
  <si>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</si>
  <si>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</si>
  <si>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</si>
  <si>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</si>
  <si>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</si>
  <si>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</si>
  <si>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</si>
  <si>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</si>
  <si>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</si>
  <si>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</si>
  <si>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</si>
  <si>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</si>
  <si>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</si>
  <si>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</si>
  <si>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</si>
  <si>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</si>
  <si>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</si>
  <si>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</si>
  <si>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</si>
  <si>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</si>
  <si>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</si>
  <si>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</si>
  <si>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</si>
  <si>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</si>
  <si>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</si>
  <si>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</si>
  <si>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</si>
  <si>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</si>
  <si>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</si>
  <si>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</si>
  <si>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</si>
  <si>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</si>
  <si>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</si>
  <si>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</si>
  <si>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</si>
  <si>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</si>
  <si>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</si>
  <si>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</si>
  <si>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</si>
  <si>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</si>
  <si>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</si>
  <si>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</si>
  <si>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</si>
  <si>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</si>
  <si>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</si>
  <si>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</si>
  <si>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</si>
  <si>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</si>
  <si>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</si>
  <si>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</si>
  <si>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</si>
  <si>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</si>
  <si>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</si>
  <si>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</si>
  <si>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</si>
  <si>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</si>
  <si>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</si>
  <si>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</si>
  <si>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</si>
  <si>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</si>
  <si>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</si>
  <si>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</si>
  <si>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</si>
  <si>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</si>
  <si>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</si>
  <si>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</si>
  <si>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</si>
  <si>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</si>
  <si>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</si>
  <si>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</si>
  <si>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</si>
  <si>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</si>
  <si>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</si>
  <si>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</si>
  <si>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</si>
  <si>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</si>
  <si>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</si>
  <si>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</si>
  <si>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</si>
  <si>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</si>
  <si>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</si>
  <si>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</si>
  <si>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</si>
  <si>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</si>
  <si>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</si>
  <si>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</si>
  <si>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</si>
  <si>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</si>
  <si>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</si>
  <si>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</si>
  <si>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</si>
  <si>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</si>
  <si>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</si>
  <si>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</si>
  <si>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</si>
  <si>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</si>
  <si>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</si>
  <si>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</si>
  <si>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</si>
  <si>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</si>
  <si>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</si>
  <si>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</si>
  <si>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</si>
  <si>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</si>
  <si>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</si>
  <si>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</si>
  <si>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</si>
  <si>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</si>
  <si>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</si>
  <si>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</si>
  <si>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</si>
  <si>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</si>
  <si>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</si>
  <si>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</si>
  <si>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</si>
  <si>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</si>
  <si>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</si>
  <si>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</si>
  <si>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</si>
  <si>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</si>
  <si>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</si>
  <si>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</si>
  <si>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</si>
  <si>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</si>
  <si>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</si>
  <si>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</si>
  <si>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</si>
  <si>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</si>
  <si>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</si>
  <si>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</si>
  <si>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</si>
  <si>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</si>
  <si>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</si>
  <si>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</si>
  <si>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</si>
  <si>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</si>
  <si>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</si>
  <si>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</si>
  <si>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</si>
  <si>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</si>
  <si>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</si>
  <si>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</si>
  <si>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</si>
  <si>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</si>
  <si>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</si>
  <si>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</si>
  <si>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</si>
  <si>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</si>
  <si>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</si>
  <si>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</si>
  <si>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</si>
  <si>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</si>
  <si>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</si>
  <si>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</si>
  <si>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</si>
  <si>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</si>
  <si>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</si>
  <si>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</si>
  <si>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</si>
  <si>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</si>
  <si>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</si>
  <si>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</si>
  <si>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</si>
  <si>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</si>
  <si>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</si>
  <si>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</si>
  <si>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</si>
  <si>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</si>
  <si>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</si>
  <si>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</si>
  <si>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</si>
  <si>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</si>
  <si>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</si>
  <si>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</si>
  <si>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</si>
  <si>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</si>
  <si>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</si>
  <si>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</si>
  <si>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</si>
  <si>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</si>
  <si>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</si>
  <si>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</si>
  <si>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</si>
  <si>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</si>
  <si>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</si>
  <si>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</si>
  <si>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</si>
  <si>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</si>
  <si>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</si>
  <si>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</si>
  <si>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</si>
  <si>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</si>
  <si>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</si>
  <si>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</si>
  <si>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</si>
  <si>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</si>
  <si>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</si>
  <si>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</si>
  <si>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</si>
  <si>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</si>
  <si>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</si>
  <si>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</si>
  <si>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</si>
  <si>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</si>
  <si>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</si>
  <si>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</si>
  <si>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</si>
  <si>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</si>
  <si>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</si>
  <si>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</si>
  <si>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</si>
  <si>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</si>
  <si>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</si>
  <si>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</si>
  <si>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</si>
  <si>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</si>
  <si>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</si>
  <si>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</si>
  <si>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</si>
  <si>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</si>
  <si>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</si>
  <si>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</si>
  <si>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</si>
  <si>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</si>
  <si>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</si>
  <si>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</si>
  <si>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</si>
  <si>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</si>
  <si>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</si>
  <si>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</si>
  <si>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</si>
  <si>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</si>
  <si>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</si>
  <si>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</si>
  <si>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</si>
  <si>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</si>
  <si>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</si>
  <si>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</si>
  <si>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</si>
  <si>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</si>
  <si>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</si>
  <si>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</si>
  <si>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</si>
  <si>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</si>
  <si>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</si>
  <si>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</si>
  <si>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</si>
  <si>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</si>
  <si>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</si>
  <si>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</si>
  <si>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</si>
  <si>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</si>
  <si>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</si>
  <si>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</si>
  <si>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</si>
  <si>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</si>
  <si>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</si>
  <si>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</si>
  <si>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</si>
  <si>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</si>
  <si>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</si>
  <si>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</si>
  <si>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</si>
  <si>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</si>
  <si>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</si>
  <si>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</si>
  <si>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</si>
  <si>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</si>
  <si>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</si>
  <si>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</si>
  <si>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</si>
  <si>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</si>
  <si>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</si>
  <si>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</si>
  <si>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</si>
  <si>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</si>
  <si>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</si>
  <si>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</si>
  <si>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</si>
  <si>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</si>
  <si>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</si>
  <si>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</si>
  <si>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</si>
  <si>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</si>
  <si>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</si>
  <si>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</si>
  <si>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</si>
  <si>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</si>
  <si>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</si>
  <si>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</si>
  <si>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</si>
  <si>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</si>
  <si>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</si>
  <si>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</si>
  <si>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</si>
  <si>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</si>
  <si>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</si>
  <si>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</si>
  <si>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</si>
  <si>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</si>
  <si>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</si>
  <si>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</si>
  <si>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</si>
  <si>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</si>
  <si>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</si>
  <si>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</si>
  <si>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</si>
  <si>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</si>
  <si>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</si>
  <si>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</si>
  <si>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</si>
  <si>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</si>
  <si>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</si>
  <si>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</si>
  <si>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</si>
  <si>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</si>
  <si>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</si>
  <si>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</si>
  <si>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</si>
  <si>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</si>
  <si>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</si>
  <si>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</si>
  <si>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</si>
  <si>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</si>
  <si>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</si>
  <si>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</si>
  <si>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</si>
  <si>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</si>
  <si>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</si>
  <si>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</si>
  <si>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</si>
  <si>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</si>
  <si>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</si>
  <si>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</si>
  <si>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</si>
  <si>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</si>
  <si>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</si>
  <si>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</si>
  <si>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</si>
  <si>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</si>
  <si>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</si>
  <si>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</si>
  <si>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</si>
  <si>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</si>
  <si>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</si>
  <si>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</si>
  <si>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</si>
  <si>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</si>
  <si>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</si>
  <si>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</si>
  <si>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</si>
  <si>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</si>
  <si>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</si>
  <si>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</si>
  <si>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</si>
  <si>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</si>
  <si>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</si>
  <si>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</si>
  <si>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</si>
  <si>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</si>
  <si>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</si>
  <si>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</si>
  <si>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</si>
  <si>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</si>
  <si>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</si>
  <si>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</si>
  <si>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</si>
  <si>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</si>
  <si>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</si>
  <si>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</si>
  <si>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</si>
  <si>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</si>
  <si>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</si>
  <si>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</si>
  <si>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</si>
  <si>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</si>
  <si>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</si>
  <si>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</si>
  <si>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</si>
  <si>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</si>
  <si>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</si>
  <si>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</si>
  <si>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</si>
  <si>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</si>
  <si>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</si>
  <si>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</si>
  <si>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</si>
  <si>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</si>
  <si>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</si>
  <si>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</si>
  <si>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</si>
  <si>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</si>
  <si>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</si>
  <si>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</si>
  <si>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</si>
  <si>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</si>
  <si>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</si>
  <si>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</si>
  <si>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</si>
  <si>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</si>
  <si>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</si>
  <si>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</si>
  <si>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</si>
  <si>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</si>
  <si>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</si>
  <si>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</si>
  <si>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</si>
  <si>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</si>
  <si>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</si>
  <si>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</si>
  <si>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</si>
  <si>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</si>
  <si>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</si>
  <si>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</si>
  <si>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</si>
  <si>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</si>
  <si>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</si>
  <si>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</si>
  <si>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</si>
  <si>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</si>
  <si>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</si>
  <si>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</si>
  <si>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</si>
  <si>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</si>
  <si>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</si>
  <si>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</si>
  <si>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</si>
  <si>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</si>
  <si>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</si>
  <si>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</si>
  <si>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</si>
  <si>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</si>
  <si>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</si>
  <si>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</si>
  <si>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</si>
  <si>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</si>
  <si>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</si>
  <si>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</si>
  <si>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</si>
  <si>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</si>
  <si>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</si>
  <si>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</si>
  <si>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</si>
  <si>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</si>
  <si>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</si>
  <si>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</si>
  <si>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</si>
  <si>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</si>
  <si>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</si>
  <si>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</si>
  <si>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</si>
  <si>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</si>
  <si>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</si>
  <si>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</si>
  <si>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</si>
  <si>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</si>
  <si>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</si>
  <si>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</si>
  <si>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</si>
  <si>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</si>
  <si>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</si>
  <si>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</si>
  <si>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</si>
  <si>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</si>
  <si>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</si>
  <si>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</si>
  <si>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</si>
  <si>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</si>
  <si>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</si>
  <si>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</si>
  <si>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</si>
  <si>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</si>
  <si>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</si>
  <si>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</si>
  <si>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</si>
  <si>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</si>
  <si>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</si>
  <si>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</si>
  <si>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</si>
  <si>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</si>
  <si>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</si>
  <si>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</si>
  <si>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</si>
  <si>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</si>
  <si>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</si>
  <si>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</si>
  <si>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</si>
  <si>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</si>
  <si>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</si>
  <si>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</si>
  <si>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</si>
  <si>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</si>
  <si>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</si>
  <si>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</si>
  <si>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</si>
  <si>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</si>
  <si>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</si>
  <si>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</si>
  <si>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</si>
  <si>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</si>
  <si>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</si>
  <si>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</si>
  <si>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</si>
  <si>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</si>
  <si>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</si>
  <si>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</si>
  <si>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</si>
  <si>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</si>
  <si>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</si>
  <si>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</si>
  <si>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</si>
  <si>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</si>
  <si>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</si>
  <si>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</si>
  <si>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</si>
  <si>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</si>
  <si>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</si>
  <si>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</si>
  <si>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</si>
  <si>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</si>
  <si>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</si>
  <si>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</si>
  <si>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</si>
  <si>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</si>
  <si>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</si>
  <si>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</si>
  <si>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</si>
  <si>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</si>
  <si>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</si>
  <si>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</si>
  <si>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</si>
  <si>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</si>
  <si>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</si>
  <si>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</si>
  <si>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</si>
  <si>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</si>
  <si>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</si>
  <si>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</si>
  <si>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</si>
  <si>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</si>
  <si>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</si>
  <si>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</si>
  <si>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</si>
  <si>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</si>
  <si>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</si>
  <si>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</si>
  <si>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</si>
  <si>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</si>
  <si>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</si>
  <si>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</si>
  <si>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</si>
  <si>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</si>
  <si>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</si>
  <si>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</si>
  <si>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</si>
  <si>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</si>
  <si>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</si>
  <si>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</si>
  <si>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</si>
  <si>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</si>
  <si>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</si>
  <si>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</si>
  <si>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</si>
  <si>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</si>
  <si>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</si>
  <si>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</si>
  <si>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</si>
  <si>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</si>
  <si>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</si>
  <si>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</si>
  <si>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</si>
  <si>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</si>
  <si>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</si>
  <si>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</si>
  <si>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</si>
  <si>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</si>
  <si>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</si>
  <si>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</si>
  <si>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</si>
  <si>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</si>
  <si>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</si>
  <si>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</si>
  <si>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</si>
  <si>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</si>
  <si>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</si>
  <si>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</si>
  <si>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</si>
  <si>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</si>
  <si>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</si>
  <si>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</si>
  <si>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</si>
  <si>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</si>
  <si>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</si>
  <si>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</si>
  <si>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</si>
  <si>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</si>
  <si>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</si>
  <si>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</si>
  <si>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</si>
  <si>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</si>
  <si>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</si>
  <si>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</si>
  <si>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</si>
  <si>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</si>
  <si>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</si>
  <si>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</si>
  <si>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</si>
  <si>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</si>
  <si>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</si>
  <si>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</si>
  <si>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</si>
  <si>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</si>
  <si>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</si>
  <si>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</si>
  <si>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</si>
  <si>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</si>
  <si>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</si>
  <si>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</si>
  <si>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</si>
  <si>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</si>
  <si>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</si>
  <si>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</si>
  <si>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</si>
  <si>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</si>
  <si>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</si>
  <si>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</si>
  <si>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</si>
  <si>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</si>
  <si>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</si>
  <si>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</si>
  <si>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</si>
  <si>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</si>
  <si>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</si>
  <si>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</si>
  <si>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</si>
  <si>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</si>
  <si>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</si>
  <si>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</si>
  <si>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</si>
  <si>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</si>
  <si>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</si>
  <si>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</si>
  <si>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</si>
  <si>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</si>
  <si>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</si>
  <si>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</si>
  <si>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</si>
  <si>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</si>
  <si>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</si>
  <si>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</si>
  <si>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</si>
  <si>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</si>
  <si>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</si>
  <si>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</si>
  <si>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</si>
  <si>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</si>
  <si>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</si>
  <si>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</si>
  <si>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</si>
  <si>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</si>
  <si>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</si>
  <si>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</si>
  <si>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</si>
  <si>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</si>
  <si>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</si>
  <si>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</si>
  <si>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</si>
  <si>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</si>
  <si>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</si>
  <si>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</si>
  <si>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</si>
  <si>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</si>
  <si>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</si>
  <si>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</si>
  <si>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</si>
  <si>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</si>
  <si>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</si>
  <si>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</si>
  <si>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</si>
  <si>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</si>
  <si>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</si>
  <si>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</si>
  <si>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</si>
  <si>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</si>
  <si>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</si>
  <si>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</si>
  <si>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</si>
  <si>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</si>
  <si>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</si>
  <si>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</si>
  <si>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</si>
  <si>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</si>
  <si>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</si>
  <si>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</si>
  <si>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</si>
  <si>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</si>
  <si>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</si>
  <si>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</si>
  <si>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</si>
  <si>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</si>
  <si>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</si>
  <si>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</si>
  <si>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</si>
  <si>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</si>
  <si>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</si>
  <si>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</si>
  <si>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</si>
  <si>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</si>
  <si>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</si>
  <si>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</si>
  <si>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</si>
  <si>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</si>
  <si>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</si>
  <si>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</si>
  <si>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</si>
  <si>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</si>
  <si>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</si>
  <si>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</si>
  <si>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</si>
  <si>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</si>
  <si>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</si>
  <si>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</si>
  <si>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</si>
  <si>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</si>
  <si>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</si>
  <si>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</si>
  <si>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</si>
  <si>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</si>
  <si>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</si>
  <si>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</si>
  <si>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</si>
  <si>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</si>
  <si>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</si>
  <si>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</si>
  <si>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</si>
  <si>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</si>
  <si>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</si>
  <si>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</si>
  <si>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</si>
  <si>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</si>
  <si>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</si>
  <si>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</si>
  <si>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</si>
  <si>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</si>
  <si>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</si>
  <si>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</si>
  <si>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</si>
  <si>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</si>
  <si>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</si>
  <si>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</si>
  <si>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</si>
  <si>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</si>
  <si>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</si>
  <si>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</si>
  <si>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</si>
  <si>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</si>
  <si>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</si>
  <si>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</si>
  <si>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</si>
  <si>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</si>
  <si>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</si>
  <si>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</si>
  <si>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</si>
  <si>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</si>
  <si>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</si>
  <si>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</si>
  <si>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</si>
  <si>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</si>
  <si>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</si>
  <si>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</si>
  <si>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</si>
  <si>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</si>
  <si>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</si>
  <si>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</si>
  <si>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</si>
  <si>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</si>
  <si>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</si>
  <si>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</si>
  <si>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</si>
  <si>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</si>
  <si>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</si>
  <si>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</si>
  <si>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</si>
  <si>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</si>
  <si>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</si>
  <si>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</si>
  <si>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</si>
  <si>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</si>
  <si>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</si>
  <si>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</si>
  <si>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</si>
  <si>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</si>
  <si>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</si>
  <si>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</si>
  <si>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</si>
  <si>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</si>
  <si>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</si>
  <si>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</si>
  <si>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</si>
  <si>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</si>
  <si>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</si>
  <si>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</si>
  <si>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</si>
  <si>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</si>
  <si>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</si>
  <si>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</si>
  <si>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</si>
  <si>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</si>
  <si>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</si>
  <si>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</si>
  <si>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</si>
  <si>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</si>
  <si>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</si>
  <si>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</si>
  <si>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</si>
  <si>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</si>
  <si>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</si>
  <si>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</si>
  <si>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</si>
  <si>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</si>
  <si>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</si>
  <si>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</si>
  <si>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</si>
  <si>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</si>
  <si>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</si>
  <si>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</si>
  <si>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</si>
  <si>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</si>
  <si>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</si>
  <si>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</si>
  <si>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</si>
  <si>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</si>
  <si>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</si>
  <si>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</si>
  <si>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</si>
  <si>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</si>
  <si>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</si>
  <si>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</si>
  <si>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</si>
  <si>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</si>
  <si>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</si>
  <si>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</si>
  <si>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</si>
  <si>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</si>
  <si>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</si>
  <si>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</si>
  <si>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</si>
  <si>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</si>
  <si>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</si>
  <si>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</si>
  <si>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</si>
  <si>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</si>
  <si>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</si>
  <si>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</si>
  <si>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</si>
  <si>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</si>
  <si>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</si>
  <si>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</si>
  <si>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</si>
  <si>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</si>
  <si>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</si>
  <si>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</si>
  <si>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</si>
  <si>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</si>
  <si>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</si>
  <si>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</si>
  <si>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</si>
  <si>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</si>
  <si>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</si>
  <si>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</si>
  <si>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</si>
  <si>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</si>
  <si>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</si>
  <si>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</si>
  <si>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</si>
  <si>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</si>
  <si>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</si>
  <si>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</si>
  <si>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</si>
  <si>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</si>
  <si>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</si>
  <si>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</si>
  <si>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</si>
  <si>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</si>
  <si>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</si>
  <si>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</si>
  <si>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</si>
  <si>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</si>
  <si>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</si>
  <si>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</si>
  <si>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</si>
  <si>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</si>
  <si>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</si>
  <si>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</si>
  <si>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</si>
  <si>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</si>
  <si>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</si>
  <si>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</si>
  <si>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</si>
  <si>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</si>
  <si>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</si>
  <si>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</si>
  <si>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</si>
  <si>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</si>
  <si>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</si>
  <si>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</si>
  <si>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</si>
  <si>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</si>
  <si>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</si>
  <si>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</si>
  <si>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</si>
  <si>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</si>
  <si>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</si>
  <si>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</si>
  <si>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</si>
  <si>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</si>
  <si>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</si>
  <si>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</si>
  <si>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</si>
  <si>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</si>
  <si>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</si>
  <si>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</si>
  <si>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</si>
  <si>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</si>
  <si>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</si>
  <si>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</si>
  <si>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</si>
  <si>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</si>
  <si>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</si>
  <si>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</si>
  <si>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</si>
  <si>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</si>
  <si>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</si>
  <si>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</si>
  <si>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</si>
  <si>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</si>
  <si>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</si>
  <si>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</si>
  <si>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</si>
  <si>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</si>
  <si>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</si>
  <si>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</si>
  <si>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</si>
  <si>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</si>
  <si>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</si>
  <si>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</si>
  <si>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</si>
  <si>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</si>
  <si>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</si>
  <si>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</si>
  <si>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</si>
  <si>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</si>
  <si>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</si>
  <si>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</si>
  <si>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</si>
  <si>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</si>
  <si>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</si>
  <si>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</si>
  <si>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</si>
  <si>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</si>
  <si>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</si>
  <si>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</si>
  <si>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</si>
  <si>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</si>
  <si>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</si>
  <si>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</si>
  <si>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</si>
  <si>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</si>
  <si>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</si>
  <si>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</si>
  <si>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</si>
  <si>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</si>
  <si>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</si>
  <si>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</si>
  <si>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</si>
  <si>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</si>
  <si>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</si>
  <si>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</si>
  <si>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</si>
  <si>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</si>
  <si>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</si>
  <si>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</si>
  <si>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</si>
  <si>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</si>
  <si>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</si>
  <si>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</si>
  <si>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</si>
  <si>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</si>
  <si>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</si>
  <si>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</si>
  <si>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</si>
  <si>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</si>
  <si>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</si>
  <si>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</si>
  <si>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</si>
  <si>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</si>
  <si>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</si>
  <si>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</si>
  <si>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</si>
  <si>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</si>
  <si>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</si>
  <si>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</si>
  <si>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</si>
  <si>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</si>
  <si>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</si>
  <si>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</si>
  <si>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</si>
  <si>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</si>
  <si>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</si>
  <si>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</si>
  <si>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</si>
  <si>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</si>
  <si>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</si>
  <si>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</si>
  <si>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</si>
  <si>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</si>
  <si>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</si>
  <si>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</si>
  <si>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</si>
  <si>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</si>
  <si>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</si>
  <si>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</si>
  <si>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</si>
  <si>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</si>
  <si>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</si>
  <si>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</si>
  <si>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</si>
  <si>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</si>
  <si>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</si>
  <si>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</si>
  <si>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</si>
  <si>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</si>
  <si>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</si>
  <si>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</si>
  <si>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</si>
  <si>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</si>
  <si>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</si>
  <si>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</si>
  <si>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</si>
  <si>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</si>
  <si>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</si>
  <si>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</si>
  <si>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</si>
  <si>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</si>
  <si>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</si>
  <si>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</si>
  <si>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</si>
  <si>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</si>
  <si>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</si>
  <si>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</si>
  <si>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</si>
  <si>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</si>
  <si>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</si>
  <si>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</si>
  <si>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</si>
  <si>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</si>
  <si>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</si>
  <si>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</si>
  <si>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</si>
  <si>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</si>
  <si>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</si>
  <si>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</si>
  <si>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</si>
  <si>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</si>
  <si>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</si>
  <si>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</si>
  <si>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</si>
  <si>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</si>
  <si>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</si>
  <si>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</si>
  <si>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</si>
  <si>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</si>
  <si>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</si>
  <si>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</si>
  <si>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</si>
  <si>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</si>
  <si>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</si>
  <si>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</si>
  <si>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</si>
  <si>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</si>
  <si>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</si>
  <si>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</si>
  <si>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</si>
  <si>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</si>
  <si>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</si>
  <si>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</si>
  <si>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</si>
  <si>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</si>
  <si>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</si>
  <si>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</si>
  <si>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</si>
  <si>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</si>
  <si>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</si>
  <si>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</si>
  <si>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</si>
  <si>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</si>
  <si>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</si>
  <si>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</si>
  <si>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</si>
  <si>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</si>
  <si>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</si>
  <si>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</si>
  <si>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</si>
  <si>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</si>
  <si>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</si>
  <si>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</si>
  <si>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</si>
  <si>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</si>
  <si>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</si>
  <si>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</si>
  <si>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</si>
  <si>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</si>
  <si>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</si>
  <si>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</si>
  <si>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</si>
  <si>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</si>
  <si>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</si>
  <si>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</si>
  <si>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</si>
  <si>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</si>
  <si>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</si>
  <si>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</si>
  <si>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</si>
  <si>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</si>
  <si>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</si>
  <si>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</si>
  <si>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</si>
  <si>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</si>
  <si>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</si>
  <si>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</si>
  <si>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</si>
  <si>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</si>
  <si>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</si>
  <si>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</si>
  <si>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</si>
  <si>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</si>
  <si>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</si>
  <si>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</si>
  <si>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</si>
  <si>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</si>
  <si>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</si>
  <si>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</si>
  <si>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</si>
  <si>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</si>
  <si>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</si>
  <si>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</si>
  <si>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</si>
  <si>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</si>
  <si>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</si>
  <si>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</si>
  <si>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</si>
  <si>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</si>
  <si>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</si>
  <si>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</si>
  <si>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</si>
  <si>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</si>
  <si>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</si>
  <si>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</si>
  <si>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</si>
  <si>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</si>
  <si>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</si>
  <si>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</si>
  <si>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</si>
  <si>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</si>
  <si>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</si>
  <si>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</si>
  <si>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</si>
  <si>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</si>
  <si>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</si>
  <si>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</si>
  <si>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</si>
  <si>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</si>
  <si>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</si>
  <si>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</si>
  <si>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</si>
  <si>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</si>
  <si>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</si>
  <si>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</si>
  <si>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</si>
  <si>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</si>
  <si>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</si>
  <si>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</si>
  <si>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</si>
  <si>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</si>
  <si>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</si>
  <si>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</si>
  <si>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</si>
  <si>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</si>
  <si>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</si>
  <si>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</si>
  <si>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</si>
  <si>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</si>
  <si>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</si>
  <si>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</si>
  <si>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</si>
  <si>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</si>
  <si>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</si>
  <si>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</si>
  <si>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</si>
  <si>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</si>
  <si>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</si>
  <si>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</si>
  <si>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</si>
  <si>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</si>
  <si>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</si>
  <si>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</si>
  <si>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</si>
  <si>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</si>
  <si>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</si>
  <si>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</si>
  <si>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</si>
  <si>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</si>
  <si>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</si>
  <si>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</si>
  <si>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</si>
  <si>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</si>
  <si>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</si>
  <si>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</si>
  <si>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</si>
  <si>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</si>
  <si>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</si>
  <si>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</si>
  <si>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</si>
  <si>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</si>
  <si>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</si>
  <si>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</si>
  <si>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</si>
  <si>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</si>
  <si>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</si>
  <si>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</si>
  <si>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</si>
  <si>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</si>
  <si>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</si>
  <si>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</si>
  <si>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</si>
  <si>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</si>
  <si>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</si>
  <si>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</si>
  <si>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</si>
  <si>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</si>
  <si>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</si>
  <si>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</si>
  <si>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</si>
  <si>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</si>
  <si>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</si>
  <si>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</si>
  <si>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</si>
  <si>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</si>
  <si>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</si>
  <si>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</si>
  <si>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</si>
  <si>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</si>
  <si>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</si>
  <si>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</si>
  <si>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</si>
  <si>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</si>
  <si>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</si>
  <si>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</si>
  <si>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</si>
  <si>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</si>
  <si>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</si>
  <si>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</si>
  <si>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</si>
  <si>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</si>
  <si>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</si>
  <si>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</si>
  <si>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</si>
  <si>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</si>
  <si>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</si>
  <si>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</si>
  <si>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</si>
  <si>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</si>
  <si>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</si>
  <si>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</si>
  <si>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</si>
  <si>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</si>
  <si>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</si>
  <si>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</si>
  <si>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</si>
  <si>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</si>
  <si>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</si>
  <si>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</si>
  <si>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</si>
  <si>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</si>
  <si>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</si>
  <si>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</si>
  <si>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</si>
  <si>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</si>
  <si>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</si>
  <si>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</si>
  <si>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</si>
  <si>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</si>
  <si>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</si>
  <si>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</si>
  <si>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</si>
  <si>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</si>
  <si>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</si>
  <si>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</si>
  <si>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</si>
  <si>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</si>
  <si>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</si>
  <si>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</si>
  <si>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</si>
  <si>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</si>
  <si>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</si>
  <si>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</si>
  <si>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</si>
  <si>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</si>
  <si>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</si>
  <si>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</si>
  <si>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</si>
  <si>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</si>
  <si>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</si>
  <si>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</si>
  <si>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</si>
  <si>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</si>
  <si>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</si>
  <si>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</si>
  <si>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</si>
  <si>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</si>
  <si>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</si>
  <si>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</si>
  <si>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</si>
  <si>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</si>
  <si>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</si>
  <si>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</si>
  <si>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</si>
  <si>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</si>
  <si>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</si>
  <si>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</si>
  <si>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</si>
  <si>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</si>
  <si>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</si>
  <si>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</si>
  <si>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</si>
  <si>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</si>
  <si>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</si>
  <si>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</si>
  <si>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</si>
  <si>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</si>
  <si>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</si>
  <si>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</si>
  <si>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</si>
  <si>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</si>
  <si>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</si>
  <si>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</si>
  <si>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</si>
  <si>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</si>
  <si>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</si>
  <si>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</si>
  <si>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</si>
  <si>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</si>
  <si>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</si>
  <si>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</si>
  <si>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</si>
  <si>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</si>
  <si>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</si>
  <si>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</si>
  <si>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</si>
  <si>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</si>
  <si>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</si>
  <si>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</si>
  <si>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</si>
  <si>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</si>
  <si>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</si>
  <si>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</si>
  <si>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</si>
  <si>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</si>
  <si>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</si>
  <si>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</si>
  <si>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</si>
  <si>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</si>
  <si>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</si>
  <si>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</si>
  <si>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</si>
  <si>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</si>
  <si>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</si>
  <si>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</si>
  <si>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</si>
  <si>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</si>
  <si>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</si>
  <si>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</si>
  <si>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</si>
  <si>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</si>
  <si>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</si>
  <si>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</si>
  <si>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</si>
  <si>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</si>
  <si>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</si>
  <si>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</si>
  <si>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</si>
  <si>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</si>
  <si>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</si>
  <si>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</si>
  <si>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</si>
  <si>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</si>
  <si>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</si>
  <si>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</si>
  <si>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</si>
  <si>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</si>
  <si>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</si>
  <si>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</si>
  <si>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</si>
  <si>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</si>
  <si>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</si>
  <si>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</si>
  <si>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</si>
  <si>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</si>
  <si>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</si>
  <si>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</si>
  <si>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</si>
  <si>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</si>
  <si>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</si>
  <si>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</si>
  <si>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</si>
  <si>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</si>
  <si>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</si>
  <si>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</si>
  <si>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</si>
  <si>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</si>
  <si>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</si>
  <si>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</si>
  <si>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</si>
  <si>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</si>
  <si>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</si>
  <si>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</si>
  <si>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</si>
  <si>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</si>
  <si>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</si>
  <si>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</si>
  <si>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</si>
  <si>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</si>
  <si>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</si>
  <si>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</si>
  <si>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</si>
  <si>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</si>
  <si>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</si>
  <si>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</si>
  <si>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</si>
  <si>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</si>
  <si>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</si>
  <si>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</si>
  <si>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</si>
  <si>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</si>
  <si>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</si>
  <si>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</si>
  <si>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</si>
  <si>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</si>
  <si>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</si>
  <si>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</si>
  <si>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</si>
  <si>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</si>
  <si>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</si>
  <si>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</si>
  <si>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</si>
  <si>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</si>
  <si>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</si>
  <si>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</si>
  <si>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</si>
  <si>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</si>
  <si>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</si>
  <si>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</si>
  <si>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</si>
  <si>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</si>
  <si>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</si>
  <si>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</si>
  <si>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</si>
  <si>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</si>
  <si>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</si>
  <si>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</si>
  <si>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</si>
  <si>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</si>
  <si>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</si>
  <si>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</si>
  <si>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</si>
  <si>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</si>
  <si>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</si>
  <si>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</si>
  <si>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</si>
  <si>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</si>
  <si>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</si>
  <si>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</si>
  <si>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</si>
  <si>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</si>
  <si>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</si>
  <si>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</si>
  <si>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</si>
  <si>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</si>
  <si>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</si>
  <si>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</si>
  <si>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</si>
  <si>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</si>
  <si>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</si>
  <si>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</si>
  <si>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</si>
  <si>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</si>
  <si>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</si>
  <si>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</si>
  <si>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</si>
  <si>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</si>
  <si>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</si>
  <si>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</si>
  <si>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</si>
  <si>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</si>
  <si>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</si>
  <si>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</si>
  <si>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</si>
  <si>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</si>
  <si>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</si>
  <si>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</si>
  <si>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</si>
  <si>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</si>
  <si>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</si>
  <si>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</si>
  <si>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</si>
  <si>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</si>
  <si>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</si>
  <si>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</si>
  <si>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</si>
  <si>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</si>
  <si>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</si>
  <si>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</si>
  <si>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</si>
  <si>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</si>
  <si>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</si>
  <si>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</si>
  <si>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</si>
  <si>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</si>
  <si>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</si>
  <si>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</si>
  <si>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</si>
  <si>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</si>
  <si>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</si>
  <si>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</si>
  <si>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</si>
  <si>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</si>
  <si>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</si>
  <si>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</si>
  <si>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</si>
  <si>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</si>
  <si>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</si>
  <si>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</si>
  <si>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</si>
  <si>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</si>
  <si>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</si>
  <si>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</si>
  <si>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</si>
  <si>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</si>
  <si>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</si>
  <si>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</si>
  <si>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</si>
  <si>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</si>
  <si>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</si>
  <si>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</si>
  <si>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</si>
  <si>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</si>
  <si>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</si>
  <si>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</si>
  <si>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</si>
  <si>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</si>
  <si>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</si>
  <si>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</si>
  <si>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</si>
  <si>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</si>
  <si>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</si>
  <si>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</si>
  <si>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</si>
  <si>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</si>
  <si>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</si>
  <si>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</si>
  <si>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</si>
  <si>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</si>
  <si>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</si>
  <si>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</si>
  <si>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</si>
  <si>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</si>
  <si>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</si>
  <si>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</si>
  <si>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</si>
  <si>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</si>
  <si>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</si>
  <si>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</si>
  <si>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</si>
  <si>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</si>
  <si>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</si>
  <si>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</si>
  <si>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</si>
  <si>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</si>
  <si>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</si>
  <si>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</si>
  <si>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</si>
  <si>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</si>
  <si>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</si>
  <si>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</si>
  <si>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</si>
  <si>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</si>
  <si>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</si>
  <si>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</si>
  <si>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</si>
  <si>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</si>
  <si>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</si>
  <si>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</si>
  <si>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</si>
  <si>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</si>
  <si>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</si>
  <si>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</si>
  <si>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</si>
  <si>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</si>
  <si>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</si>
  <si>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</si>
  <si>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</si>
  <si>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</si>
  <si>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</si>
  <si>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</si>
  <si>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</si>
  <si>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</si>
  <si>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</si>
  <si>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</si>
  <si>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</si>
  <si>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</si>
  <si>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</si>
  <si>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</si>
  <si>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</si>
  <si>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</si>
  <si>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</si>
  <si>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</si>
  <si>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</si>
  <si>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</si>
  <si>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</si>
  <si>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</si>
  <si>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</si>
  <si>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</si>
  <si>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</si>
  <si>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</si>
  <si>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</si>
  <si>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</si>
  <si>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</si>
  <si>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</si>
  <si>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</si>
  <si>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</si>
  <si>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</si>
  <si>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</si>
  <si>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</si>
  <si>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</si>
  <si>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</si>
  <si>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</si>
  <si>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</si>
  <si>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</si>
  <si>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</si>
  <si>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</si>
  <si>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</si>
  <si>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</si>
  <si>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</si>
  <si>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</si>
  <si>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</si>
  <si>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</si>
  <si>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</si>
  <si>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</si>
  <si>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</si>
  <si>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</si>
  <si>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</si>
  <si>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</si>
  <si>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</si>
  <si>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</si>
  <si>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</si>
  <si>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</si>
  <si>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</si>
  <si>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</si>
  <si>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</si>
  <si>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</si>
  <si>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</si>
  <si>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</si>
  <si>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</si>
  <si>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</si>
  <si>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</si>
  <si>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</si>
  <si>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</si>
  <si>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</si>
  <si>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</si>
  <si>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</si>
  <si>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</si>
  <si>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</si>
  <si>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</si>
  <si>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</si>
  <si>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</si>
  <si>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</si>
  <si>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</si>
  <si>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</si>
  <si>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</si>
  <si>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</si>
  <si>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</si>
  <si>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</si>
  <si>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</si>
  <si>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</si>
  <si>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</si>
  <si>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</si>
  <si>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</si>
  <si>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</si>
  <si>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</si>
  <si>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</si>
  <si>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</si>
  <si>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</si>
  <si>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</si>
  <si>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</si>
  <si>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</si>
  <si>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</si>
  <si>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</si>
  <si>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</si>
  <si>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</si>
  <si>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</si>
  <si>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</si>
  <si>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</si>
  <si>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</si>
  <si>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</si>
  <si>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</si>
  <si>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</si>
  <si>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</si>
  <si>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</si>
  <si>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</si>
  <si>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</si>
  <si>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</si>
  <si>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</si>
  <si>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</si>
  <si>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</si>
  <si>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</si>
  <si>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</si>
  <si>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</si>
  <si>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</si>
  <si>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</si>
  <si>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</si>
  <si>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</si>
  <si>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</si>
  <si>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</si>
  <si>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</si>
  <si>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</si>
  <si>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</si>
  <si>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</si>
  <si>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</si>
  <si>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</si>
  <si>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</si>
  <si>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</si>
  <si>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</si>
  <si>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</si>
  <si>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</si>
  <si>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</si>
  <si>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</si>
  <si>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</si>
  <si>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</si>
  <si>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</si>
  <si>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</si>
  <si>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</si>
  <si>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</si>
  <si>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</si>
  <si>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</si>
  <si>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</si>
  <si>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</si>
  <si>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</si>
  <si>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</si>
  <si>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</si>
  <si>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</si>
  <si>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</si>
  <si>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</si>
  <si>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</si>
  <si>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</si>
  <si>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</si>
  <si>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</si>
  <si>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</si>
  <si>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</si>
  <si>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</si>
  <si>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</si>
  <si>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</si>
  <si>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</si>
  <si>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</si>
  <si>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</si>
  <si>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</si>
  <si>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</si>
  <si>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</si>
  <si>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</si>
  <si>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</si>
  <si>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</si>
  <si>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</si>
  <si>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</si>
  <si>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</si>
  <si>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</si>
  <si>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</si>
  <si>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</si>
  <si>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</si>
  <si>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</si>
  <si>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</si>
  <si>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</si>
  <si>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</si>
  <si>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</si>
  <si>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</si>
  <si>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</si>
  <si>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</si>
  <si>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</si>
  <si>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</si>
  <si>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</si>
  <si>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</si>
  <si>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</si>
  <si>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</si>
  <si>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</si>
  <si>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</si>
  <si>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</si>
  <si>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</si>
  <si>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</si>
  <si>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</si>
  <si>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</si>
  <si>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</si>
  <si>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</si>
  <si>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</si>
  <si>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</si>
  <si>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</si>
  <si>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</si>
  <si>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</si>
  <si>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</si>
  <si>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</si>
  <si>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</si>
  <si>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</si>
  <si>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</si>
  <si>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</si>
  <si>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</si>
  <si>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</si>
  <si>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</si>
  <si>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</si>
  <si>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</si>
  <si>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</si>
  <si>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</si>
  <si>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</si>
  <si>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</si>
  <si>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</si>
  <si>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</si>
  <si>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</si>
  <si>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</si>
  <si>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</si>
  <si>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</si>
  <si>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</si>
  <si>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</si>
  <si>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</si>
  <si>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</si>
  <si>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</si>
  <si>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</si>
  <si>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</si>
  <si>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</si>
  <si>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</si>
  <si>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</si>
  <si>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</si>
  <si>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</si>
  <si>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</si>
  <si>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</si>
  <si>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</si>
  <si>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</si>
  <si>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</si>
  <si>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</si>
  <si>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</si>
  <si>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</si>
  <si>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</si>
  <si>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</si>
  <si>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</si>
  <si>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</si>
  <si>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</si>
  <si>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</si>
  <si>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</si>
  <si>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</si>
  <si>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</si>
  <si>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</si>
  <si>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</si>
  <si>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</si>
  <si>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</si>
  <si>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</si>
  <si>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</si>
  <si>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</si>
  <si>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</si>
  <si>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</si>
  <si>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</si>
  <si>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</si>
  <si>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</si>
  <si>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</si>
  <si>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</si>
  <si>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</si>
  <si>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</si>
  <si>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</si>
  <si>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</si>
  <si>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</si>
  <si>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</si>
  <si>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</si>
  <si>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</si>
  <si>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</si>
  <si>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</si>
  <si>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</si>
  <si>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</si>
  <si>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</si>
  <si>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</si>
  <si>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</si>
  <si>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</si>
  <si>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</si>
  <si>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</si>
  <si>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</si>
  <si>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</si>
  <si>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</si>
  <si>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</si>
  <si>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</si>
  <si>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</si>
  <si>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</si>
  <si>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</si>
  <si>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</si>
  <si>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</si>
  <si>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</si>
  <si>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</si>
  <si>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</si>
  <si>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</si>
  <si>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</si>
  <si>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</si>
  <si>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</si>
  <si>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</si>
  <si>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</si>
  <si>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</si>
  <si>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</si>
  <si>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</si>
  <si>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</si>
  <si>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</si>
  <si>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</si>
  <si>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</si>
  <si>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</si>
  <si>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</si>
  <si>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</si>
  <si>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</si>
  <si>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</si>
  <si>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</si>
  <si>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</si>
  <si>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</si>
  <si>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</si>
  <si>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</si>
  <si>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</si>
  <si>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</si>
  <si>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</si>
  <si>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</si>
  <si>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</si>
  <si>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</si>
  <si>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</si>
  <si>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</si>
  <si>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</si>
  <si>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</si>
  <si>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</si>
  <si>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</si>
  <si>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</si>
  <si>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</si>
  <si>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</si>
  <si>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</si>
  <si>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</si>
  <si>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</si>
  <si>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</si>
  <si>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</si>
  <si>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</si>
  <si>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</si>
  <si>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</si>
  <si>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</si>
  <si>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</si>
  <si>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</si>
  <si>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</si>
  <si>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</si>
  <si>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</si>
  <si>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</si>
  <si>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</si>
  <si>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</si>
  <si>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</si>
  <si>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</si>
  <si>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</si>
  <si>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</si>
  <si>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</si>
  <si>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</si>
  <si>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</si>
  <si>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</si>
  <si>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</si>
  <si>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</si>
  <si>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</si>
  <si>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</si>
  <si>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</si>
  <si>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</si>
  <si>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</si>
  <si>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</si>
  <si>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</si>
  <si>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</si>
  <si>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</si>
  <si>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</si>
  <si>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</si>
  <si>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</si>
  <si>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</si>
  <si>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</si>
  <si>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</si>
  <si>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</si>
  <si>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</si>
  <si>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</si>
  <si>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</si>
  <si>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</si>
  <si>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</si>
  <si>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</si>
  <si>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</si>
  <si>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</si>
  <si>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</si>
  <si>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</si>
  <si>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</si>
  <si>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</si>
  <si>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</si>
  <si>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</si>
  <si>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</si>
  <si>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</si>
  <si>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</si>
  <si>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</si>
  <si>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</si>
  <si>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</si>
  <si>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</si>
  <si>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</si>
  <si>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</si>
  <si>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</si>
  <si>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</si>
  <si>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</si>
  <si>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</si>
  <si>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</si>
  <si>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</si>
  <si>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</si>
  <si>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</si>
  <si>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</si>
  <si>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</si>
  <si>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</si>
  <si>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</si>
  <si>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</si>
  <si>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</si>
  <si>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</si>
  <si>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</si>
  <si>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</si>
  <si>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</si>
  <si>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</si>
  <si>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</si>
  <si>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</si>
  <si>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</si>
  <si>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</si>
  <si>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</si>
  <si>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</si>
  <si>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</si>
  <si>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</si>
  <si>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</si>
  <si>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</si>
  <si>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</si>
  <si>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</si>
  <si>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</si>
  <si>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</si>
  <si>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</si>
  <si>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</si>
  <si>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</si>
  <si>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</si>
  <si>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</si>
  <si>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</si>
  <si>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</si>
  <si>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</si>
  <si>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</si>
  <si>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</si>
  <si>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</si>
  <si>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</si>
  <si>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</si>
  <si>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</si>
  <si>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</si>
  <si>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</si>
  <si>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</si>
  <si>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</si>
  <si>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</si>
  <si>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</si>
  <si>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</si>
  <si>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</si>
  <si>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</si>
  <si>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</si>
  <si>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</si>
  <si>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</si>
  <si>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</si>
  <si>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</si>
  <si>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</si>
  <si>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</si>
  <si>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</si>
  <si>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</si>
  <si>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</si>
  <si>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</si>
  <si>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</si>
  <si>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</si>
  <si>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</si>
  <si>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</si>
  <si>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</si>
  <si>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</si>
  <si>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</si>
  <si>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</si>
  <si>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</si>
  <si>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</si>
  <si>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</si>
  <si>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</si>
  <si>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</si>
  <si>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</si>
  <si>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</si>
  <si>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</si>
  <si>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</si>
  <si>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</si>
  <si>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</si>
  <si>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</si>
  <si>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</si>
  <si>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</si>
  <si>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</si>
  <si>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</si>
  <si>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</si>
  <si>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</si>
  <si>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</si>
  <si>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</si>
  <si>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</si>
  <si>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</si>
  <si>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</si>
  <si>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</si>
  <si>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</si>
  <si>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</si>
  <si>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</si>
  <si>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</si>
  <si>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</si>
  <si>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</si>
  <si>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</si>
  <si>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</si>
  <si>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</si>
  <si>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</si>
  <si>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</si>
  <si>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</si>
  <si>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</si>
  <si>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</si>
  <si>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</si>
  <si>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</si>
  <si>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</si>
  <si>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</si>
  <si>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</si>
  <si>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</si>
  <si>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</si>
  <si>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</si>
  <si>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</si>
  <si>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</si>
  <si>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</si>
  <si>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</si>
  <si>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</si>
  <si>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</si>
  <si>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</si>
  <si>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</si>
  <si>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</si>
  <si>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</si>
  <si>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</si>
  <si>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</si>
  <si>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</si>
  <si>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</si>
  <si>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</si>
  <si>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</si>
  <si>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</si>
  <si>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</si>
  <si>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</si>
  <si>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</si>
  <si>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</si>
  <si>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</si>
  <si>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</si>
  <si>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</si>
  <si>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</si>
  <si>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</si>
  <si>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</si>
  <si>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</si>
  <si>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</si>
  <si>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</si>
  <si>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</si>
  <si>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</si>
  <si>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</si>
  <si>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</si>
  <si>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</si>
  <si>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</si>
  <si>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</si>
  <si>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</si>
  <si>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</si>
  <si>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</si>
  <si>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</si>
  <si>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</si>
  <si>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</si>
  <si>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</si>
  <si>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</si>
  <si>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</si>
  <si>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</si>
  <si>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</si>
  <si>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</si>
  <si>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</si>
  <si>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</si>
  <si>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</si>
  <si>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</si>
  <si>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</si>
  <si>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</si>
  <si>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</si>
  <si>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</si>
  <si>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</si>
  <si>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</si>
  <si>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</si>
  <si>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</si>
  <si>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</si>
  <si>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</si>
  <si>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</si>
  <si>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</si>
  <si>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</si>
  <si>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</si>
  <si>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</si>
  <si>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</si>
  <si>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</si>
  <si>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</si>
  <si>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</si>
  <si>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</si>
  <si>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</si>
  <si>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</si>
  <si>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</si>
  <si>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</si>
  <si>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</si>
  <si>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</si>
  <si>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</si>
  <si>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</si>
  <si>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</si>
  <si>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</si>
  <si>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</si>
  <si>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</si>
  <si>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</si>
  <si>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</si>
  <si>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</si>
  <si>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</si>
  <si>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</si>
  <si>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</si>
  <si>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</si>
  <si>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</si>
  <si>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</si>
  <si>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</si>
  <si>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</si>
  <si>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</si>
  <si>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</si>
  <si>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</si>
  <si>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</si>
  <si>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</si>
  <si>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</si>
  <si>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</si>
  <si>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</si>
  <si>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</si>
  <si>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</si>
  <si>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</si>
  <si>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</si>
  <si>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</si>
  <si>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</si>
  <si>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</si>
  <si>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</si>
  <si>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</si>
  <si>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</si>
  <si>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</si>
  <si>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</si>
  <si>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</si>
  <si>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</si>
  <si>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</si>
  <si>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</si>
  <si>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</si>
  <si>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</si>
  <si>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</si>
  <si>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</si>
  <si>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</si>
  <si>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</si>
  <si>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</si>
  <si>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</si>
  <si>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</si>
  <si>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</si>
  <si>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</si>
  <si>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</si>
  <si>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</si>
  <si>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</si>
  <si>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</si>
  <si>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</si>
  <si>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</si>
  <si>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</si>
  <si>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</si>
  <si>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</si>
  <si>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</si>
  <si>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</si>
  <si>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</si>
  <si>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</si>
  <si>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</si>
  <si>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</si>
  <si>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</si>
  <si>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</si>
  <si>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</si>
  <si>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</si>
  <si>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</si>
  <si>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</si>
  <si>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</si>
  <si>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</si>
  <si>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</si>
  <si>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</si>
  <si>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</si>
  <si>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</si>
  <si>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</si>
  <si>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</si>
  <si>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</si>
  <si>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</si>
  <si>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</si>
  <si>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</si>
  <si>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</si>
  <si>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</si>
  <si>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</si>
  <si>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</si>
  <si>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</si>
  <si>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</si>
  <si>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</si>
  <si>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</si>
  <si>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</si>
  <si>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</si>
  <si>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</si>
  <si>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</si>
  <si>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</si>
  <si>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</si>
  <si>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</si>
  <si>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</si>
  <si>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</si>
  <si>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</si>
  <si>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</si>
  <si>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</si>
  <si>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</si>
  <si>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</si>
  <si>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</si>
  <si>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</si>
  <si>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</si>
  <si>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</si>
  <si>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</si>
  <si>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</si>
  <si>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</si>
  <si>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</si>
  <si>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</si>
  <si>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</si>
  <si>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</si>
  <si>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</si>
  <si>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</si>
  <si>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</si>
  <si>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</si>
  <si>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</si>
  <si>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</si>
  <si>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</si>
  <si>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</si>
  <si>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</si>
  <si>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</si>
  <si>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</si>
  <si>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</si>
  <si>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</si>
  <si>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</si>
  <si>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</si>
  <si>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</si>
  <si>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</si>
  <si>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</si>
  <si>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</si>
  <si>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</si>
  <si>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</si>
  <si>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</si>
  <si>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</si>
  <si>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</si>
  <si>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</si>
  <si>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</si>
  <si>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</si>
  <si>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</si>
  <si>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</si>
  <si>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</si>
  <si>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</si>
  <si>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</si>
  <si>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</si>
  <si>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</si>
  <si>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</si>
  <si>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</si>
  <si>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</si>
  <si>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</si>
  <si>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</si>
  <si>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</si>
  <si>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</si>
  <si>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</si>
  <si>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</si>
  <si>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</si>
  <si>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</si>
  <si>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</si>
  <si>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</si>
  <si>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</si>
  <si>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</si>
  <si>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</si>
  <si>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</si>
  <si>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</si>
  <si>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</si>
  <si>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</si>
  <si>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</si>
  <si>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</si>
  <si>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</si>
  <si>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</si>
  <si>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</si>
  <si>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</si>
  <si>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</si>
  <si>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</si>
  <si>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</si>
  <si>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</si>
  <si>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</si>
  <si>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</si>
  <si>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</si>
  <si>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</si>
  <si>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</si>
  <si>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</si>
  <si>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</si>
  <si>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</si>
  <si>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</si>
  <si>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</si>
  <si>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</si>
  <si>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</si>
  <si>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</si>
  <si>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</si>
  <si>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</si>
  <si>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</si>
  <si>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</si>
  <si>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</si>
  <si>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</si>
  <si>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</si>
  <si>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</si>
  <si>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</si>
  <si>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</si>
  <si>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</si>
  <si>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</si>
  <si>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</si>
  <si>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</si>
  <si>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</si>
  <si>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</si>
  <si>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</si>
  <si>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</si>
  <si>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</si>
  <si>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</si>
  <si>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</si>
  <si>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</si>
  <si>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</si>
  <si>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</si>
  <si>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</si>
  <si>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</si>
  <si>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</si>
  <si>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</si>
  <si>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</si>
  <si>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</si>
  <si>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</si>
  <si>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</si>
  <si>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</si>
  <si>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</si>
  <si>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</si>
  <si>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</si>
  <si>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</si>
  <si>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</si>
  <si>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</si>
  <si>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</si>
  <si>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</si>
  <si>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</si>
  <si>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</si>
  <si>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</si>
  <si>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</si>
  <si>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</si>
  <si>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</si>
  <si>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</si>
  <si>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</si>
  <si>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</si>
  <si>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</si>
  <si>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</si>
  <si>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</si>
  <si>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</si>
  <si>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</si>
  <si>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</si>
  <si>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</si>
  <si>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</si>
  <si>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</si>
  <si>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</si>
  <si>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</si>
  <si>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</si>
  <si>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</si>
  <si>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</si>
  <si>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</si>
  <si>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</si>
  <si>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</si>
  <si>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</si>
  <si>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</si>
  <si>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</si>
  <si>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</si>
  <si>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</si>
  <si>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</si>
  <si>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</si>
  <si>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</si>
  <si>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</si>
  <si>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</si>
  <si>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</si>
  <si>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</si>
  <si>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</si>
  <si>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</si>
  <si>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</si>
  <si>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</si>
  <si>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</si>
  <si>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</si>
  <si>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</si>
  <si>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</si>
  <si>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</si>
  <si>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</si>
  <si>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</si>
  <si>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</si>
  <si>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</si>
  <si>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</si>
  <si>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</si>
  <si>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</si>
  <si>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</si>
  <si>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</si>
  <si>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</si>
  <si>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</si>
  <si>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</si>
  <si>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</si>
  <si>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</si>
  <si>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</si>
  <si>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</si>
  <si>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</si>
  <si>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</si>
  <si>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</si>
  <si>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</si>
  <si>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</si>
  <si>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</si>
  <si>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</si>
  <si>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</si>
  <si>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</si>
  <si>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</si>
  <si>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</si>
  <si>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</si>
  <si>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</si>
  <si>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</si>
  <si>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</si>
  <si>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</si>
  <si>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</si>
  <si>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</si>
  <si>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</si>
  <si>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</si>
  <si>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</si>
  <si>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</si>
  <si>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</si>
  <si>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</si>
  <si>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</si>
  <si>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</si>
  <si>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</si>
  <si>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</si>
  <si>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</si>
  <si>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</si>
  <si>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</si>
  <si>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</si>
  <si>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</si>
  <si>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</si>
  <si>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</si>
  <si>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</si>
  <si>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</si>
  <si>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</si>
  <si>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</si>
  <si>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</si>
  <si>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</si>
  <si>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</si>
  <si>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</si>
  <si>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</si>
  <si>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</si>
  <si>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</si>
  <si>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</si>
  <si>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</si>
  <si>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</si>
  <si>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</si>
  <si>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</si>
  <si>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</si>
  <si>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</si>
  <si>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</si>
  <si>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</si>
  <si>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</si>
  <si>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</si>
  <si>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</si>
  <si>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</si>
  <si>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</si>
  <si>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</si>
  <si>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</si>
  <si>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</si>
  <si>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</si>
  <si>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</si>
  <si>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</si>
  <si>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</si>
  <si>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</si>
  <si>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</si>
  <si>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</si>
  <si>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</si>
  <si>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</si>
  <si>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</si>
  <si>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</si>
  <si>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</si>
  <si>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</si>
  <si>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</si>
  <si>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</si>
  <si>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</si>
  <si>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</si>
  <si>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</si>
  <si>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</si>
  <si>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</si>
  <si>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</si>
  <si>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</si>
  <si>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</si>
  <si>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</si>
  <si>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</si>
  <si>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</si>
  <si>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</si>
  <si>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</si>
  <si>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</si>
  <si>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</si>
  <si>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</si>
  <si>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</si>
  <si>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</si>
  <si>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</si>
  <si>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</si>
  <si>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</si>
  <si>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</si>
  <si>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</si>
  <si>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</si>
  <si>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</si>
  <si>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</si>
  <si>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</si>
  <si>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</si>
  <si>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</si>
  <si>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</si>
  <si>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</si>
  <si>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</si>
  <si>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</si>
  <si>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</si>
  <si>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</si>
  <si>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</si>
  <si>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</si>
  <si>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</si>
  <si>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</si>
  <si>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</si>
  <si>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</si>
  <si>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</si>
  <si>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</si>
  <si>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</si>
  <si>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</si>
  <si>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</si>
  <si>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</si>
  <si>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</si>
  <si>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</si>
  <si>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</si>
  <si>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</si>
  <si>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</si>
  <si>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</si>
  <si>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</si>
  <si>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</si>
  <si>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</si>
  <si>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</si>
  <si>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</si>
  <si>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</si>
  <si>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</si>
  <si>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</si>
  <si>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</si>
  <si>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</si>
  <si>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</si>
  <si>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</si>
  <si>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</si>
  <si>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</si>
  <si>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</si>
  <si>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</si>
  <si>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</si>
  <si>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</si>
  <si>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</si>
  <si>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</si>
  <si>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</si>
  <si>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</si>
  <si>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</si>
  <si>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</si>
  <si>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</si>
  <si>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</si>
  <si>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</si>
  <si>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</si>
  <si>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</si>
  <si>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</si>
  <si>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</si>
  <si>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</si>
  <si>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</si>
  <si>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</si>
  <si>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</si>
  <si>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</si>
  <si>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</si>
  <si>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</si>
  <si>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</si>
  <si>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</si>
  <si>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</si>
  <si>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</si>
  <si>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</si>
  <si>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</si>
  <si>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</si>
  <si>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</si>
  <si>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</si>
  <si>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</si>
  <si>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</si>
  <si>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</si>
  <si>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</si>
  <si>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</si>
  <si>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</si>
  <si>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</si>
  <si>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</si>
  <si>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</si>
  <si>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</si>
  <si>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</si>
  <si>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</si>
  <si>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</si>
  <si>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</si>
  <si>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</si>
  <si>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</si>
  <si>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</si>
  <si>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</si>
  <si>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</si>
  <si>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</si>
  <si>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</si>
  <si>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</si>
  <si>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</si>
  <si>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</si>
  <si>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</si>
  <si>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</si>
  <si>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</si>
  <si>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</si>
  <si>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</si>
  <si>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</si>
  <si>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</si>
  <si>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</si>
  <si>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</si>
  <si>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</si>
  <si>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</si>
  <si>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</si>
  <si>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</si>
  <si>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</si>
  <si>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</si>
  <si>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</si>
  <si>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</si>
  <si>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</si>
  <si>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</si>
  <si>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</si>
  <si>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</si>
  <si>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</si>
  <si>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</si>
  <si>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</si>
  <si>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</si>
  <si>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</si>
  <si>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</si>
  <si>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</si>
  <si>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</si>
  <si>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</si>
  <si>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</si>
  <si>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</si>
  <si>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</si>
  <si>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</si>
  <si>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</si>
  <si>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</si>
  <si>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</si>
  <si>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</si>
  <si>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</si>
  <si>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</si>
  <si>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</si>
  <si>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</si>
  <si>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</si>
  <si>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</si>
  <si>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</si>
  <si>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</si>
  <si>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</si>
  <si>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</si>
  <si>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</si>
  <si>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</si>
  <si>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</si>
  <si>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</si>
  <si>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</si>
  <si>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</si>
  <si>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</si>
  <si>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</si>
  <si>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</si>
  <si>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</si>
  <si>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</si>
  <si>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</si>
  <si>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</si>
  <si>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</si>
  <si>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</si>
  <si>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</si>
  <si>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</si>
  <si>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</si>
  <si>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</si>
  <si>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</si>
  <si>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</si>
  <si>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</si>
  <si>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</si>
  <si>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</si>
  <si>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</si>
  <si>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</si>
  <si>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</si>
  <si>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</si>
  <si>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</si>
  <si>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</si>
  <si>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</si>
  <si>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</si>
  <si>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</si>
  <si>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</si>
  <si>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</si>
  <si>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</si>
  <si>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</si>
  <si>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</si>
  <si>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</si>
  <si>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</si>
  <si>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</si>
  <si>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</si>
  <si>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</si>
  <si>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</si>
  <si>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</si>
  <si>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</si>
  <si>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</si>
  <si>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</si>
  <si>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</si>
  <si>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</si>
  <si>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</si>
  <si>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</si>
  <si>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</si>
  <si>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</si>
  <si>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</si>
  <si>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</si>
  <si>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</si>
  <si>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</si>
  <si>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</si>
  <si>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</si>
  <si>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</si>
  <si>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</si>
  <si>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</si>
  <si>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</si>
  <si>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</si>
  <si>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</si>
  <si>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</si>
  <si>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</si>
  <si>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</si>
  <si>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</si>
  <si>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</si>
  <si>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</si>
  <si>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</si>
  <si>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</si>
  <si>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</si>
  <si>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</si>
  <si>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</si>
  <si>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</si>
  <si>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</si>
  <si>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</si>
  <si>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</si>
  <si>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</si>
  <si>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</si>
  <si>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</si>
  <si>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</si>
  <si>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</si>
  <si>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</si>
  <si>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</si>
  <si>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</si>
  <si>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</si>
  <si>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</si>
  <si>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</si>
  <si>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</si>
  <si>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</si>
  <si>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</si>
  <si>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</si>
  <si>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</si>
  <si>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</si>
  <si>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</si>
  <si>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</si>
  <si>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</si>
  <si>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</si>
  <si>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</si>
  <si>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</si>
  <si>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</si>
  <si>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</si>
  <si>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</si>
  <si>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</si>
  <si>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</si>
  <si>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</si>
  <si>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</si>
  <si>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</si>
  <si>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</si>
  <si>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</si>
  <si>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</si>
  <si>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</si>
  <si>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</si>
  <si>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</si>
  <si>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</si>
  <si>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</si>
  <si>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</si>
  <si>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</si>
  <si>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</si>
  <si>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</si>
  <si>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</si>
  <si>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</si>
  <si>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</si>
  <si>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</si>
  <si>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</si>
  <si>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</si>
  <si>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</si>
  <si>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</si>
  <si>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</si>
  <si>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</si>
  <si>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</si>
  <si>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</si>
  <si>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</si>
  <si>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</si>
  <si>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</si>
  <si>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</si>
  <si>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</si>
  <si>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</si>
  <si>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</si>
  <si>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</si>
  <si>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</si>
  <si>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</si>
  <si>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</si>
  <si>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</si>
  <si>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</si>
  <si>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</si>
  <si>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</si>
  <si>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</si>
  <si>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</si>
  <si>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</si>
  <si>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</si>
  <si>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</si>
  <si>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</si>
  <si>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</si>
  <si>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</si>
  <si>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</si>
  <si>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</si>
  <si>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</si>
  <si>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</si>
  <si>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</si>
  <si>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</si>
  <si>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</si>
  <si>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</si>
  <si>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</si>
  <si>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</si>
  <si>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</si>
  <si>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</si>
  <si>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</si>
  <si>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</si>
  <si>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</si>
  <si>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</si>
  <si>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</si>
  <si>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</si>
  <si>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</si>
  <si>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</si>
  <si>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</si>
  <si>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</si>
  <si>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</si>
  <si>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</si>
  <si>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</si>
  <si>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</si>
  <si>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</si>
  <si>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</si>
  <si>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</si>
  <si>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</si>
  <si>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</si>
  <si>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</si>
  <si>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</si>
  <si>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</si>
  <si>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</si>
  <si>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</si>
  <si>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</si>
  <si>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</si>
  <si>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</si>
  <si>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</si>
  <si>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</si>
  <si>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</si>
  <si>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</si>
  <si>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</si>
  <si>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</si>
  <si>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</si>
  <si>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</si>
  <si>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</si>
  <si>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</si>
  <si>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</si>
  <si>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</si>
  <si>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</si>
  <si>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</si>
  <si>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</si>
  <si>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</si>
  <si>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</si>
  <si>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</si>
  <si>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</si>
  <si>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</si>
  <si>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</si>
  <si>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</si>
  <si>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</si>
  <si>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</si>
  <si>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</si>
  <si>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</si>
  <si>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</si>
  <si>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</si>
  <si>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</si>
  <si>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</si>
  <si>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</si>
  <si>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</si>
  <si>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</si>
  <si>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</si>
  <si>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</si>
  <si>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</si>
  <si>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</si>
  <si>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</si>
  <si>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</si>
  <si>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</si>
  <si>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</si>
  <si>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</si>
  <si>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</si>
  <si>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</si>
  <si>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</si>
  <si>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</si>
  <si>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</si>
  <si>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</si>
  <si>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</si>
  <si>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</si>
  <si>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</si>
  <si>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</si>
  <si>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</si>
  <si>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</si>
  <si>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</si>
  <si>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</si>
  <si>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</si>
  <si>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</si>
  <si>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</si>
  <si>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</si>
  <si>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</si>
  <si>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</si>
  <si>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</si>
  <si>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</si>
  <si>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</si>
  <si>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</si>
  <si>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</si>
  <si>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</si>
  <si>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</si>
  <si>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</si>
  <si>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</si>
  <si>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</si>
  <si>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</si>
  <si>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</si>
  <si>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</si>
  <si>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</si>
  <si>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</si>
  <si>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</si>
  <si>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</si>
  <si>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</si>
  <si>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</si>
  <si>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</si>
  <si>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</si>
  <si>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</si>
  <si>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</si>
  <si>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</si>
  <si>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</si>
  <si>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</si>
  <si>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</si>
  <si>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</si>
  <si>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</si>
  <si>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</si>
  <si>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</si>
  <si>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</si>
  <si>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</si>
  <si>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</si>
  <si>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</si>
  <si>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</si>
  <si>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</si>
  <si>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</si>
  <si>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</si>
  <si>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</si>
  <si>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</si>
  <si>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</si>
  <si>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</si>
  <si>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</si>
  <si>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</si>
  <si>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</si>
  <si>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</si>
  <si>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</si>
  <si>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</si>
  <si>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</si>
  <si>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</si>
  <si>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</si>
  <si>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</si>
  <si>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</si>
  <si>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</si>
  <si>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</si>
  <si>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</si>
  <si>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</si>
  <si>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</si>
  <si>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</si>
  <si>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</si>
  <si>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</si>
  <si>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</si>
  <si>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</si>
  <si>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</si>
  <si>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</si>
  <si>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</si>
  <si>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</si>
  <si>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</si>
  <si>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</si>
  <si>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</si>
  <si>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</si>
  <si>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</si>
  <si>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</si>
  <si>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</si>
  <si>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</si>
  <si>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</si>
  <si>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</si>
  <si>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</si>
  <si>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</si>
  <si>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</si>
  <si>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</si>
  <si>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</si>
  <si>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</si>
  <si>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</si>
  <si>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</si>
  <si>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</si>
  <si>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</si>
  <si>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</si>
  <si>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</si>
  <si>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</si>
  <si>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</si>
  <si>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</si>
  <si>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</si>
  <si>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</si>
  <si>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</si>
  <si>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</si>
  <si>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</si>
  <si>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</si>
  <si>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</si>
  <si>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</si>
  <si>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</si>
  <si>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</si>
  <si>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</si>
  <si>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</si>
  <si>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</si>
  <si>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</si>
  <si>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</si>
  <si>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</si>
  <si>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</si>
  <si>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</si>
  <si>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</si>
  <si>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</si>
  <si>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</si>
  <si>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</si>
  <si>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</si>
  <si>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</si>
  <si>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</si>
  <si>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</si>
  <si>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</si>
  <si>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</si>
  <si>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</si>
  <si>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</si>
  <si>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</si>
  <si>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</si>
  <si>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</si>
  <si>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</si>
  <si>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</si>
  <si>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</si>
  <si>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</si>
  <si>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</si>
  <si>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</si>
  <si>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</si>
  <si>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</si>
  <si>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</si>
  <si>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</si>
  <si>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</si>
  <si>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</si>
  <si>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</si>
  <si>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</si>
  <si>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</si>
  <si>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</si>
  <si>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</si>
  <si>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</si>
  <si>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</si>
  <si>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</si>
  <si>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</si>
  <si>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</si>
  <si>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</si>
  <si>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</si>
  <si>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</si>
  <si>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</si>
  <si>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</si>
  <si>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</si>
  <si>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</si>
  <si>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</si>
  <si>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</si>
  <si>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</si>
  <si>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</si>
  <si>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</si>
  <si>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</si>
  <si>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</si>
  <si>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</si>
  <si>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</si>
  <si>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</si>
  <si>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</si>
  <si>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</si>
  <si>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</si>
  <si>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</si>
  <si>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</si>
  <si>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</si>
  <si>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</si>
  <si>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</si>
  <si>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</si>
  <si>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</si>
  <si>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</si>
  <si>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</si>
  <si>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</si>
  <si>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</si>
  <si>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</si>
  <si>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</si>
  <si>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</si>
  <si>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</si>
  <si>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</si>
  <si>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</si>
  <si>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</si>
  <si>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</si>
  <si>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</si>
  <si>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</si>
  <si>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</si>
  <si>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</si>
  <si>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</si>
  <si>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</si>
  <si>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</si>
  <si>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</si>
  <si>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</si>
  <si>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</si>
  <si>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</si>
  <si>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</si>
  <si>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</si>
  <si>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</si>
  <si>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</si>
  <si>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</si>
  <si>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</si>
  <si>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</si>
  <si>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</si>
  <si>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</si>
  <si>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</si>
  <si>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</si>
  <si>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</si>
  <si>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</si>
  <si>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</si>
  <si>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</si>
  <si>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</si>
  <si>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</si>
  <si>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</si>
  <si>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</si>
  <si>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</si>
  <si>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</si>
  <si>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</si>
  <si>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</si>
  <si>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</si>
  <si>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</si>
  <si>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</si>
  <si>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</si>
  <si>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</si>
  <si>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</si>
  <si>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</si>
  <si>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</si>
  <si>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</si>
  <si>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</si>
  <si>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</si>
  <si>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</si>
  <si>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</si>
  <si>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</si>
  <si>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</si>
  <si>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</si>
  <si>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</si>
  <si>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</si>
  <si>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</si>
  <si>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</si>
  <si>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</si>
  <si>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</si>
  <si>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</si>
  <si>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</si>
  <si>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</si>
  <si>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</si>
  <si>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</si>
  <si>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</si>
  <si>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</si>
  <si>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</si>
  <si>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</si>
  <si>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</si>
  <si>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</si>
  <si>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</si>
  <si>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</si>
  <si>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</si>
  <si>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</si>
  <si>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</si>
  <si>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</si>
  <si>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</si>
  <si>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</si>
  <si>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</si>
  <si>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</si>
  <si>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</si>
  <si>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</si>
  <si>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</si>
  <si>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</si>
  <si>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</si>
  <si>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</si>
  <si>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</si>
  <si>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</si>
  <si>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</si>
  <si>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</si>
  <si>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</si>
  <si>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</si>
  <si>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</si>
  <si>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</si>
  <si>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</si>
  <si>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</si>
  <si>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</si>
  <si>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</si>
  <si>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</si>
  <si>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</si>
  <si>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</si>
  <si>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</si>
  <si>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</si>
  <si>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</si>
  <si>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</si>
  <si>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</si>
  <si>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</si>
  <si>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</si>
  <si>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</si>
  <si>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</si>
  <si>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</si>
  <si>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</si>
  <si>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</si>
  <si>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</si>
  <si>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</si>
  <si>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</si>
  <si>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</si>
  <si>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</si>
  <si>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</si>
  <si>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</si>
  <si>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</si>
  <si>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</si>
  <si>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</si>
  <si>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</si>
  <si>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</si>
  <si>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</si>
  <si>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</si>
  <si>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</si>
  <si>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</si>
  <si>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</si>
  <si>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</si>
  <si>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</si>
  <si>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</si>
  <si>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</si>
  <si>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</si>
  <si>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</si>
  <si>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</si>
  <si>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</si>
  <si>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</si>
  <si>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</si>
  <si>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</si>
  <si>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</si>
  <si>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</si>
  <si>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</si>
  <si>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</si>
  <si>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</si>
  <si>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</si>
  <si>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</si>
  <si>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</si>
  <si>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</si>
  <si>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</si>
  <si>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</si>
  <si>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</si>
  <si>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</si>
  <si>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</si>
  <si>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</si>
  <si>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</si>
  <si>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</si>
  <si>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</si>
  <si>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</si>
  <si>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</si>
  <si>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</si>
  <si>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</si>
  <si>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</si>
  <si>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</si>
  <si>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</si>
  <si>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</si>
  <si>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</si>
  <si>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</si>
  <si>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</si>
  <si>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</si>
  <si>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</si>
  <si>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</si>
  <si>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</si>
  <si>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</si>
  <si>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</si>
  <si>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</si>
  <si>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</si>
  <si>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</si>
  <si>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</si>
  <si>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</si>
  <si>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</si>
  <si>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</si>
  <si>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</si>
  <si>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</si>
  <si>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</si>
  <si>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</si>
  <si>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</si>
  <si>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</si>
  <si>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</si>
  <si>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</si>
  <si>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</si>
  <si>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</si>
  <si>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</si>
  <si>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</si>
  <si>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</si>
  <si>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</si>
  <si>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</si>
  <si>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</si>
  <si>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</si>
  <si>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</si>
  <si>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</si>
  <si>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</si>
  <si>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</si>
  <si>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</si>
  <si>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</si>
  <si>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</si>
  <si>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</si>
  <si>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</si>
  <si>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</si>
  <si>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</si>
  <si>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</si>
  <si>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</si>
  <si>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</si>
  <si>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</si>
  <si>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</si>
  <si>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</si>
  <si>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</si>
  <si>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</si>
  <si>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</si>
  <si>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</si>
  <si>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</si>
  <si>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</si>
  <si>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</si>
  <si>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</si>
  <si>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</si>
  <si>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</si>
  <si>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</si>
  <si>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</si>
  <si>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</si>
  <si>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</si>
  <si>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</si>
  <si>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</si>
  <si>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</si>
  <si>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</si>
  <si>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</si>
  <si>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</si>
  <si>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</si>
  <si>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</si>
  <si>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</si>
  <si>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</si>
  <si>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</si>
  <si>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</si>
  <si>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</si>
  <si>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</si>
  <si>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</si>
  <si>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</si>
  <si>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</si>
  <si>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</si>
  <si>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</si>
  <si>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</si>
  <si>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</si>
  <si>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</si>
  <si>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</si>
  <si>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</si>
  <si>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</si>
  <si>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</si>
  <si>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</si>
  <si>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</si>
  <si>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</si>
  <si>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</si>
  <si>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</si>
  <si>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</si>
  <si>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</si>
  <si>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</si>
  <si>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</si>
  <si>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</si>
  <si>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</si>
  <si>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</si>
  <si>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</si>
  <si>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</si>
  <si>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</si>
  <si>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</si>
  <si>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</si>
  <si>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</si>
  <si>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</si>
  <si>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</si>
  <si>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</si>
  <si>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</si>
  <si>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</si>
  <si>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</si>
  <si>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</si>
  <si>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</si>
  <si>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</si>
  <si>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</si>
  <si>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</si>
  <si>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</si>
  <si>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</si>
  <si>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</si>
  <si>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</si>
  <si>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</si>
  <si>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</si>
  <si>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</si>
  <si>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</si>
  <si>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</si>
  <si>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</si>
  <si>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</si>
  <si>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</si>
  <si>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</si>
  <si>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</si>
  <si>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</si>
  <si>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</si>
  <si>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</si>
  <si>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</si>
  <si>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</si>
  <si>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</si>
  <si>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</si>
  <si>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</si>
  <si>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</si>
  <si>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</si>
  <si>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</si>
  <si>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</si>
  <si>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</si>
  <si>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</si>
  <si>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</si>
  <si>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</si>
  <si>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</si>
  <si>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</si>
  <si>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</si>
  <si>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</si>
  <si>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</si>
  <si>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</si>
  <si>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</si>
  <si>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</si>
  <si>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</si>
  <si>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</si>
  <si>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</si>
  <si>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</si>
  <si>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</si>
  <si>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</si>
  <si>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</si>
  <si>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</si>
  <si>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</si>
  <si>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</si>
  <si>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</si>
  <si>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</si>
  <si>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</si>
  <si>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</si>
  <si>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</si>
  <si>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</si>
  <si>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</si>
  <si>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</si>
  <si>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</si>
  <si>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</si>
  <si>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</si>
  <si>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</si>
  <si>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</si>
  <si>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</si>
  <si>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</si>
  <si>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</si>
  <si>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</si>
  <si>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</si>
  <si>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</si>
  <si>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</si>
  <si>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</si>
  <si>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</si>
  <si>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</si>
  <si>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</si>
  <si>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</si>
  <si>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</si>
  <si>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</si>
  <si>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</si>
  <si>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</si>
  <si>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</si>
  <si>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</si>
  <si>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</si>
  <si>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</si>
  <si>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</si>
  <si>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</si>
  <si>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</si>
  <si>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</si>
  <si>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</si>
  <si>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</si>
  <si>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</si>
  <si>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</si>
  <si>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</si>
  <si>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</si>
  <si>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</si>
  <si>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</si>
  <si>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</si>
  <si>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</si>
  <si>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</si>
  <si>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</si>
  <si>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</si>
  <si>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</si>
  <si>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</si>
  <si>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</si>
  <si>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</si>
  <si>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</si>
  <si>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</si>
  <si>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</si>
  <si>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</si>
  <si>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</si>
  <si>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</si>
  <si>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</si>
  <si>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</si>
  <si>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</si>
  <si>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</si>
  <si>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</si>
  <si>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</si>
  <si>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</si>
  <si>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</si>
  <si>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</si>
  <si>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</si>
  <si>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</si>
  <si>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</si>
  <si>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</si>
  <si>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</si>
  <si>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</si>
  <si>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</si>
  <si>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</si>
  <si>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</si>
  <si>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</si>
  <si>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</si>
  <si>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</si>
  <si>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</si>
  <si>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</si>
  <si>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</si>
  <si>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</si>
  <si>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</si>
  <si>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</si>
  <si>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</si>
  <si>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</si>
  <si>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</si>
  <si>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</si>
  <si>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</si>
  <si>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</si>
  <si>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</si>
  <si>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</si>
  <si>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</si>
  <si>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</si>
  <si>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</si>
  <si>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</si>
  <si>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</si>
  <si>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</si>
  <si>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</si>
  <si>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</si>
  <si>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</si>
  <si>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</si>
  <si>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</si>
  <si>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</si>
  <si>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</si>
  <si>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</si>
  <si>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</si>
  <si>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</si>
  <si>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</si>
  <si>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</si>
  <si>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</si>
  <si>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</si>
  <si>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</si>
  <si>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</si>
  <si>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</si>
  <si>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</si>
  <si>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</si>
  <si>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</si>
  <si>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</si>
  <si>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</si>
  <si>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</si>
  <si>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</si>
  <si>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</si>
  <si>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</si>
  <si>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</si>
  <si>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</si>
  <si>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</si>
  <si>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</si>
  <si>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</si>
  <si>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</si>
  <si>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</si>
  <si>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</si>
  <si>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</si>
  <si>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</si>
  <si>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</si>
  <si>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</si>
  <si>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</si>
  <si>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</si>
  <si>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</si>
  <si>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</si>
  <si>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</si>
  <si>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</si>
  <si>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</si>
  <si>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</si>
  <si>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</si>
  <si>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</si>
  <si>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</si>
  <si>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</si>
  <si>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</si>
  <si>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</si>
  <si>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</si>
  <si>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</si>
  <si>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</si>
  <si>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</si>
  <si>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</si>
  <si>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</si>
  <si>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</si>
  <si>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</si>
  <si>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</si>
  <si>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</si>
  <si>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</si>
  <si>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</si>
  <si>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</si>
  <si>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</si>
  <si>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</si>
  <si>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</si>
  <si>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</si>
  <si>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</si>
  <si>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</si>
  <si>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</si>
  <si>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</si>
  <si>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</si>
  <si>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</si>
  <si>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</si>
  <si>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</si>
  <si>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</si>
  <si>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</si>
  <si>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</si>
  <si>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</si>
  <si>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</si>
  <si>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</si>
  <si>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</si>
  <si>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</si>
  <si>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</si>
  <si>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</si>
  <si>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</si>
  <si>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</si>
  <si>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</si>
  <si>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</si>
  <si>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</si>
  <si>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</si>
  <si>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</si>
  <si>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</si>
  <si>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</si>
  <si>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</si>
  <si>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</si>
  <si>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</si>
  <si>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</si>
  <si>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</si>
  <si>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</si>
  <si>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</si>
  <si>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</si>
  <si>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</si>
  <si>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</si>
  <si>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</si>
  <si>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</si>
  <si>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</si>
  <si>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</si>
  <si>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</si>
  <si>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</si>
  <si>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</si>
  <si>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</si>
  <si>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</si>
  <si>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</si>
  <si>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</si>
  <si>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</si>
  <si>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</si>
  <si>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</si>
  <si>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</si>
  <si>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Cutting off Kate Bush</t>
  </si>
  <si>
    <t>Goal</t>
  </si>
  <si>
    <t>Pledged</t>
  </si>
  <si>
    <t>Number of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</si>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</sst>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[Kickstarter_Challenge_Module1.xlsx]Category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0949300087489068"/>
          <c:y val="4.888451443569554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86-4E7F-BE3A-3C6626730B4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86-4E7F-BE3A-3C6626730B4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86-4E7F-BE3A-3C6626730B4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86-4E7F-BE3A-3C6626730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57601119"/>
        <c:axId val="1857588223"/>
      </c:barChart>
      <c:catAx>
        <c:axId val="1857601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588223"/>
        <c:crosses val="autoZero"/>
        <c:auto val="1"/>
        <c:lblAlgn val="ctr"/>
        <c:lblOffset val="100"/>
        <c:noMultiLvlLbl val="0"/>
      </c:catAx>
      <c:valAx>
        <c:axId val="185758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601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[Kickstarter_Challenge_Module1.xlsx]Subcategory Statistics!PivotTable4</c:name>
    <c:fmtId val="3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99-4221-86D1-29B69955A4D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99-4221-86D1-29B69955A4D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99-4221-86D1-29B69955A4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9749759"/>
        <c:axId val="499749343"/>
      </c:barChart>
      <c:catAx>
        <c:axId val="49974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749343"/>
        <c:crosses val="autoZero"/>
        <c:auto val="1"/>
        <c:lblAlgn val="ctr"/>
        <c:lblOffset val="100"/>
        <c:noMultiLvlLbl val="0"/>
      </c:catAx>
      <c:valAx>
        <c:axId val="499749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74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[Kickstarter_Challenge_Module1.xlsx]Outcomes Based on Launch Dates!PivotTable5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CF-4392-BD63-3DB8B21DB778}"/>
            </c:ext>
          </c:extLst>
        </c:ser>
        <c:ser>
          <c:idx val="1"/>
          <c:order val="1"/>
          <c:tx>
            <c:strRef>
              <c:f>'Outcomes Based on Launch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CF-4392-BD63-3DB8B21DB778}"/>
            </c:ext>
          </c:extLst>
        </c:ser>
        <c:ser>
          <c:idx val="2"/>
          <c:order val="2"/>
          <c:tx>
            <c:strRef>
              <c:f>'Outcomes Based on Launch Dates'!$D$4:$D$5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CF-4392-BD63-3DB8B21DB778}"/>
            </c:ext>
          </c:extLst>
        </c:ser>
        <c:ser>
          <c:idx val="3"/>
          <c:order val="3"/>
          <c:tx>
            <c:strRef>
              <c:f>'Outcomes Based on Launch Dates'!$E$4:$E$5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CF-4392-BD63-3DB8B21DB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2653199"/>
        <c:axId val="499097871"/>
      </c:lineChart>
      <c:catAx>
        <c:axId val="1962653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097871"/>
        <c:crosses val="autoZero"/>
        <c:auto val="1"/>
        <c:lblAlgn val="ctr"/>
        <c:lblOffset val="100"/>
        <c:noMultiLvlLbl val="0"/>
      </c:catAx>
      <c:valAx>
        <c:axId val="499097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653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[Kickstarter_Challenge_Module1.xlsx]Theatre Outcomes by Launch Date!PivotTable2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26663888888888887"/>
          <c:y val="0.127588218139399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2B-4EFB-9F25-E14A54862DA5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2B-4EFB-9F25-E14A54862DA5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2B-4EFB-9F25-E14A54862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788272"/>
        <c:axId val="478788688"/>
      </c:lineChart>
      <c:catAx>
        <c:axId val="47878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788688"/>
        <c:crosses val="autoZero"/>
        <c:auto val="1"/>
        <c:lblAlgn val="ctr"/>
        <c:lblOffset val="100"/>
        <c:noMultiLvlLbl val="0"/>
      </c:catAx>
      <c:valAx>
        <c:axId val="47878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78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1C-4AD3-832A-483EE9A9BFB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1C-4AD3-832A-483EE9A9BFB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1C-4AD3-832A-483EE9A9B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6560736"/>
        <c:axId val="1856561568"/>
      </c:lineChart>
      <c:catAx>
        <c:axId val="185656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6561568"/>
        <c:crosses val="autoZero"/>
        <c:auto val="1"/>
        <c:lblAlgn val="ctr"/>
        <c:lblOffset val="100"/>
        <c:noMultiLvlLbl val="0"/>
      </c:catAx>
      <c:valAx>
        <c:axId val="185656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656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481965</xdr:colOff>
      <xdr:row>4</xdr:row>
      <xdr:rowOff>62865</xdr:rowOff>
    </xdr:from>
    <xdr:to>
      <xdr:col>13</xdr:col>
      <xdr:colOff>573405</xdr:colOff>
      <xdr:row>19</xdr:row>
      <xdr:rowOff>62865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6471C5-F445-4411-A6E6-4E3661510F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272415</xdr:colOff>
      <xdr:row>17</xdr:row>
      <xdr:rowOff>28575</xdr:rowOff>
    </xdr:from>
    <xdr:to>
      <xdr:col>14</xdr:col>
      <xdr:colOff>363855</xdr:colOff>
      <xdr:row>32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DAE5FD-CF9F-44D7-96D7-BD08302751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329564</xdr:colOff>
      <xdr:row>3</xdr:row>
      <xdr:rowOff>1904</xdr:rowOff>
    </xdr:from>
    <xdr:to>
      <xdr:col>14</xdr:col>
      <xdr:colOff>476249</xdr:colOff>
      <xdr:row>22</xdr:row>
      <xdr:rowOff>148589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D7A006-DD8F-4F5F-B039-69C90B3A14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274320</xdr:colOff>
      <xdr:row>2</xdr:row>
      <xdr:rowOff>135254</xdr:rowOff>
    </xdr:from>
    <xdr:to>
      <xdr:col>14</xdr:col>
      <xdr:colOff>624839</xdr:colOff>
      <xdr:row>22</xdr:row>
      <xdr:rowOff>163830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EF4A4A-64BD-45AB-AFAC-157603F5D1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558165</xdr:colOff>
      <xdr:row>13</xdr:row>
      <xdr:rowOff>142875</xdr:rowOff>
    </xdr:from>
    <xdr:to>
      <xdr:col>7</xdr:col>
      <xdr:colOff>862965</xdr:colOff>
      <xdr:row>28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5F3C092-F895-4419-B2B9-9EBB9B653C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neesh Sawhney" refreshedDate="44655.670518749997" createdVersion="7" refreshedVersion="7" minRefreshableVersion="3" recordCount="4114" xr:uid="{2449FF32-C082-4216-B1F5-74C7C70FBD3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neesh Sawhney" refreshedDate="44655.688519097224" createdVersion="7" refreshedVersion="7" minRefreshableVersion="3" recordCount="4114" xr:uid="{35B2C02E-7C0B-4089-B310-08DB5CC88EE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neesh Sawhney" refreshedDate="44662.112838541667" createdVersion="7" refreshedVersion="7" minRefreshableVersion="3" recordCount="4114" xr:uid="{2DB7C3AF-C615-4190-82F5-B6F6E32814C1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2E09C0-3CA5-4DB3-A5F9-DB79299303E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8A1B17-E739-44F5-9F28-FD16EE006C15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0558C5-3CA1-4183-BD7B-FA5B4AC10FE6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CADF25-257A-412E-A87A-9EFA74CB67A8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E4536-7F90-43B7-B5DE-43D9A2DA431C}">
  <sheetPr codeName="Sheet1"/>
  <dimension ref="A1:F6"/>
  <sheetViews>
    <sheetView workbookViewId="0">
      <selection activeCell="A13" sqref="A13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11" t="s">
        <v>8222</v>
      </c>
      <c r="B1" t="s">
        <v>8223</v>
      </c>
    </row>
    <row r="3" spans="1:6" x14ac:dyDescent="0.55000000000000004">
      <c r="A3" s="11" t="s">
        <v>8363</v>
      </c>
      <c r="B3" s="11" t="s">
        <v>8360</v>
      </c>
    </row>
    <row r="4" spans="1:6" x14ac:dyDescent="0.55000000000000004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5000000000000004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55000000000000004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75362-8F03-4E0E-A626-03C478D9D1B4}">
  <sheetPr codeName="Sheet2"/>
  <dimension ref="A1:E7"/>
  <sheetViews>
    <sheetView topLeftCell="A10" workbookViewId="0">
      <selection activeCell="H41" sqref="H41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3.578125" bestFit="1" customWidth="1"/>
    <col min="4" max="4" width="8.83984375" bestFit="1" customWidth="1"/>
    <col min="5" max="6" width="10.20703125" bestFit="1" customWidth="1"/>
  </cols>
  <sheetData>
    <row r="1" spans="1:5" x14ac:dyDescent="0.55000000000000004">
      <c r="A1" s="11" t="s">
        <v>8222</v>
      </c>
      <c r="B1" t="s">
        <v>8224</v>
      </c>
    </row>
    <row r="2" spans="1:5" x14ac:dyDescent="0.55000000000000004">
      <c r="A2" s="11" t="s">
        <v>8358</v>
      </c>
      <c r="B2" t="s">
        <v>8364</v>
      </c>
    </row>
    <row r="4" spans="1:5" x14ac:dyDescent="0.55000000000000004">
      <c r="A4" s="11" t="s">
        <v>8363</v>
      </c>
      <c r="B4" s="11" t="s">
        <v>8360</v>
      </c>
    </row>
    <row r="5" spans="1:5" x14ac:dyDescent="0.55000000000000004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55000000000000004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55000000000000004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ED856-09B4-4FA9-9493-74E07EFC0134}">
  <sheetPr codeName="Sheet3"/>
  <dimension ref="A1:F18"/>
  <sheetViews>
    <sheetView workbookViewId="0">
      <selection activeCell="C11" sqref="C11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11" t="s">
        <v>8379</v>
      </c>
      <c r="B1" t="s">
        <v>8364</v>
      </c>
    </row>
    <row r="2" spans="1:6" x14ac:dyDescent="0.55000000000000004">
      <c r="A2" s="11" t="s">
        <v>8358</v>
      </c>
      <c r="B2" t="s">
        <v>8315</v>
      </c>
    </row>
    <row r="4" spans="1:6" x14ac:dyDescent="0.55000000000000004">
      <c r="A4" s="11" t="s">
        <v>8363</v>
      </c>
      <c r="B4" s="11" t="s">
        <v>8360</v>
      </c>
    </row>
    <row r="5" spans="1:6" x14ac:dyDescent="0.55000000000000004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5000000000000004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55000000000000004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55000000000000004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55000000000000004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55000000000000004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55000000000000004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55000000000000004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55000000000000004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55000000000000004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55000000000000004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55000000000000004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55000000000000004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55000000000000004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AB161-8E58-461C-8F2E-A34EAD2950FD}">
  <sheetPr codeName="Sheet4"/>
  <dimension ref="A1:F6"/>
  <sheetViews>
    <sheetView workbookViewId="0">
      <selection activeCell="B20" sqref="B20"/>
    </sheetView>
  </sheetViews>
  <sheetFormatPr defaultRowHeight="14.4" x14ac:dyDescent="0.55000000000000004"/>
  <cols>
    <col min="1" max="1" width="29.15625" bestFit="1" customWidth="1"/>
    <col min="2" max="2" width="112.26171875" bestFit="1" customWidth="1"/>
    <col min="5" max="5" width="14.89453125" bestFit="1" customWidth="1"/>
    <col min="6" max="6" width="15.7890625" bestFit="1" customWidth="1"/>
  </cols>
  <sheetData>
    <row r="1" spans="1:6" x14ac:dyDescent="0.55000000000000004">
      <c r="A1" t="s">
        <v>8380</v>
      </c>
      <c r="B1" t="s">
        <v>4110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55000000000000004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55000000000000004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55000000000000004">
      <c r="A4" t="s">
        <v>8381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55000000000000004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55000000000000004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66949-0CFE-4B1B-A363-A03F2E847997}">
  <sheetPr codeName="Sheet6"/>
  <dimension ref="A1:E18"/>
  <sheetViews>
    <sheetView tabSelected="1" workbookViewId="0">
      <selection activeCell="M26" sqref="M26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7.7890625" bestFit="1" customWidth="1"/>
    <col min="5" max="6" width="10.20703125" bestFit="1" customWidth="1"/>
  </cols>
  <sheetData>
    <row r="1" spans="1:5" x14ac:dyDescent="0.55000000000000004">
      <c r="A1" s="11" t="s">
        <v>8358</v>
      </c>
      <c r="B1" t="s">
        <v>8315</v>
      </c>
    </row>
    <row r="2" spans="1:5" x14ac:dyDescent="0.55000000000000004">
      <c r="A2" s="11" t="s">
        <v>8379</v>
      </c>
      <c r="B2" t="s">
        <v>8364</v>
      </c>
    </row>
    <row r="4" spans="1:5" x14ac:dyDescent="0.55000000000000004">
      <c r="A4" s="11" t="s">
        <v>8363</v>
      </c>
      <c r="B4" s="11" t="s">
        <v>8360</v>
      </c>
    </row>
    <row r="5" spans="1:5" x14ac:dyDescent="0.55000000000000004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55000000000000004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55000000000000004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55000000000000004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55000000000000004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55000000000000004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55000000000000004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55000000000000004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55000000000000004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55000000000000004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55000000000000004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55000000000000004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55000000000000004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55000000000000004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193F2-86F6-4300-99BC-231B4AB3E367}">
  <sheetPr codeName="Sheet7"/>
  <dimension ref="A1:H13"/>
  <sheetViews>
    <sheetView workbookViewId="0">
      <selection activeCell="B20" sqref="B20"/>
    </sheetView>
  </sheetViews>
  <sheetFormatPr defaultRowHeight="14.4" x14ac:dyDescent="0.55000000000000004"/>
  <cols>
    <col min="1" max="1" width="14.3671875" bestFit="1" customWidth="1"/>
    <col min="2" max="2" width="15.62890625" bestFit="1" customWidth="1"/>
    <col min="3" max="3" width="12.20703125" bestFit="1" customWidth="1"/>
    <col min="4" max="4" width="14.7890625" bestFit="1" customWidth="1"/>
    <col min="5" max="5" width="11.47265625" bestFit="1" customWidth="1"/>
    <col min="6" max="6" width="18.05078125" bestFit="1" customWidth="1"/>
    <col min="7" max="7" width="14.62890625" bestFit="1" customWidth="1"/>
    <col min="8" max="8" width="17.20703125" bestFit="1" customWidth="1"/>
  </cols>
  <sheetData>
    <row r="1" spans="1:8" x14ac:dyDescent="0.55000000000000004">
      <c r="A1" t="s">
        <v>8382</v>
      </c>
      <c r="B1" t="s">
        <v>8385</v>
      </c>
      <c r="C1" t="s">
        <v>8386</v>
      </c>
      <c r="D1" t="s">
        <v>8387</v>
      </c>
      <c r="E1" t="s">
        <v>8388</v>
      </c>
      <c r="F1" t="s">
        <v>8389</v>
      </c>
      <c r="G1" t="s">
        <v>8390</v>
      </c>
      <c r="H1" t="s">
        <v>8391</v>
      </c>
    </row>
    <row r="2" spans="1:8" x14ac:dyDescent="0.55000000000000004">
      <c r="A2" t="s">
        <v>8392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16">
        <f>B2/E2</f>
        <v>0.75806451612903225</v>
      </c>
      <c r="G2" s="16">
        <f>C2/E2</f>
        <v>0.24193548387096775</v>
      </c>
      <c r="H2" s="16">
        <f>D2/E2</f>
        <v>0</v>
      </c>
    </row>
    <row r="3" spans="1:8" x14ac:dyDescent="0.55000000000000004">
      <c r="A3" t="s">
        <v>8393</v>
      </c>
      <c r="B3">
        <f>COUNTIFS(Kickstarter!$F:$F,"successful",Kickstarter!$D:$D,"&gt;=1000",Kickstarter!$D:$D,"&lt;5000",Kickstarter!$R:$R,"plays")</f>
        <v>388</v>
      </c>
      <c r="C3">
        <f>COUNTIFS(Kickstarter!$F:$F,"failed",Kickstarter!$D:$D,"&gt;=1000",Kickstarter!$D:$D,"&lt;5000",Kickstarter!$R:$R,"plays")</f>
        <v>146</v>
      </c>
      <c r="D3">
        <f>COUNTIFS(Kickstarter!$F:$F,"canceled",Kickstarter!$D:$D,"&gt;=1000",Kickstarter!$D:$D,"&lt;5000",Kickstarter!$R:$R,"plays")</f>
        <v>0</v>
      </c>
      <c r="E3">
        <f t="shared" ref="E3:E13" si="0">SUM(B3:D3)</f>
        <v>534</v>
      </c>
      <c r="F3" s="16">
        <f t="shared" ref="F3:F13" si="1">B3/E3</f>
        <v>0.72659176029962547</v>
      </c>
      <c r="G3" s="16">
        <f t="shared" ref="G3:G13" si="2">C3/E3</f>
        <v>0.27340823970037453</v>
      </c>
      <c r="H3" s="16">
        <f t="shared" ref="H3:H13" si="3">D3/E3</f>
        <v>0</v>
      </c>
    </row>
    <row r="4" spans="1:8" x14ac:dyDescent="0.55000000000000004">
      <c r="A4" t="s">
        <v>8394</v>
      </c>
      <c r="B4">
        <f>COUNTIFS(Kickstarter!$F:$F,"successful",Kickstarter!$D:$D,"&gt;=5000",Kickstarter!$D:$D,"&lt;10000",Kickstarter!$R:$R,"plays")</f>
        <v>93</v>
      </c>
      <c r="C4">
        <f>COUNTIFS(Kickstarter!$F:$F,"failed",Kickstarter!$D:$D,"&gt;=5000",Kickstarter!$D:$D,"&lt;10000",Kickstarter!$R:$R,"plays")</f>
        <v>76</v>
      </c>
      <c r="D4">
        <f>COUNTIFS(Kickstarter!$F:$F,"canceled",Kickstarter!$D:$D,"&gt;=5000",Kickstarter!$D:$D,"&lt;10000",Kickstarter!$R:$R,"plays")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8" x14ac:dyDescent="0.55000000000000004">
      <c r="A5" t="s">
        <v>8395</v>
      </c>
      <c r="B5">
        <f>COUNTIFS(Kickstarter!$F:$F,"successful",Kickstarter!$D:$D,"&gt;=10000",Kickstarter!$D:$D,"&lt;15000",Kickstarter!$R:$R,"plays")</f>
        <v>39</v>
      </c>
      <c r="C5">
        <f>COUNTIFS(Kickstarter!$F:$F,"failed",Kickstarter!$D:$D,"&gt;=10000",Kickstarter!$D:$D,"&lt;15000",Kickstarter!$R:$R,"plays")</f>
        <v>33</v>
      </c>
      <c r="D5">
        <f>COUNTIFS(Kickstarter!$F:$F,"canceled",Kickstarter!$D:$D,"&gt;=10000",Kickstarter!$D:$D,"&lt;15000",Kickstarter!$R:$R,"plays")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x14ac:dyDescent="0.55000000000000004">
      <c r="A6" t="s">
        <v>8396</v>
      </c>
      <c r="B6">
        <f>COUNTIFS(Kickstarter!$F:$F,"successful",Kickstarter!$D:$D,"&gt;=15000",Kickstarter!$D:$D,"&lt;20000",Kickstarter!$R:$R,"plays")</f>
        <v>12</v>
      </c>
      <c r="C6">
        <f>COUNTIFS(Kickstarter!$F:$F,"failed",Kickstarter!$D:$D,"&gt;=15000",Kickstarter!$D:$D,"&lt;20000",Kickstarter!$R:$R,"plays")</f>
        <v>12</v>
      </c>
      <c r="D6">
        <f>COUNTIFS(Kickstarter!$F:$F,"canceled",Kickstarter!$D:$D,"&gt;=15000",Kickstarter!$D:$D,"&lt;20000",Kickstarter!$R:$R,"plays")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55000000000000004">
      <c r="A7" t="s">
        <v>8397</v>
      </c>
      <c r="B7">
        <f>COUNTIFS(Kickstarter!$F:$F,"successful",Kickstarter!$D:$D,"&gt;=20000",Kickstarter!$D:$D,"&lt;25000",Kickstarter!$R:$R,"plays")</f>
        <v>9</v>
      </c>
      <c r="C7">
        <f>COUNTIFS(Kickstarter!$F:$F,"failed",Kickstarter!$D:$D,"&gt;=20000",Kickstarter!$D:$D,"&lt;25000",Kickstarter!$R:$R,"plays")</f>
        <v>11</v>
      </c>
      <c r="D7">
        <f>COUNTIFS(Kickstarter!$F:$F,"canceled",Kickstarter!$D:$D,"&gt;=20000",Kickstarter!$D:$D,"&lt;25000",Kickstarter!$R:$R,"plays")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55000000000000004">
      <c r="A8" t="s">
        <v>8398</v>
      </c>
      <c r="B8">
        <f>COUNTIFS(Kickstarter!$F:$F,"successful",Kickstarter!$D:$D,"&gt;=25000",Kickstarter!$D:$D,"&lt;30000",Kickstarter!$R:$R,"plays")</f>
        <v>1</v>
      </c>
      <c r="C8">
        <f>COUNTIFS(Kickstarter!$F:$F,"failed",Kickstarter!$D:$D,"&gt;=25000",Kickstarter!$D:$D,"&lt;30000",Kickstarter!$R:$R,"plays")</f>
        <v>4</v>
      </c>
      <c r="D8">
        <f>COUNTIFS(Kickstarter!$F:$F,"canceled",Kickstarter!$D:$D,"&gt;=25000",Kickstarter!$D:$D,"&lt;30000",Kickstarter!$R:$R,"plays")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55000000000000004">
      <c r="A9" t="s">
        <v>8399</v>
      </c>
      <c r="B9">
        <f>COUNTIFS(Kickstarter!$F:$F,"successful",Kickstarter!$D:$D,"&gt;=30000",Kickstarter!$D:$D,"&lt;35000",Kickstarter!$R:$R,"plays")</f>
        <v>3</v>
      </c>
      <c r="C9">
        <f>COUNTIFS(Kickstarter!$F:$F,"failed",Kickstarter!$D:$D,"&gt;=30000",Kickstarter!$D:$D,"&lt;35000",Kickstarter!$R:$R,"plays")</f>
        <v>8</v>
      </c>
      <c r="D9">
        <f>COUNTIFS(Kickstarter!$F:$F,"canceled",Kickstarter!$D:$D,"&gt;=30000",Kickstarter!$D:$D,"&lt;35000",Kickstarter!$R:$R,"plays")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x14ac:dyDescent="0.55000000000000004">
      <c r="A10" t="s">
        <v>8400</v>
      </c>
      <c r="B10">
        <f>COUNTIFS(Kickstarter!$F:$F,"successful",Kickstarter!$D:$D,"&gt;=35000",Kickstarter!$D:$D,"&lt;40000",Kickstarter!$R:$R,"plays")</f>
        <v>4</v>
      </c>
      <c r="C10">
        <f>COUNTIFS(Kickstarter!$F:$F,"failed",Kickstarter!$D:$D,"&gt;=35000",Kickstarter!$D:$D,"&lt;40000",Kickstarter!$R:$R,"plays")</f>
        <v>2</v>
      </c>
      <c r="D10">
        <f>COUNTIFS(Kickstarter!$F:$F,"canceled",Kickstarter!$D:$D,"&gt;=35000",Kickstarter!$D:$D,"&lt;40000",Kickstarter!$R:$R,"plays")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8" x14ac:dyDescent="0.55000000000000004">
      <c r="A11" t="s">
        <v>8401</v>
      </c>
      <c r="B11">
        <f>COUNTIFS(Kickstarter!$F:$F,"successful",Kickstarter!$D:$D,"&gt;=40000",Kickstarter!$D:$D,"&lt;45000",Kickstarter!$R:$R,"plays")</f>
        <v>2</v>
      </c>
      <c r="C11">
        <f>COUNTIFS(Kickstarter!$F:$F,"failed",Kickstarter!$D:$D,"&gt;=40000",Kickstarter!$D:$D,"&lt;45000",Kickstarter!$R:$R,"plays")</f>
        <v>1</v>
      </c>
      <c r="D11">
        <f>COUNTIFS(Kickstarter!$F:$F,"canceled",Kickstarter!$D:$D,"&gt;=40000",Kickstarter!$D:$D,"&lt;45000",Kickstarter!$R:$R,"plays")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8" x14ac:dyDescent="0.55000000000000004">
      <c r="A12" t="s">
        <v>8402</v>
      </c>
      <c r="B12">
        <f>COUNTIFS(Kickstarter!$F:$F,"successful",Kickstarter!$D:$D,"&gt;=45000",Kickstarter!$D:$D,"&lt;50000",Kickstarter!$R:$R,"plays")</f>
        <v>0</v>
      </c>
      <c r="C12">
        <f>COUNTIFS(Kickstarter!$F:$F,"failed",Kickstarter!$D:$D,"&gt;=45000",Kickstarter!$D:$D,"&lt;50000",Kickstarter!$R:$R,"plays")</f>
        <v>1</v>
      </c>
      <c r="D12">
        <f>COUNTIFS(Kickstarter!$F:$F,"canceled",Kickstarter!$D:$D,"&gt;=45000",Kickstarter!$D:$D,"&lt;50000",Kickstarter!$R:$R,"plays")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8" x14ac:dyDescent="0.55000000000000004">
      <c r="A13" t="s">
        <v>8403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0"/>
        <v>16</v>
      </c>
      <c r="F13" s="16">
        <f t="shared" si="1"/>
        <v>0.125</v>
      </c>
      <c r="G13" s="16">
        <f t="shared" si="2"/>
        <v>0.875</v>
      </c>
      <c r="H13" s="16">
        <f t="shared" si="3"/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"/>
  <dimension ref="A1:U4115"/>
  <sheetViews>
    <sheetView topLeftCell="F1" zoomScale="95" zoomScaleNormal="95" workbookViewId="0">
      <selection activeCell="S2" sqref="S2"/>
    </sheetView>
  </sheetViews>
  <sheetFormatPr defaultColWidth="8.83984375" defaultRowHeight="14.4" x14ac:dyDescent="0.55000000000000004"/>
  <cols>
    <col min="2" max="2" width="38.47265625" style="3" customWidth="1"/>
    <col min="3" max="3" width="40.3125" style="3" customWidth="1"/>
    <col min="4" max="4" width="15.68359375" style="6" bestFit="1" customWidth="1"/>
    <col min="5" max="5" width="16.47265625" style="8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16.47265625" bestFit="1" customWidth="1"/>
    <col min="16" max="16" width="15.41796875" bestFit="1" customWidth="1"/>
    <col min="17" max="17" width="41.15625" customWidth="1"/>
    <col min="18" max="18" width="14.62890625" bestFit="1" customWidth="1"/>
    <col min="19" max="19" width="21.05078125" bestFit="1" customWidth="1"/>
    <col min="20" max="20" width="21.1015625" bestFit="1" customWidth="1"/>
  </cols>
  <sheetData>
    <row r="1" spans="1:21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3.2" x14ac:dyDescent="0.55000000000000004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28.8" x14ac:dyDescent="0.55000000000000004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55000000000000004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8.8" x14ac:dyDescent="0.55000000000000004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57.6" x14ac:dyDescent="0.55000000000000004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3.2" x14ac:dyDescent="0.55000000000000004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3.2" x14ac:dyDescent="0.55000000000000004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3.2" x14ac:dyDescent="0.55000000000000004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x14ac:dyDescent="0.55000000000000004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3.2" x14ac:dyDescent="0.55000000000000004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3.2" x14ac:dyDescent="0.55000000000000004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3.2" x14ac:dyDescent="0.55000000000000004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3.2" x14ac:dyDescent="0.55000000000000004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28.8" x14ac:dyDescent="0.55000000000000004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28.8" x14ac:dyDescent="0.55000000000000004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3.2" x14ac:dyDescent="0.55000000000000004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3.2" x14ac:dyDescent="0.55000000000000004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3.2" x14ac:dyDescent="0.55000000000000004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3.2" x14ac:dyDescent="0.55000000000000004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3.2" x14ac:dyDescent="0.55000000000000004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3.2" x14ac:dyDescent="0.55000000000000004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3.2" x14ac:dyDescent="0.55000000000000004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8.8" x14ac:dyDescent="0.55000000000000004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3.2" x14ac:dyDescent="0.55000000000000004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8.8" x14ac:dyDescent="0.55000000000000004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3.2" x14ac:dyDescent="0.55000000000000004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3.2" x14ac:dyDescent="0.55000000000000004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3.2" x14ac:dyDescent="0.55000000000000004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8.8" x14ac:dyDescent="0.55000000000000004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3.2" x14ac:dyDescent="0.55000000000000004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3.2" x14ac:dyDescent="0.55000000000000004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3.2" x14ac:dyDescent="0.55000000000000004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3.2" x14ac:dyDescent="0.55000000000000004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3.2" x14ac:dyDescent="0.55000000000000004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3.2" x14ac:dyDescent="0.55000000000000004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3.2" x14ac:dyDescent="0.55000000000000004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8.8" x14ac:dyDescent="0.55000000000000004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3.2" x14ac:dyDescent="0.55000000000000004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3.2" x14ac:dyDescent="0.55000000000000004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3.2" x14ac:dyDescent="0.55000000000000004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3.2" x14ac:dyDescent="0.55000000000000004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3.2" x14ac:dyDescent="0.55000000000000004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3.2" x14ac:dyDescent="0.55000000000000004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3.2" x14ac:dyDescent="0.55000000000000004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3.2" x14ac:dyDescent="0.55000000000000004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3.2" x14ac:dyDescent="0.55000000000000004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3.2" x14ac:dyDescent="0.55000000000000004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3.2" x14ac:dyDescent="0.55000000000000004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3.2" x14ac:dyDescent="0.55000000000000004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x14ac:dyDescent="0.55000000000000004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3.2" x14ac:dyDescent="0.55000000000000004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3.2" x14ac:dyDescent="0.55000000000000004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3.2" x14ac:dyDescent="0.55000000000000004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8.8" x14ac:dyDescent="0.55000000000000004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3.2" x14ac:dyDescent="0.55000000000000004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3.2" x14ac:dyDescent="0.55000000000000004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8.8" x14ac:dyDescent="0.55000000000000004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3.2" x14ac:dyDescent="0.55000000000000004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3.2" x14ac:dyDescent="0.55000000000000004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3.2" x14ac:dyDescent="0.55000000000000004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3.2" x14ac:dyDescent="0.55000000000000004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3.2" x14ac:dyDescent="0.55000000000000004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3.2" x14ac:dyDescent="0.55000000000000004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3.2" x14ac:dyDescent="0.55000000000000004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3.2" x14ac:dyDescent="0.55000000000000004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28.8" x14ac:dyDescent="0.55000000000000004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55000000000000004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3.2" x14ac:dyDescent="0.55000000000000004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7.6" x14ac:dyDescent="0.55000000000000004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3.2" x14ac:dyDescent="0.55000000000000004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3.2" x14ac:dyDescent="0.55000000000000004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3.2" x14ac:dyDescent="0.55000000000000004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3.2" x14ac:dyDescent="0.55000000000000004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3.2" x14ac:dyDescent="0.55000000000000004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3.2" x14ac:dyDescent="0.55000000000000004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3.2" x14ac:dyDescent="0.55000000000000004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3.2" x14ac:dyDescent="0.55000000000000004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3.2" x14ac:dyDescent="0.55000000000000004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6.4" x14ac:dyDescent="0.55000000000000004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3.2" x14ac:dyDescent="0.55000000000000004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3.2" x14ac:dyDescent="0.55000000000000004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3.2" x14ac:dyDescent="0.55000000000000004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3.2" x14ac:dyDescent="0.55000000000000004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3.2" x14ac:dyDescent="0.55000000000000004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3.2" x14ac:dyDescent="0.55000000000000004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2" x14ac:dyDescent="0.55000000000000004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3.2" x14ac:dyDescent="0.55000000000000004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3.2" x14ac:dyDescent="0.55000000000000004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3.2" x14ac:dyDescent="0.55000000000000004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3.2" x14ac:dyDescent="0.55000000000000004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8.8" x14ac:dyDescent="0.55000000000000004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3.2" x14ac:dyDescent="0.55000000000000004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3.2" x14ac:dyDescent="0.55000000000000004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43.2" x14ac:dyDescent="0.55000000000000004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3.2" x14ac:dyDescent="0.55000000000000004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3.2" x14ac:dyDescent="0.55000000000000004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3.2" x14ac:dyDescent="0.55000000000000004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3.2" x14ac:dyDescent="0.55000000000000004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3.2" x14ac:dyDescent="0.55000000000000004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8.8" x14ac:dyDescent="0.55000000000000004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3.2" x14ac:dyDescent="0.55000000000000004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3.2" x14ac:dyDescent="0.55000000000000004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3.2" x14ac:dyDescent="0.55000000000000004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28.8" x14ac:dyDescent="0.55000000000000004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8.8" x14ac:dyDescent="0.55000000000000004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3.2" x14ac:dyDescent="0.55000000000000004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55000000000000004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3.2" x14ac:dyDescent="0.55000000000000004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3.2" x14ac:dyDescent="0.55000000000000004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3.2" x14ac:dyDescent="0.55000000000000004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3.2" x14ac:dyDescent="0.55000000000000004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3.2" x14ac:dyDescent="0.55000000000000004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3.2" x14ac:dyDescent="0.55000000000000004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8.8" x14ac:dyDescent="0.55000000000000004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3.2" x14ac:dyDescent="0.55000000000000004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x14ac:dyDescent="0.55000000000000004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3.2" x14ac:dyDescent="0.55000000000000004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43.2" x14ac:dyDescent="0.55000000000000004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8.8" x14ac:dyDescent="0.55000000000000004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3.2" x14ac:dyDescent="0.55000000000000004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43.2" x14ac:dyDescent="0.55000000000000004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43.2" x14ac:dyDescent="0.55000000000000004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8.8" x14ac:dyDescent="0.55000000000000004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3.2" x14ac:dyDescent="0.55000000000000004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2" x14ac:dyDescent="0.55000000000000004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2" x14ac:dyDescent="0.55000000000000004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3.2" x14ac:dyDescent="0.55000000000000004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2" x14ac:dyDescent="0.55000000000000004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8.8" x14ac:dyDescent="0.55000000000000004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43.2" x14ac:dyDescent="0.55000000000000004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55000000000000004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55000000000000004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3.2" x14ac:dyDescent="0.55000000000000004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8.8" x14ac:dyDescent="0.55000000000000004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8.8" x14ac:dyDescent="0.55000000000000004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2" x14ac:dyDescent="0.55000000000000004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43.2" x14ac:dyDescent="0.55000000000000004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2" x14ac:dyDescent="0.55000000000000004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2" x14ac:dyDescent="0.55000000000000004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2" x14ac:dyDescent="0.55000000000000004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2" x14ac:dyDescent="0.55000000000000004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2" x14ac:dyDescent="0.55000000000000004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2" x14ac:dyDescent="0.55000000000000004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2" x14ac:dyDescent="0.55000000000000004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3.2" x14ac:dyDescent="0.55000000000000004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2" x14ac:dyDescent="0.55000000000000004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2" x14ac:dyDescent="0.55000000000000004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8.8" x14ac:dyDescent="0.55000000000000004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3.2" x14ac:dyDescent="0.55000000000000004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2" x14ac:dyDescent="0.55000000000000004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2" x14ac:dyDescent="0.55000000000000004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2" x14ac:dyDescent="0.55000000000000004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8.8" x14ac:dyDescent="0.55000000000000004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3.2" x14ac:dyDescent="0.55000000000000004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28.8" x14ac:dyDescent="0.55000000000000004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7.6" x14ac:dyDescent="0.55000000000000004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43.2" x14ac:dyDescent="0.55000000000000004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2" x14ac:dyDescent="0.55000000000000004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2" x14ac:dyDescent="0.55000000000000004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2" x14ac:dyDescent="0.55000000000000004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2" x14ac:dyDescent="0.55000000000000004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3.2" x14ac:dyDescent="0.55000000000000004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2" x14ac:dyDescent="0.55000000000000004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7.6" x14ac:dyDescent="0.55000000000000004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3.2" x14ac:dyDescent="0.55000000000000004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8.8" x14ac:dyDescent="0.55000000000000004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3.2" x14ac:dyDescent="0.55000000000000004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3.2" x14ac:dyDescent="0.55000000000000004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2" x14ac:dyDescent="0.55000000000000004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2" x14ac:dyDescent="0.55000000000000004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3.2" x14ac:dyDescent="0.55000000000000004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2" x14ac:dyDescent="0.55000000000000004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2" x14ac:dyDescent="0.55000000000000004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3.2" x14ac:dyDescent="0.55000000000000004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2" x14ac:dyDescent="0.55000000000000004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3.2" x14ac:dyDescent="0.55000000000000004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2" x14ac:dyDescent="0.55000000000000004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8.8" x14ac:dyDescent="0.55000000000000004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8.8" x14ac:dyDescent="0.55000000000000004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8.8" x14ac:dyDescent="0.55000000000000004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2" x14ac:dyDescent="0.55000000000000004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2" x14ac:dyDescent="0.55000000000000004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3.2" x14ac:dyDescent="0.55000000000000004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55000000000000004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3.2" x14ac:dyDescent="0.55000000000000004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55000000000000004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2" x14ac:dyDescent="0.55000000000000004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28.8" x14ac:dyDescent="0.55000000000000004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3.2" x14ac:dyDescent="0.55000000000000004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2" x14ac:dyDescent="0.55000000000000004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55000000000000004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2" x14ac:dyDescent="0.55000000000000004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43.2" x14ac:dyDescent="0.55000000000000004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43.2" x14ac:dyDescent="0.55000000000000004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55000000000000004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2" x14ac:dyDescent="0.55000000000000004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2" x14ac:dyDescent="0.55000000000000004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3.2" x14ac:dyDescent="0.55000000000000004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2" x14ac:dyDescent="0.55000000000000004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2" x14ac:dyDescent="0.55000000000000004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8.8" x14ac:dyDescent="0.55000000000000004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3.2" x14ac:dyDescent="0.55000000000000004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55000000000000004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2" x14ac:dyDescent="0.55000000000000004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3.2" x14ac:dyDescent="0.55000000000000004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2" x14ac:dyDescent="0.55000000000000004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2" x14ac:dyDescent="0.55000000000000004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2" x14ac:dyDescent="0.55000000000000004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3.2" x14ac:dyDescent="0.55000000000000004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3.2" x14ac:dyDescent="0.55000000000000004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2" x14ac:dyDescent="0.55000000000000004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2" x14ac:dyDescent="0.55000000000000004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8.8" x14ac:dyDescent="0.55000000000000004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2" x14ac:dyDescent="0.55000000000000004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3.2" x14ac:dyDescent="0.55000000000000004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2" x14ac:dyDescent="0.55000000000000004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2" x14ac:dyDescent="0.55000000000000004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55000000000000004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2" x14ac:dyDescent="0.55000000000000004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8.8" x14ac:dyDescent="0.55000000000000004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2" x14ac:dyDescent="0.55000000000000004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x14ac:dyDescent="0.55000000000000004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3.2" x14ac:dyDescent="0.55000000000000004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3.2" x14ac:dyDescent="0.55000000000000004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3.2" x14ac:dyDescent="0.55000000000000004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2" x14ac:dyDescent="0.55000000000000004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2" x14ac:dyDescent="0.55000000000000004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2" x14ac:dyDescent="0.55000000000000004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8.8" x14ac:dyDescent="0.55000000000000004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2" x14ac:dyDescent="0.55000000000000004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2" x14ac:dyDescent="0.55000000000000004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3.2" x14ac:dyDescent="0.55000000000000004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3.2" x14ac:dyDescent="0.55000000000000004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3.2" x14ac:dyDescent="0.55000000000000004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3.2" x14ac:dyDescent="0.55000000000000004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2" x14ac:dyDescent="0.55000000000000004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2" x14ac:dyDescent="0.55000000000000004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x14ac:dyDescent="0.55000000000000004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2" x14ac:dyDescent="0.55000000000000004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3.2" x14ac:dyDescent="0.55000000000000004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43.2" x14ac:dyDescent="0.55000000000000004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3.2" x14ac:dyDescent="0.55000000000000004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3.2" x14ac:dyDescent="0.55000000000000004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3.2" x14ac:dyDescent="0.55000000000000004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7.6" x14ac:dyDescent="0.55000000000000004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3.2" x14ac:dyDescent="0.55000000000000004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3.2" x14ac:dyDescent="0.55000000000000004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7.6" x14ac:dyDescent="0.55000000000000004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3.2" x14ac:dyDescent="0.55000000000000004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7.6" x14ac:dyDescent="0.55000000000000004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3.2" x14ac:dyDescent="0.55000000000000004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3.2" x14ac:dyDescent="0.55000000000000004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3.2" x14ac:dyDescent="0.55000000000000004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43.2" x14ac:dyDescent="0.55000000000000004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3.2" x14ac:dyDescent="0.55000000000000004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8.8" x14ac:dyDescent="0.55000000000000004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3.2" x14ac:dyDescent="0.55000000000000004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3.2" x14ac:dyDescent="0.55000000000000004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55000000000000004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43.2" x14ac:dyDescent="0.55000000000000004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2" x14ac:dyDescent="0.55000000000000004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8.8" x14ac:dyDescent="0.55000000000000004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8.8" x14ac:dyDescent="0.55000000000000004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7.6" x14ac:dyDescent="0.55000000000000004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7.6" x14ac:dyDescent="0.55000000000000004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7.6" x14ac:dyDescent="0.55000000000000004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7.6" x14ac:dyDescent="0.55000000000000004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3.2" x14ac:dyDescent="0.55000000000000004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3.2" x14ac:dyDescent="0.55000000000000004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3.2" x14ac:dyDescent="0.55000000000000004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3.2" x14ac:dyDescent="0.55000000000000004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3.2" x14ac:dyDescent="0.55000000000000004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3.2" x14ac:dyDescent="0.55000000000000004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3.2" x14ac:dyDescent="0.55000000000000004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3.2" x14ac:dyDescent="0.55000000000000004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3.2" x14ac:dyDescent="0.55000000000000004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3.2" x14ac:dyDescent="0.55000000000000004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3.2" x14ac:dyDescent="0.55000000000000004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8.8" x14ac:dyDescent="0.55000000000000004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3.2" x14ac:dyDescent="0.55000000000000004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3.2" x14ac:dyDescent="0.55000000000000004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3.2" x14ac:dyDescent="0.55000000000000004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3.2" x14ac:dyDescent="0.55000000000000004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8.8" x14ac:dyDescent="0.55000000000000004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3.2" x14ac:dyDescent="0.55000000000000004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3.2" x14ac:dyDescent="0.55000000000000004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3.2" x14ac:dyDescent="0.55000000000000004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8.8" x14ac:dyDescent="0.55000000000000004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7.6" x14ac:dyDescent="0.55000000000000004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3.2" x14ac:dyDescent="0.55000000000000004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8.8" x14ac:dyDescent="0.55000000000000004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3.2" x14ac:dyDescent="0.55000000000000004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43.2" x14ac:dyDescent="0.55000000000000004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3.2" x14ac:dyDescent="0.55000000000000004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57.6" x14ac:dyDescent="0.55000000000000004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3.2" x14ac:dyDescent="0.55000000000000004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3.2" x14ac:dyDescent="0.55000000000000004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3.2" x14ac:dyDescent="0.55000000000000004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8.8" x14ac:dyDescent="0.55000000000000004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43.2" x14ac:dyDescent="0.55000000000000004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3.2" x14ac:dyDescent="0.55000000000000004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3.2" x14ac:dyDescent="0.55000000000000004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7.6" x14ac:dyDescent="0.55000000000000004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3.2" x14ac:dyDescent="0.55000000000000004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8.8" x14ac:dyDescent="0.55000000000000004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28.8" x14ac:dyDescent="0.55000000000000004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8.8" x14ac:dyDescent="0.55000000000000004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55000000000000004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3.2" x14ac:dyDescent="0.55000000000000004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3.2" x14ac:dyDescent="0.55000000000000004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3.2" x14ac:dyDescent="0.55000000000000004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3.2" x14ac:dyDescent="0.55000000000000004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43.2" x14ac:dyDescent="0.55000000000000004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7.6" x14ac:dyDescent="0.55000000000000004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3.2" x14ac:dyDescent="0.55000000000000004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3.2" x14ac:dyDescent="0.55000000000000004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8.8" x14ac:dyDescent="0.55000000000000004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3.2" x14ac:dyDescent="0.55000000000000004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3.2" x14ac:dyDescent="0.55000000000000004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7.6" x14ac:dyDescent="0.55000000000000004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3.2" x14ac:dyDescent="0.55000000000000004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3.2" x14ac:dyDescent="0.55000000000000004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55000000000000004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3.2" x14ac:dyDescent="0.55000000000000004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3.2" x14ac:dyDescent="0.55000000000000004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3.2" x14ac:dyDescent="0.55000000000000004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3.2" x14ac:dyDescent="0.55000000000000004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3.2" x14ac:dyDescent="0.55000000000000004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3.2" x14ac:dyDescent="0.55000000000000004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3.2" x14ac:dyDescent="0.55000000000000004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3.2" x14ac:dyDescent="0.55000000000000004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3.2" x14ac:dyDescent="0.55000000000000004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3.2" x14ac:dyDescent="0.55000000000000004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3.2" x14ac:dyDescent="0.55000000000000004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43.2" x14ac:dyDescent="0.55000000000000004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3.2" x14ac:dyDescent="0.55000000000000004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3.2" x14ac:dyDescent="0.55000000000000004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3.2" x14ac:dyDescent="0.55000000000000004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3.2" x14ac:dyDescent="0.55000000000000004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3.2" x14ac:dyDescent="0.55000000000000004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3.2" x14ac:dyDescent="0.55000000000000004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3.2" x14ac:dyDescent="0.55000000000000004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8.8" x14ac:dyDescent="0.55000000000000004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3.2" x14ac:dyDescent="0.55000000000000004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3.2" x14ac:dyDescent="0.55000000000000004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3.2" x14ac:dyDescent="0.55000000000000004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3.2" x14ac:dyDescent="0.55000000000000004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3.2" x14ac:dyDescent="0.55000000000000004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3.2" x14ac:dyDescent="0.55000000000000004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3.2" x14ac:dyDescent="0.55000000000000004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3.2" x14ac:dyDescent="0.55000000000000004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3.2" x14ac:dyDescent="0.55000000000000004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3.2" x14ac:dyDescent="0.55000000000000004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3.2" x14ac:dyDescent="0.55000000000000004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3.2" x14ac:dyDescent="0.55000000000000004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28.8" x14ac:dyDescent="0.55000000000000004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28.8" x14ac:dyDescent="0.55000000000000004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3.2" x14ac:dyDescent="0.55000000000000004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3.2" x14ac:dyDescent="0.55000000000000004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3.2" x14ac:dyDescent="0.55000000000000004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3.2" x14ac:dyDescent="0.55000000000000004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3.2" x14ac:dyDescent="0.55000000000000004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43.2" x14ac:dyDescent="0.55000000000000004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43.2" x14ac:dyDescent="0.55000000000000004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3.2" x14ac:dyDescent="0.55000000000000004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3.2" x14ac:dyDescent="0.55000000000000004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3.2" x14ac:dyDescent="0.55000000000000004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3.2" x14ac:dyDescent="0.55000000000000004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3.2" x14ac:dyDescent="0.55000000000000004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3.2" x14ac:dyDescent="0.55000000000000004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3.2" x14ac:dyDescent="0.55000000000000004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3.2" x14ac:dyDescent="0.55000000000000004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8.8" x14ac:dyDescent="0.55000000000000004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3.2" x14ac:dyDescent="0.55000000000000004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3.2" x14ac:dyDescent="0.55000000000000004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3.2" x14ac:dyDescent="0.55000000000000004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3.2" x14ac:dyDescent="0.55000000000000004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3.2" x14ac:dyDescent="0.55000000000000004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7.6" x14ac:dyDescent="0.55000000000000004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3.2" x14ac:dyDescent="0.55000000000000004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43.2" x14ac:dyDescent="0.55000000000000004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3.2" x14ac:dyDescent="0.55000000000000004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43.2" x14ac:dyDescent="0.55000000000000004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3.2" x14ac:dyDescent="0.55000000000000004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3.2" x14ac:dyDescent="0.55000000000000004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3.2" x14ac:dyDescent="0.55000000000000004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55000000000000004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43.2" x14ac:dyDescent="0.55000000000000004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3.2" x14ac:dyDescent="0.55000000000000004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43.2" x14ac:dyDescent="0.55000000000000004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3.2" x14ac:dyDescent="0.55000000000000004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3.2" x14ac:dyDescent="0.55000000000000004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3.2" x14ac:dyDescent="0.55000000000000004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28.8" x14ac:dyDescent="0.55000000000000004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3.2" x14ac:dyDescent="0.55000000000000004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3.2" x14ac:dyDescent="0.55000000000000004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3.2" x14ac:dyDescent="0.55000000000000004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7.6" x14ac:dyDescent="0.55000000000000004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3.2" x14ac:dyDescent="0.55000000000000004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3.2" x14ac:dyDescent="0.55000000000000004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3.2" x14ac:dyDescent="0.55000000000000004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3.2" x14ac:dyDescent="0.55000000000000004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3.2" x14ac:dyDescent="0.55000000000000004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3.2" x14ac:dyDescent="0.55000000000000004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3.2" x14ac:dyDescent="0.55000000000000004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28.8" x14ac:dyDescent="0.55000000000000004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3.2" x14ac:dyDescent="0.55000000000000004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3.2" x14ac:dyDescent="0.55000000000000004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3.2" x14ac:dyDescent="0.55000000000000004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3.2" x14ac:dyDescent="0.55000000000000004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3.2" x14ac:dyDescent="0.55000000000000004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3.2" x14ac:dyDescent="0.55000000000000004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3.2" x14ac:dyDescent="0.55000000000000004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3.2" x14ac:dyDescent="0.55000000000000004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3.2" x14ac:dyDescent="0.55000000000000004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7.6" x14ac:dyDescent="0.55000000000000004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3.2" x14ac:dyDescent="0.55000000000000004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3.2" x14ac:dyDescent="0.55000000000000004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3.2" x14ac:dyDescent="0.55000000000000004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3.2" x14ac:dyDescent="0.55000000000000004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3.2" x14ac:dyDescent="0.55000000000000004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3.2" x14ac:dyDescent="0.55000000000000004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2" x14ac:dyDescent="0.55000000000000004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3.2" x14ac:dyDescent="0.55000000000000004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2" x14ac:dyDescent="0.55000000000000004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2" x14ac:dyDescent="0.55000000000000004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2" x14ac:dyDescent="0.55000000000000004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43.2" x14ac:dyDescent="0.55000000000000004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8.8" x14ac:dyDescent="0.55000000000000004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7.6" x14ac:dyDescent="0.55000000000000004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2" x14ac:dyDescent="0.55000000000000004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2" x14ac:dyDescent="0.55000000000000004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43.2" x14ac:dyDescent="0.55000000000000004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7.6" x14ac:dyDescent="0.55000000000000004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43.2" x14ac:dyDescent="0.55000000000000004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43.2" x14ac:dyDescent="0.55000000000000004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3.2" x14ac:dyDescent="0.55000000000000004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2" x14ac:dyDescent="0.55000000000000004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2" x14ac:dyDescent="0.55000000000000004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2" x14ac:dyDescent="0.55000000000000004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3.2" x14ac:dyDescent="0.55000000000000004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2" x14ac:dyDescent="0.55000000000000004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55000000000000004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2" x14ac:dyDescent="0.55000000000000004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2" x14ac:dyDescent="0.55000000000000004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3.2" x14ac:dyDescent="0.55000000000000004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2" x14ac:dyDescent="0.55000000000000004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3.2" x14ac:dyDescent="0.55000000000000004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2" x14ac:dyDescent="0.55000000000000004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3.2" x14ac:dyDescent="0.55000000000000004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55000000000000004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2" x14ac:dyDescent="0.55000000000000004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8.8" x14ac:dyDescent="0.55000000000000004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3.2" x14ac:dyDescent="0.55000000000000004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3.2" x14ac:dyDescent="0.55000000000000004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2" x14ac:dyDescent="0.55000000000000004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3.2" x14ac:dyDescent="0.55000000000000004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3.2" x14ac:dyDescent="0.55000000000000004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2" x14ac:dyDescent="0.55000000000000004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2" x14ac:dyDescent="0.55000000000000004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8.8" x14ac:dyDescent="0.55000000000000004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2" x14ac:dyDescent="0.55000000000000004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3.2" x14ac:dyDescent="0.55000000000000004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3.2" x14ac:dyDescent="0.55000000000000004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8.8" x14ac:dyDescent="0.55000000000000004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x14ac:dyDescent="0.55000000000000004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2" x14ac:dyDescent="0.55000000000000004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3.2" x14ac:dyDescent="0.55000000000000004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2" x14ac:dyDescent="0.55000000000000004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8.8" x14ac:dyDescent="0.55000000000000004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2" x14ac:dyDescent="0.55000000000000004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7.6" x14ac:dyDescent="0.55000000000000004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2" x14ac:dyDescent="0.55000000000000004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3.2" x14ac:dyDescent="0.55000000000000004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2" x14ac:dyDescent="0.55000000000000004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43.2" x14ac:dyDescent="0.55000000000000004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8.8" x14ac:dyDescent="0.55000000000000004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43.2" x14ac:dyDescent="0.55000000000000004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2" x14ac:dyDescent="0.55000000000000004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2" x14ac:dyDescent="0.55000000000000004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3.2" x14ac:dyDescent="0.55000000000000004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3.2" x14ac:dyDescent="0.55000000000000004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2" x14ac:dyDescent="0.55000000000000004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43.2" x14ac:dyDescent="0.55000000000000004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7.6" x14ac:dyDescent="0.55000000000000004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28.8" x14ac:dyDescent="0.55000000000000004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3.2" x14ac:dyDescent="0.55000000000000004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2" x14ac:dyDescent="0.55000000000000004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2" x14ac:dyDescent="0.55000000000000004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3.2" x14ac:dyDescent="0.55000000000000004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55000000000000004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3.2" x14ac:dyDescent="0.55000000000000004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3.2" x14ac:dyDescent="0.55000000000000004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2" x14ac:dyDescent="0.55000000000000004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3.2" x14ac:dyDescent="0.55000000000000004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2" x14ac:dyDescent="0.55000000000000004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8.8" x14ac:dyDescent="0.55000000000000004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55000000000000004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2" x14ac:dyDescent="0.55000000000000004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7.6" x14ac:dyDescent="0.55000000000000004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7.6" x14ac:dyDescent="0.55000000000000004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3.2" x14ac:dyDescent="0.55000000000000004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43.2" x14ac:dyDescent="0.55000000000000004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2" x14ac:dyDescent="0.55000000000000004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3.2" x14ac:dyDescent="0.55000000000000004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3.2" x14ac:dyDescent="0.55000000000000004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2" x14ac:dyDescent="0.55000000000000004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2" x14ac:dyDescent="0.55000000000000004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7.6" x14ac:dyDescent="0.55000000000000004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2" x14ac:dyDescent="0.55000000000000004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2" x14ac:dyDescent="0.55000000000000004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3.2" x14ac:dyDescent="0.55000000000000004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3.2" x14ac:dyDescent="0.55000000000000004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8.8" x14ac:dyDescent="0.55000000000000004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55000000000000004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3.2" x14ac:dyDescent="0.55000000000000004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8.8" x14ac:dyDescent="0.55000000000000004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3.2" x14ac:dyDescent="0.55000000000000004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3.2" x14ac:dyDescent="0.55000000000000004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3.2" x14ac:dyDescent="0.55000000000000004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3.2" x14ac:dyDescent="0.55000000000000004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3.2" x14ac:dyDescent="0.55000000000000004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3.2" x14ac:dyDescent="0.55000000000000004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3.2" x14ac:dyDescent="0.55000000000000004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3.2" x14ac:dyDescent="0.55000000000000004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43.2" x14ac:dyDescent="0.55000000000000004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3.2" x14ac:dyDescent="0.55000000000000004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57.6" x14ac:dyDescent="0.55000000000000004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x14ac:dyDescent="0.55000000000000004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3.2" x14ac:dyDescent="0.55000000000000004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3.2" x14ac:dyDescent="0.55000000000000004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3.2" x14ac:dyDescent="0.55000000000000004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3.2" x14ac:dyDescent="0.55000000000000004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3.2" x14ac:dyDescent="0.55000000000000004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3.2" x14ac:dyDescent="0.55000000000000004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28.8" x14ac:dyDescent="0.55000000000000004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43.2" x14ac:dyDescent="0.55000000000000004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3.2" x14ac:dyDescent="0.55000000000000004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3.2" x14ac:dyDescent="0.55000000000000004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3.2" x14ac:dyDescent="0.55000000000000004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57.6" x14ac:dyDescent="0.55000000000000004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3.2" x14ac:dyDescent="0.55000000000000004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3.2" x14ac:dyDescent="0.55000000000000004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3.2" x14ac:dyDescent="0.55000000000000004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3.2" x14ac:dyDescent="0.55000000000000004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3.2" x14ac:dyDescent="0.55000000000000004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3.2" x14ac:dyDescent="0.55000000000000004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43.2" x14ac:dyDescent="0.55000000000000004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3.2" x14ac:dyDescent="0.55000000000000004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43.2" x14ac:dyDescent="0.55000000000000004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3.2" x14ac:dyDescent="0.55000000000000004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3.2" x14ac:dyDescent="0.55000000000000004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3.2" x14ac:dyDescent="0.55000000000000004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3.2" x14ac:dyDescent="0.55000000000000004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3.2" x14ac:dyDescent="0.55000000000000004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3.2" x14ac:dyDescent="0.55000000000000004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8.8" x14ac:dyDescent="0.55000000000000004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3.2" x14ac:dyDescent="0.55000000000000004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3.2" x14ac:dyDescent="0.55000000000000004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3.2" x14ac:dyDescent="0.55000000000000004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3.2" x14ac:dyDescent="0.55000000000000004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3.2" x14ac:dyDescent="0.55000000000000004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3.2" x14ac:dyDescent="0.55000000000000004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3.2" x14ac:dyDescent="0.55000000000000004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7.6" x14ac:dyDescent="0.55000000000000004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3.2" x14ac:dyDescent="0.55000000000000004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3.2" x14ac:dyDescent="0.55000000000000004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3.2" x14ac:dyDescent="0.55000000000000004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57.6" x14ac:dyDescent="0.55000000000000004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3.2" x14ac:dyDescent="0.55000000000000004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28.8" x14ac:dyDescent="0.55000000000000004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3.2" x14ac:dyDescent="0.55000000000000004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3.2" x14ac:dyDescent="0.55000000000000004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43.2" x14ac:dyDescent="0.55000000000000004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3.2" x14ac:dyDescent="0.55000000000000004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7.6" x14ac:dyDescent="0.55000000000000004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3.2" x14ac:dyDescent="0.55000000000000004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3.2" x14ac:dyDescent="0.55000000000000004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55000000000000004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28.8" x14ac:dyDescent="0.55000000000000004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3.2" x14ac:dyDescent="0.55000000000000004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3.2" x14ac:dyDescent="0.55000000000000004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3.2" x14ac:dyDescent="0.55000000000000004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3.2" x14ac:dyDescent="0.55000000000000004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28.8" x14ac:dyDescent="0.55000000000000004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3.2" x14ac:dyDescent="0.55000000000000004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3.2" x14ac:dyDescent="0.55000000000000004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2" x14ac:dyDescent="0.55000000000000004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3.2" x14ac:dyDescent="0.55000000000000004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55000000000000004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43.2" x14ac:dyDescent="0.55000000000000004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3.2" x14ac:dyDescent="0.55000000000000004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3.2" x14ac:dyDescent="0.55000000000000004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57.6" x14ac:dyDescent="0.55000000000000004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28.8" x14ac:dyDescent="0.55000000000000004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3.2" x14ac:dyDescent="0.55000000000000004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28.8" x14ac:dyDescent="0.55000000000000004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3.2" x14ac:dyDescent="0.55000000000000004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28.8" x14ac:dyDescent="0.55000000000000004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3.2" x14ac:dyDescent="0.55000000000000004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28.8" x14ac:dyDescent="0.55000000000000004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3.2" x14ac:dyDescent="0.55000000000000004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3.2" x14ac:dyDescent="0.55000000000000004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3.2" x14ac:dyDescent="0.55000000000000004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3.2" x14ac:dyDescent="0.55000000000000004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28.8" x14ac:dyDescent="0.55000000000000004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43.2" x14ac:dyDescent="0.55000000000000004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3.2" x14ac:dyDescent="0.55000000000000004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3.2" x14ac:dyDescent="0.55000000000000004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3.2" x14ac:dyDescent="0.55000000000000004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3.2" x14ac:dyDescent="0.55000000000000004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3.2" x14ac:dyDescent="0.55000000000000004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28.8" x14ac:dyDescent="0.55000000000000004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3.2" x14ac:dyDescent="0.55000000000000004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3.2" x14ac:dyDescent="0.55000000000000004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3.2" x14ac:dyDescent="0.55000000000000004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3.2" x14ac:dyDescent="0.55000000000000004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43.2" x14ac:dyDescent="0.55000000000000004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3.2" x14ac:dyDescent="0.55000000000000004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28.8" x14ac:dyDescent="0.55000000000000004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3.2" x14ac:dyDescent="0.55000000000000004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3.2" x14ac:dyDescent="0.55000000000000004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3.2" x14ac:dyDescent="0.55000000000000004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43.2" x14ac:dyDescent="0.55000000000000004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3.2" x14ac:dyDescent="0.55000000000000004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3.2" x14ac:dyDescent="0.55000000000000004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3.2" x14ac:dyDescent="0.55000000000000004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3.2" x14ac:dyDescent="0.55000000000000004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3.2" x14ac:dyDescent="0.55000000000000004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3.2" x14ac:dyDescent="0.55000000000000004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43.2" x14ac:dyDescent="0.55000000000000004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28.8" x14ac:dyDescent="0.55000000000000004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28.8" x14ac:dyDescent="0.55000000000000004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3.2" x14ac:dyDescent="0.55000000000000004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28.8" x14ac:dyDescent="0.55000000000000004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28.8" x14ac:dyDescent="0.55000000000000004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28.8" x14ac:dyDescent="0.55000000000000004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3.2" x14ac:dyDescent="0.55000000000000004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55000000000000004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28.8" x14ac:dyDescent="0.55000000000000004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3.2" x14ac:dyDescent="0.55000000000000004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3.2" x14ac:dyDescent="0.55000000000000004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55000000000000004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28.8" x14ac:dyDescent="0.55000000000000004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3.2" x14ac:dyDescent="0.55000000000000004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28.8" x14ac:dyDescent="0.55000000000000004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3.2" x14ac:dyDescent="0.55000000000000004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3.2" x14ac:dyDescent="0.55000000000000004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28.8" x14ac:dyDescent="0.55000000000000004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3.2" x14ac:dyDescent="0.55000000000000004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3.2" x14ac:dyDescent="0.55000000000000004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3.2" x14ac:dyDescent="0.55000000000000004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43.2" x14ac:dyDescent="0.55000000000000004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43.2" x14ac:dyDescent="0.55000000000000004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3.2" x14ac:dyDescent="0.55000000000000004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3.2" x14ac:dyDescent="0.55000000000000004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3.2" x14ac:dyDescent="0.55000000000000004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3.2" x14ac:dyDescent="0.55000000000000004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3.2" x14ac:dyDescent="0.55000000000000004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55000000000000004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3.2" x14ac:dyDescent="0.55000000000000004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3.2" x14ac:dyDescent="0.55000000000000004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3.2" x14ac:dyDescent="0.55000000000000004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3.2" x14ac:dyDescent="0.55000000000000004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3.2" x14ac:dyDescent="0.55000000000000004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3.2" x14ac:dyDescent="0.55000000000000004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3.2" x14ac:dyDescent="0.55000000000000004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3.2" x14ac:dyDescent="0.55000000000000004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3.2" x14ac:dyDescent="0.55000000000000004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57.6" x14ac:dyDescent="0.55000000000000004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43.2" x14ac:dyDescent="0.55000000000000004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43.2" x14ac:dyDescent="0.55000000000000004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3.2" x14ac:dyDescent="0.55000000000000004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43.2" x14ac:dyDescent="0.55000000000000004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28.8" x14ac:dyDescent="0.55000000000000004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3.2" x14ac:dyDescent="0.55000000000000004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57.6" x14ac:dyDescent="0.55000000000000004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43.2" x14ac:dyDescent="0.55000000000000004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3.2" x14ac:dyDescent="0.55000000000000004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3.2" x14ac:dyDescent="0.55000000000000004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3.2" x14ac:dyDescent="0.55000000000000004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3.2" x14ac:dyDescent="0.55000000000000004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3.2" x14ac:dyDescent="0.55000000000000004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3.2" x14ac:dyDescent="0.55000000000000004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28.8" x14ac:dyDescent="0.55000000000000004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3.2" x14ac:dyDescent="0.55000000000000004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57.6" x14ac:dyDescent="0.55000000000000004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3.2" x14ac:dyDescent="0.55000000000000004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3.2" x14ac:dyDescent="0.55000000000000004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3.2" x14ac:dyDescent="0.55000000000000004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28.8" x14ac:dyDescent="0.55000000000000004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3.2" x14ac:dyDescent="0.55000000000000004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3.2" x14ac:dyDescent="0.55000000000000004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28.8" x14ac:dyDescent="0.55000000000000004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3.2" x14ac:dyDescent="0.55000000000000004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43.2" x14ac:dyDescent="0.55000000000000004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28.8" x14ac:dyDescent="0.55000000000000004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3.2" x14ac:dyDescent="0.55000000000000004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3.2" x14ac:dyDescent="0.55000000000000004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3.2" x14ac:dyDescent="0.55000000000000004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3.2" x14ac:dyDescent="0.55000000000000004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3.2" x14ac:dyDescent="0.55000000000000004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3.2" x14ac:dyDescent="0.55000000000000004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3.2" x14ac:dyDescent="0.55000000000000004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3.2" x14ac:dyDescent="0.55000000000000004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28.8" x14ac:dyDescent="0.55000000000000004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55000000000000004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3.2" x14ac:dyDescent="0.55000000000000004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3.2" x14ac:dyDescent="0.55000000000000004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28.8" x14ac:dyDescent="0.55000000000000004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28.8" x14ac:dyDescent="0.55000000000000004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43.2" x14ac:dyDescent="0.55000000000000004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43.2" x14ac:dyDescent="0.55000000000000004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3.2" x14ac:dyDescent="0.55000000000000004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3.2" x14ac:dyDescent="0.55000000000000004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43.2" x14ac:dyDescent="0.55000000000000004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3.2" x14ac:dyDescent="0.55000000000000004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x14ac:dyDescent="0.55000000000000004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3.2" x14ac:dyDescent="0.55000000000000004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3.2" x14ac:dyDescent="0.55000000000000004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3.2" x14ac:dyDescent="0.55000000000000004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43.2" x14ac:dyDescent="0.55000000000000004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3.2" x14ac:dyDescent="0.55000000000000004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28.8" x14ac:dyDescent="0.55000000000000004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3.2" x14ac:dyDescent="0.55000000000000004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3.2" x14ac:dyDescent="0.55000000000000004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3.2" x14ac:dyDescent="0.55000000000000004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43.2" x14ac:dyDescent="0.55000000000000004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3.2" x14ac:dyDescent="0.55000000000000004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3.2" x14ac:dyDescent="0.55000000000000004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28.8" x14ac:dyDescent="0.55000000000000004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3.2" x14ac:dyDescent="0.55000000000000004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3.2" x14ac:dyDescent="0.55000000000000004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43.2" x14ac:dyDescent="0.55000000000000004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28.8" x14ac:dyDescent="0.55000000000000004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3.2" x14ac:dyDescent="0.55000000000000004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3.2" x14ac:dyDescent="0.55000000000000004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3.2" x14ac:dyDescent="0.55000000000000004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28.8" x14ac:dyDescent="0.55000000000000004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3.2" x14ac:dyDescent="0.55000000000000004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43.2" x14ac:dyDescent="0.55000000000000004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28.8" x14ac:dyDescent="0.55000000000000004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43.2" x14ac:dyDescent="0.55000000000000004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3.2" x14ac:dyDescent="0.55000000000000004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28.8" x14ac:dyDescent="0.55000000000000004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3.2" x14ac:dyDescent="0.55000000000000004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x14ac:dyDescent="0.55000000000000004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3.2" x14ac:dyDescent="0.55000000000000004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3.2" x14ac:dyDescent="0.55000000000000004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3.2" x14ac:dyDescent="0.55000000000000004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3.2" x14ac:dyDescent="0.55000000000000004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3.2" x14ac:dyDescent="0.55000000000000004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43.2" x14ac:dyDescent="0.55000000000000004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3.2" x14ac:dyDescent="0.55000000000000004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3.2" x14ac:dyDescent="0.55000000000000004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3.2" x14ac:dyDescent="0.55000000000000004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3.2" x14ac:dyDescent="0.55000000000000004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3.2" x14ac:dyDescent="0.55000000000000004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28.8" x14ac:dyDescent="0.55000000000000004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3.2" x14ac:dyDescent="0.55000000000000004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3.2" x14ac:dyDescent="0.55000000000000004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3.2" x14ac:dyDescent="0.55000000000000004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3.2" x14ac:dyDescent="0.55000000000000004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3.2" x14ac:dyDescent="0.55000000000000004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3.2" x14ac:dyDescent="0.55000000000000004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3.2" x14ac:dyDescent="0.55000000000000004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3.2" x14ac:dyDescent="0.55000000000000004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57.6" x14ac:dyDescent="0.55000000000000004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3.2" x14ac:dyDescent="0.55000000000000004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43.2" x14ac:dyDescent="0.55000000000000004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55000000000000004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3.2" x14ac:dyDescent="0.55000000000000004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57.6" x14ac:dyDescent="0.55000000000000004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3.2" x14ac:dyDescent="0.55000000000000004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3.2" x14ac:dyDescent="0.55000000000000004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3.2" x14ac:dyDescent="0.55000000000000004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3.2" x14ac:dyDescent="0.55000000000000004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3.2" x14ac:dyDescent="0.55000000000000004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3.2" x14ac:dyDescent="0.55000000000000004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43.2" x14ac:dyDescent="0.55000000000000004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28.8" x14ac:dyDescent="0.55000000000000004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3.2" x14ac:dyDescent="0.55000000000000004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3.2" x14ac:dyDescent="0.55000000000000004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3.2" x14ac:dyDescent="0.55000000000000004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3.2" x14ac:dyDescent="0.55000000000000004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3.2" x14ac:dyDescent="0.55000000000000004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3.2" x14ac:dyDescent="0.55000000000000004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3.2" x14ac:dyDescent="0.55000000000000004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3.2" x14ac:dyDescent="0.55000000000000004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3.2" x14ac:dyDescent="0.55000000000000004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3.2" x14ac:dyDescent="0.55000000000000004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3.2" x14ac:dyDescent="0.55000000000000004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28.8" x14ac:dyDescent="0.55000000000000004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3.2" x14ac:dyDescent="0.55000000000000004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3.2" x14ac:dyDescent="0.55000000000000004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3.2" x14ac:dyDescent="0.55000000000000004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57.6" x14ac:dyDescent="0.55000000000000004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3.2" x14ac:dyDescent="0.55000000000000004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3.2" x14ac:dyDescent="0.55000000000000004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3.2" x14ac:dyDescent="0.55000000000000004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3.2" x14ac:dyDescent="0.55000000000000004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3.2" x14ac:dyDescent="0.55000000000000004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43.2" x14ac:dyDescent="0.55000000000000004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3.2" x14ac:dyDescent="0.55000000000000004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3.2" x14ac:dyDescent="0.55000000000000004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3.2" x14ac:dyDescent="0.55000000000000004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x14ac:dyDescent="0.55000000000000004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28.8" x14ac:dyDescent="0.55000000000000004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3.2" x14ac:dyDescent="0.55000000000000004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3.2" x14ac:dyDescent="0.55000000000000004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3.2" x14ac:dyDescent="0.55000000000000004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28.8" x14ac:dyDescent="0.55000000000000004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3.2" x14ac:dyDescent="0.55000000000000004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28.8" x14ac:dyDescent="0.55000000000000004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3.2" x14ac:dyDescent="0.55000000000000004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28.8" x14ac:dyDescent="0.55000000000000004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28.8" x14ac:dyDescent="0.55000000000000004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3.2" x14ac:dyDescent="0.55000000000000004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3.2" x14ac:dyDescent="0.55000000000000004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28.8" x14ac:dyDescent="0.55000000000000004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3.2" x14ac:dyDescent="0.55000000000000004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3.2" x14ac:dyDescent="0.55000000000000004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28.8" x14ac:dyDescent="0.55000000000000004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3.2" x14ac:dyDescent="0.55000000000000004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43.2" x14ac:dyDescent="0.55000000000000004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28.8" x14ac:dyDescent="0.55000000000000004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3.2" x14ac:dyDescent="0.55000000000000004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43.2" x14ac:dyDescent="0.55000000000000004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43.2" x14ac:dyDescent="0.55000000000000004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43.2" x14ac:dyDescent="0.55000000000000004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3.2" x14ac:dyDescent="0.55000000000000004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28.8" x14ac:dyDescent="0.55000000000000004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3.2" x14ac:dyDescent="0.55000000000000004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55000000000000004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3.2" x14ac:dyDescent="0.55000000000000004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3.2" x14ac:dyDescent="0.55000000000000004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55000000000000004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28.8" x14ac:dyDescent="0.55000000000000004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3.2" x14ac:dyDescent="0.55000000000000004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3.2" x14ac:dyDescent="0.55000000000000004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3.2" x14ac:dyDescent="0.55000000000000004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3.2" x14ac:dyDescent="0.55000000000000004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3.2" x14ac:dyDescent="0.55000000000000004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3.2" x14ac:dyDescent="0.55000000000000004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3.2" x14ac:dyDescent="0.55000000000000004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3.2" x14ac:dyDescent="0.55000000000000004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3.2" x14ac:dyDescent="0.55000000000000004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28.8" x14ac:dyDescent="0.55000000000000004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3.2" x14ac:dyDescent="0.55000000000000004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57.6" x14ac:dyDescent="0.55000000000000004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3.2" x14ac:dyDescent="0.55000000000000004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3.2" x14ac:dyDescent="0.55000000000000004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28.8" x14ac:dyDescent="0.55000000000000004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3.2" x14ac:dyDescent="0.55000000000000004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3.2" x14ac:dyDescent="0.55000000000000004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28.8" x14ac:dyDescent="0.55000000000000004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43.2" x14ac:dyDescent="0.55000000000000004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28.8" x14ac:dyDescent="0.55000000000000004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3.2" x14ac:dyDescent="0.55000000000000004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3.2" x14ac:dyDescent="0.55000000000000004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3.2" x14ac:dyDescent="0.55000000000000004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3.2" x14ac:dyDescent="0.55000000000000004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3.2" x14ac:dyDescent="0.55000000000000004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3.2" x14ac:dyDescent="0.55000000000000004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3.2" x14ac:dyDescent="0.55000000000000004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3.2" x14ac:dyDescent="0.55000000000000004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3.2" x14ac:dyDescent="0.55000000000000004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3.2" x14ac:dyDescent="0.55000000000000004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57.6" x14ac:dyDescent="0.55000000000000004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57.6" x14ac:dyDescent="0.55000000000000004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3.2" x14ac:dyDescent="0.55000000000000004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3.2" x14ac:dyDescent="0.55000000000000004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3.2" x14ac:dyDescent="0.55000000000000004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28.8" x14ac:dyDescent="0.55000000000000004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43.2" x14ac:dyDescent="0.55000000000000004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57.6" x14ac:dyDescent="0.55000000000000004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28.8" x14ac:dyDescent="0.55000000000000004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3.2" x14ac:dyDescent="0.55000000000000004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3.2" x14ac:dyDescent="0.55000000000000004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3.2" x14ac:dyDescent="0.55000000000000004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3.2" x14ac:dyDescent="0.55000000000000004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3.2" x14ac:dyDescent="0.55000000000000004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3.2" x14ac:dyDescent="0.55000000000000004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43.2" x14ac:dyDescent="0.55000000000000004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3.2" x14ac:dyDescent="0.55000000000000004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3.2" x14ac:dyDescent="0.55000000000000004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3.2" x14ac:dyDescent="0.55000000000000004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3.2" x14ac:dyDescent="0.55000000000000004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57.6" x14ac:dyDescent="0.55000000000000004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3.2" x14ac:dyDescent="0.55000000000000004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43.2" x14ac:dyDescent="0.55000000000000004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3.2" x14ac:dyDescent="0.55000000000000004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3.2" x14ac:dyDescent="0.55000000000000004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3.2" x14ac:dyDescent="0.55000000000000004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3.2" x14ac:dyDescent="0.55000000000000004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3.2" x14ac:dyDescent="0.55000000000000004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3.2" x14ac:dyDescent="0.55000000000000004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3.2" x14ac:dyDescent="0.55000000000000004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55000000000000004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3.2" x14ac:dyDescent="0.55000000000000004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28.8" x14ac:dyDescent="0.55000000000000004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57.6" x14ac:dyDescent="0.55000000000000004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57.6" x14ac:dyDescent="0.55000000000000004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3.2" x14ac:dyDescent="0.55000000000000004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3.2" x14ac:dyDescent="0.55000000000000004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3.2" x14ac:dyDescent="0.55000000000000004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28.8" x14ac:dyDescent="0.55000000000000004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28.8" x14ac:dyDescent="0.55000000000000004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3.2" x14ac:dyDescent="0.55000000000000004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57.6" x14ac:dyDescent="0.55000000000000004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3.2" x14ac:dyDescent="0.55000000000000004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3.2" x14ac:dyDescent="0.55000000000000004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3.2" x14ac:dyDescent="0.55000000000000004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3.2" x14ac:dyDescent="0.55000000000000004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3.2" x14ac:dyDescent="0.55000000000000004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3.2" x14ac:dyDescent="0.55000000000000004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3.2" x14ac:dyDescent="0.55000000000000004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3.2" x14ac:dyDescent="0.55000000000000004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43.2" x14ac:dyDescent="0.55000000000000004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55000000000000004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3.2" x14ac:dyDescent="0.55000000000000004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3.2" x14ac:dyDescent="0.55000000000000004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3.2" x14ac:dyDescent="0.55000000000000004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3.2" x14ac:dyDescent="0.55000000000000004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3.2" x14ac:dyDescent="0.55000000000000004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3.2" x14ac:dyDescent="0.55000000000000004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57.6" x14ac:dyDescent="0.55000000000000004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28.8" x14ac:dyDescent="0.55000000000000004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3.2" x14ac:dyDescent="0.55000000000000004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3.2" x14ac:dyDescent="0.55000000000000004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57.6" x14ac:dyDescent="0.55000000000000004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3.2" x14ac:dyDescent="0.55000000000000004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28.8" x14ac:dyDescent="0.55000000000000004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3.2" x14ac:dyDescent="0.55000000000000004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3.2" x14ac:dyDescent="0.55000000000000004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3.2" x14ac:dyDescent="0.55000000000000004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3.2" x14ac:dyDescent="0.55000000000000004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3.2" x14ac:dyDescent="0.55000000000000004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3.2" x14ac:dyDescent="0.55000000000000004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3.2" x14ac:dyDescent="0.55000000000000004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3.2" x14ac:dyDescent="0.55000000000000004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57.6" x14ac:dyDescent="0.55000000000000004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43.2" x14ac:dyDescent="0.55000000000000004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28.8" x14ac:dyDescent="0.55000000000000004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3.2" x14ac:dyDescent="0.55000000000000004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3.2" x14ac:dyDescent="0.55000000000000004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28.8" x14ac:dyDescent="0.55000000000000004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3.2" x14ac:dyDescent="0.55000000000000004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43.2" x14ac:dyDescent="0.55000000000000004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3.2" x14ac:dyDescent="0.55000000000000004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3.2" x14ac:dyDescent="0.55000000000000004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55000000000000004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28.8" x14ac:dyDescent="0.55000000000000004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3.2" x14ac:dyDescent="0.55000000000000004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3.2" x14ac:dyDescent="0.55000000000000004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3.2" x14ac:dyDescent="0.55000000000000004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57.6" x14ac:dyDescent="0.55000000000000004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28.8" x14ac:dyDescent="0.55000000000000004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43.2" x14ac:dyDescent="0.55000000000000004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3.2" x14ac:dyDescent="0.55000000000000004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3.2" x14ac:dyDescent="0.55000000000000004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3.2" x14ac:dyDescent="0.55000000000000004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55000000000000004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28.8" x14ac:dyDescent="0.55000000000000004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3.2" x14ac:dyDescent="0.55000000000000004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3.2" x14ac:dyDescent="0.55000000000000004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3.2" x14ac:dyDescent="0.55000000000000004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3.2" x14ac:dyDescent="0.55000000000000004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3.2" x14ac:dyDescent="0.55000000000000004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28.8" x14ac:dyDescent="0.55000000000000004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43.2" x14ac:dyDescent="0.55000000000000004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3.2" x14ac:dyDescent="0.55000000000000004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3.2" x14ac:dyDescent="0.55000000000000004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3.2" x14ac:dyDescent="0.55000000000000004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3.2" x14ac:dyDescent="0.55000000000000004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3.2" x14ac:dyDescent="0.55000000000000004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3.2" x14ac:dyDescent="0.55000000000000004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3.2" x14ac:dyDescent="0.55000000000000004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3.2" x14ac:dyDescent="0.55000000000000004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3.2" x14ac:dyDescent="0.55000000000000004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43.2" x14ac:dyDescent="0.55000000000000004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43.2" x14ac:dyDescent="0.55000000000000004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28.8" x14ac:dyDescent="0.55000000000000004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57.6" x14ac:dyDescent="0.55000000000000004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72" x14ac:dyDescent="0.55000000000000004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3.2" x14ac:dyDescent="0.55000000000000004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43.2" x14ac:dyDescent="0.55000000000000004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3.2" x14ac:dyDescent="0.55000000000000004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57.6" x14ac:dyDescent="0.55000000000000004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x14ac:dyDescent="0.55000000000000004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3.2" x14ac:dyDescent="0.55000000000000004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2" x14ac:dyDescent="0.55000000000000004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3.2" x14ac:dyDescent="0.55000000000000004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3.2" x14ac:dyDescent="0.55000000000000004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7.6" x14ac:dyDescent="0.55000000000000004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3.2" x14ac:dyDescent="0.55000000000000004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28.8" x14ac:dyDescent="0.55000000000000004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28.8" x14ac:dyDescent="0.55000000000000004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3.2" x14ac:dyDescent="0.55000000000000004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3.2" x14ac:dyDescent="0.55000000000000004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3.2" x14ac:dyDescent="0.55000000000000004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43.2" x14ac:dyDescent="0.55000000000000004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3.2" x14ac:dyDescent="0.55000000000000004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3.2" x14ac:dyDescent="0.55000000000000004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28.8" x14ac:dyDescent="0.55000000000000004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28.8" x14ac:dyDescent="0.55000000000000004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3.2" x14ac:dyDescent="0.55000000000000004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3.2" x14ac:dyDescent="0.55000000000000004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3.2" x14ac:dyDescent="0.55000000000000004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43.2" x14ac:dyDescent="0.55000000000000004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3.2" x14ac:dyDescent="0.55000000000000004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3.2" x14ac:dyDescent="0.55000000000000004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57.6" x14ac:dyDescent="0.55000000000000004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3.2" x14ac:dyDescent="0.55000000000000004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28.8" x14ac:dyDescent="0.55000000000000004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28.8" x14ac:dyDescent="0.55000000000000004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3.2" x14ac:dyDescent="0.55000000000000004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3.2" x14ac:dyDescent="0.55000000000000004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3.2" x14ac:dyDescent="0.55000000000000004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28.8" x14ac:dyDescent="0.55000000000000004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3.2" x14ac:dyDescent="0.55000000000000004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3.2" x14ac:dyDescent="0.55000000000000004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28.8" x14ac:dyDescent="0.55000000000000004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3.2" x14ac:dyDescent="0.55000000000000004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3.2" x14ac:dyDescent="0.55000000000000004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28.8" x14ac:dyDescent="0.55000000000000004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3.2" x14ac:dyDescent="0.55000000000000004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3.2" x14ac:dyDescent="0.55000000000000004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3.2" x14ac:dyDescent="0.55000000000000004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28.8" x14ac:dyDescent="0.55000000000000004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28.8" x14ac:dyDescent="0.55000000000000004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43.2" x14ac:dyDescent="0.55000000000000004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55000000000000004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3.2" x14ac:dyDescent="0.55000000000000004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3.2" x14ac:dyDescent="0.55000000000000004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3.2" x14ac:dyDescent="0.55000000000000004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3.2" x14ac:dyDescent="0.55000000000000004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3.2" x14ac:dyDescent="0.55000000000000004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3.2" x14ac:dyDescent="0.55000000000000004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3.2" x14ac:dyDescent="0.55000000000000004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3.2" x14ac:dyDescent="0.55000000000000004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3.2" x14ac:dyDescent="0.55000000000000004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3.2" x14ac:dyDescent="0.55000000000000004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3.2" x14ac:dyDescent="0.55000000000000004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3.2" x14ac:dyDescent="0.55000000000000004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3.2" x14ac:dyDescent="0.55000000000000004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3.2" x14ac:dyDescent="0.55000000000000004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3.2" x14ac:dyDescent="0.55000000000000004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3.2" x14ac:dyDescent="0.55000000000000004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55000000000000004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28.8" x14ac:dyDescent="0.55000000000000004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3.2" x14ac:dyDescent="0.55000000000000004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57.6" x14ac:dyDescent="0.55000000000000004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3.2" x14ac:dyDescent="0.55000000000000004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43.2" x14ac:dyDescent="0.55000000000000004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3.2" x14ac:dyDescent="0.55000000000000004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3.2" x14ac:dyDescent="0.55000000000000004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3.2" x14ac:dyDescent="0.55000000000000004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3.2" x14ac:dyDescent="0.55000000000000004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55000000000000004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3.2" x14ac:dyDescent="0.55000000000000004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28.8" x14ac:dyDescent="0.55000000000000004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x14ac:dyDescent="0.55000000000000004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3.2" x14ac:dyDescent="0.55000000000000004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3.2" x14ac:dyDescent="0.55000000000000004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3.2" x14ac:dyDescent="0.55000000000000004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3.2" x14ac:dyDescent="0.55000000000000004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3.2" x14ac:dyDescent="0.55000000000000004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43.2" x14ac:dyDescent="0.55000000000000004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3.2" x14ac:dyDescent="0.55000000000000004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3.2" x14ac:dyDescent="0.55000000000000004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3.2" x14ac:dyDescent="0.55000000000000004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3.2" x14ac:dyDescent="0.55000000000000004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28.8" x14ac:dyDescent="0.55000000000000004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43.2" x14ac:dyDescent="0.55000000000000004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28.8" x14ac:dyDescent="0.55000000000000004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3.2" x14ac:dyDescent="0.55000000000000004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3.2" x14ac:dyDescent="0.55000000000000004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43.2" x14ac:dyDescent="0.55000000000000004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3.2" x14ac:dyDescent="0.55000000000000004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3.2" x14ac:dyDescent="0.55000000000000004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3.2" x14ac:dyDescent="0.55000000000000004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28.8" x14ac:dyDescent="0.55000000000000004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3.2" x14ac:dyDescent="0.55000000000000004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55000000000000004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28.8" x14ac:dyDescent="0.55000000000000004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55000000000000004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3.2" x14ac:dyDescent="0.55000000000000004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28.8" x14ac:dyDescent="0.55000000000000004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28.8" x14ac:dyDescent="0.55000000000000004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55000000000000004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3.2" x14ac:dyDescent="0.55000000000000004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57.6" x14ac:dyDescent="0.55000000000000004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3.2" x14ac:dyDescent="0.55000000000000004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3.2" x14ac:dyDescent="0.55000000000000004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3.2" x14ac:dyDescent="0.55000000000000004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3.2" x14ac:dyDescent="0.55000000000000004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3.2" x14ac:dyDescent="0.55000000000000004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28.8" x14ac:dyDescent="0.55000000000000004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43.2" x14ac:dyDescent="0.55000000000000004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3.2" x14ac:dyDescent="0.55000000000000004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28.8" x14ac:dyDescent="0.55000000000000004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3.2" x14ac:dyDescent="0.55000000000000004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3.2" x14ac:dyDescent="0.55000000000000004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3.2" x14ac:dyDescent="0.55000000000000004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43.2" x14ac:dyDescent="0.55000000000000004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3.2" x14ac:dyDescent="0.55000000000000004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57.6" x14ac:dyDescent="0.55000000000000004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43.2" x14ac:dyDescent="0.55000000000000004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3.2" x14ac:dyDescent="0.55000000000000004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3.2" x14ac:dyDescent="0.55000000000000004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3.2" x14ac:dyDescent="0.55000000000000004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3.2" x14ac:dyDescent="0.55000000000000004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3.2" x14ac:dyDescent="0.55000000000000004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3.2" x14ac:dyDescent="0.55000000000000004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3.2" x14ac:dyDescent="0.55000000000000004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28.8" x14ac:dyDescent="0.55000000000000004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3.2" x14ac:dyDescent="0.55000000000000004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3.2" x14ac:dyDescent="0.55000000000000004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43.2" x14ac:dyDescent="0.55000000000000004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28.8" x14ac:dyDescent="0.55000000000000004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3.2" x14ac:dyDescent="0.55000000000000004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43.2" x14ac:dyDescent="0.55000000000000004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3.2" x14ac:dyDescent="0.55000000000000004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3.2" x14ac:dyDescent="0.55000000000000004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3.2" x14ac:dyDescent="0.55000000000000004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3.2" x14ac:dyDescent="0.55000000000000004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57.6" x14ac:dyDescent="0.55000000000000004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55000000000000004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3.2" x14ac:dyDescent="0.55000000000000004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3.2" x14ac:dyDescent="0.55000000000000004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3.2" x14ac:dyDescent="0.55000000000000004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3.2" x14ac:dyDescent="0.55000000000000004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3.2" x14ac:dyDescent="0.55000000000000004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3.2" x14ac:dyDescent="0.55000000000000004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57.6" x14ac:dyDescent="0.55000000000000004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3.2" x14ac:dyDescent="0.55000000000000004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3.2" x14ac:dyDescent="0.55000000000000004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3.2" x14ac:dyDescent="0.55000000000000004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3.2" x14ac:dyDescent="0.55000000000000004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3.2" x14ac:dyDescent="0.55000000000000004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55000000000000004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3.2" x14ac:dyDescent="0.55000000000000004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3.2" x14ac:dyDescent="0.55000000000000004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3.2" x14ac:dyDescent="0.55000000000000004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3.2" x14ac:dyDescent="0.55000000000000004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3.2" x14ac:dyDescent="0.55000000000000004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3.2" x14ac:dyDescent="0.55000000000000004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28.8" x14ac:dyDescent="0.55000000000000004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28.8" x14ac:dyDescent="0.55000000000000004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28.8" x14ac:dyDescent="0.55000000000000004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43.2" x14ac:dyDescent="0.55000000000000004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55000000000000004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28.8" x14ac:dyDescent="0.55000000000000004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55000000000000004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3.2" x14ac:dyDescent="0.55000000000000004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3.2" x14ac:dyDescent="0.55000000000000004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3.2" x14ac:dyDescent="0.55000000000000004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3.2" x14ac:dyDescent="0.55000000000000004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3.2" x14ac:dyDescent="0.55000000000000004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3.2" x14ac:dyDescent="0.55000000000000004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3.2" x14ac:dyDescent="0.55000000000000004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43.2" x14ac:dyDescent="0.55000000000000004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3.2" x14ac:dyDescent="0.55000000000000004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7.6" x14ac:dyDescent="0.55000000000000004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3.2" x14ac:dyDescent="0.55000000000000004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3.2" x14ac:dyDescent="0.55000000000000004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3.2" x14ac:dyDescent="0.55000000000000004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3.2" x14ac:dyDescent="0.55000000000000004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3.2" x14ac:dyDescent="0.55000000000000004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3.2" x14ac:dyDescent="0.55000000000000004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28.8" x14ac:dyDescent="0.55000000000000004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x14ac:dyDescent="0.55000000000000004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3.2" x14ac:dyDescent="0.55000000000000004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3.2" x14ac:dyDescent="0.55000000000000004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3.2" x14ac:dyDescent="0.55000000000000004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57.6" x14ac:dyDescent="0.55000000000000004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3.2" x14ac:dyDescent="0.55000000000000004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3.2" x14ac:dyDescent="0.55000000000000004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3.2" x14ac:dyDescent="0.55000000000000004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28.8" x14ac:dyDescent="0.55000000000000004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x14ac:dyDescent="0.55000000000000004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43.2" x14ac:dyDescent="0.55000000000000004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3.2" x14ac:dyDescent="0.55000000000000004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3.2" x14ac:dyDescent="0.55000000000000004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57.6" x14ac:dyDescent="0.55000000000000004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3.2" x14ac:dyDescent="0.55000000000000004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3.2" x14ac:dyDescent="0.55000000000000004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3.2" x14ac:dyDescent="0.55000000000000004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3.2" x14ac:dyDescent="0.55000000000000004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28.8" x14ac:dyDescent="0.55000000000000004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3.2" x14ac:dyDescent="0.55000000000000004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28.8" x14ac:dyDescent="0.55000000000000004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43.2" x14ac:dyDescent="0.55000000000000004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3.2" x14ac:dyDescent="0.55000000000000004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57.6" x14ac:dyDescent="0.55000000000000004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28.8" x14ac:dyDescent="0.55000000000000004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43.2" x14ac:dyDescent="0.55000000000000004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3.2" x14ac:dyDescent="0.55000000000000004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3.2" x14ac:dyDescent="0.55000000000000004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3.2" x14ac:dyDescent="0.55000000000000004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3.2" x14ac:dyDescent="0.55000000000000004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3.2" x14ac:dyDescent="0.55000000000000004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3.2" x14ac:dyDescent="0.55000000000000004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3.2" x14ac:dyDescent="0.55000000000000004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3.2" x14ac:dyDescent="0.55000000000000004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3.2" x14ac:dyDescent="0.55000000000000004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28.8" x14ac:dyDescent="0.55000000000000004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3.2" x14ac:dyDescent="0.55000000000000004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3.2" x14ac:dyDescent="0.55000000000000004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28.8" x14ac:dyDescent="0.55000000000000004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3.2" x14ac:dyDescent="0.55000000000000004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43.2" x14ac:dyDescent="0.55000000000000004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43.2" x14ac:dyDescent="0.55000000000000004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3.2" x14ac:dyDescent="0.55000000000000004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3.2" x14ac:dyDescent="0.55000000000000004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28.8" x14ac:dyDescent="0.55000000000000004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3.2" x14ac:dyDescent="0.55000000000000004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55000000000000004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28.8" x14ac:dyDescent="0.55000000000000004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3.2" x14ac:dyDescent="0.55000000000000004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3.2" x14ac:dyDescent="0.55000000000000004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28.8" x14ac:dyDescent="0.55000000000000004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28.8" x14ac:dyDescent="0.55000000000000004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28.8" x14ac:dyDescent="0.55000000000000004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3.2" x14ac:dyDescent="0.55000000000000004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3.2" x14ac:dyDescent="0.55000000000000004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3.2" x14ac:dyDescent="0.55000000000000004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3.2" x14ac:dyDescent="0.55000000000000004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43.2" x14ac:dyDescent="0.55000000000000004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3.2" x14ac:dyDescent="0.55000000000000004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3.2" x14ac:dyDescent="0.55000000000000004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3.2" x14ac:dyDescent="0.55000000000000004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3.2" x14ac:dyDescent="0.55000000000000004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3.2" x14ac:dyDescent="0.55000000000000004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3.2" x14ac:dyDescent="0.55000000000000004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x14ac:dyDescent="0.55000000000000004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3.2" x14ac:dyDescent="0.55000000000000004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43.2" x14ac:dyDescent="0.55000000000000004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28.8" x14ac:dyDescent="0.55000000000000004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28.8" x14ac:dyDescent="0.55000000000000004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43.2" x14ac:dyDescent="0.55000000000000004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3.2" x14ac:dyDescent="0.55000000000000004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3.2" x14ac:dyDescent="0.55000000000000004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3.2" x14ac:dyDescent="0.55000000000000004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3.2" x14ac:dyDescent="0.55000000000000004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3.2" x14ac:dyDescent="0.55000000000000004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28.8" x14ac:dyDescent="0.55000000000000004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28.8" x14ac:dyDescent="0.55000000000000004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3.2" x14ac:dyDescent="0.55000000000000004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43.2" x14ac:dyDescent="0.55000000000000004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28.8" x14ac:dyDescent="0.55000000000000004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3.2" x14ac:dyDescent="0.55000000000000004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3.2" x14ac:dyDescent="0.55000000000000004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3.2" x14ac:dyDescent="0.55000000000000004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3.2" x14ac:dyDescent="0.55000000000000004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3.2" x14ac:dyDescent="0.55000000000000004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3.2" x14ac:dyDescent="0.55000000000000004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3.2" x14ac:dyDescent="0.55000000000000004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28.8" x14ac:dyDescent="0.55000000000000004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3.2" x14ac:dyDescent="0.55000000000000004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28.8" x14ac:dyDescent="0.55000000000000004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3.2" x14ac:dyDescent="0.55000000000000004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28.8" x14ac:dyDescent="0.55000000000000004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3.2" x14ac:dyDescent="0.55000000000000004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57.6" x14ac:dyDescent="0.55000000000000004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28.8" x14ac:dyDescent="0.55000000000000004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3.2" x14ac:dyDescent="0.55000000000000004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28.8" x14ac:dyDescent="0.55000000000000004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3.2" x14ac:dyDescent="0.55000000000000004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28.8" x14ac:dyDescent="0.55000000000000004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3.2" x14ac:dyDescent="0.55000000000000004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57.6" x14ac:dyDescent="0.55000000000000004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28.8" x14ac:dyDescent="0.55000000000000004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3.2" x14ac:dyDescent="0.55000000000000004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3.2" x14ac:dyDescent="0.55000000000000004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28.8" x14ac:dyDescent="0.55000000000000004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3.2" x14ac:dyDescent="0.55000000000000004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3.2" x14ac:dyDescent="0.55000000000000004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3.2" x14ac:dyDescent="0.55000000000000004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3.2" x14ac:dyDescent="0.55000000000000004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3.2" x14ac:dyDescent="0.55000000000000004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55000000000000004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3.2" x14ac:dyDescent="0.55000000000000004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3.2" x14ac:dyDescent="0.55000000000000004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3.2" x14ac:dyDescent="0.55000000000000004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3.2" x14ac:dyDescent="0.55000000000000004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57.6" x14ac:dyDescent="0.55000000000000004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3.2" x14ac:dyDescent="0.55000000000000004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3.2" x14ac:dyDescent="0.55000000000000004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28.8" x14ac:dyDescent="0.55000000000000004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3.2" x14ac:dyDescent="0.55000000000000004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43.2" x14ac:dyDescent="0.55000000000000004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43.2" x14ac:dyDescent="0.55000000000000004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3.2" x14ac:dyDescent="0.55000000000000004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3.2" x14ac:dyDescent="0.55000000000000004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57.6" x14ac:dyDescent="0.55000000000000004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3.2" x14ac:dyDescent="0.55000000000000004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3.2" x14ac:dyDescent="0.55000000000000004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3.2" x14ac:dyDescent="0.55000000000000004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3.2" x14ac:dyDescent="0.55000000000000004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3.2" x14ac:dyDescent="0.55000000000000004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3.2" x14ac:dyDescent="0.55000000000000004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28.8" x14ac:dyDescent="0.55000000000000004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3.2" x14ac:dyDescent="0.55000000000000004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3.2" x14ac:dyDescent="0.55000000000000004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57.6" x14ac:dyDescent="0.55000000000000004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28.8" x14ac:dyDescent="0.55000000000000004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28.8" x14ac:dyDescent="0.55000000000000004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3.2" x14ac:dyDescent="0.55000000000000004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3.2" x14ac:dyDescent="0.55000000000000004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43.2" x14ac:dyDescent="0.55000000000000004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3.2" x14ac:dyDescent="0.55000000000000004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3.2" x14ac:dyDescent="0.55000000000000004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3.2" x14ac:dyDescent="0.55000000000000004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28.8" x14ac:dyDescent="0.55000000000000004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3.2" x14ac:dyDescent="0.55000000000000004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57.6" x14ac:dyDescent="0.55000000000000004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3.2" x14ac:dyDescent="0.55000000000000004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3.2" x14ac:dyDescent="0.55000000000000004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3.2" x14ac:dyDescent="0.55000000000000004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43.2" x14ac:dyDescent="0.55000000000000004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3.2" x14ac:dyDescent="0.55000000000000004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3.2" x14ac:dyDescent="0.55000000000000004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3.2" x14ac:dyDescent="0.55000000000000004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3.2" x14ac:dyDescent="0.55000000000000004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3.2" x14ac:dyDescent="0.55000000000000004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3.2" x14ac:dyDescent="0.55000000000000004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3.2" x14ac:dyDescent="0.55000000000000004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3.2" x14ac:dyDescent="0.55000000000000004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3.2" x14ac:dyDescent="0.55000000000000004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3.2" x14ac:dyDescent="0.55000000000000004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3.2" x14ac:dyDescent="0.55000000000000004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3.2" x14ac:dyDescent="0.55000000000000004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3.2" x14ac:dyDescent="0.55000000000000004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3.2" x14ac:dyDescent="0.55000000000000004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3.2" x14ac:dyDescent="0.55000000000000004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3.2" x14ac:dyDescent="0.55000000000000004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43.2" x14ac:dyDescent="0.55000000000000004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28.8" x14ac:dyDescent="0.55000000000000004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3.2" x14ac:dyDescent="0.55000000000000004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43.2" x14ac:dyDescent="0.55000000000000004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3.2" x14ac:dyDescent="0.55000000000000004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3.2" x14ac:dyDescent="0.55000000000000004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3.2" x14ac:dyDescent="0.55000000000000004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3.2" x14ac:dyDescent="0.55000000000000004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55000000000000004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3.2" x14ac:dyDescent="0.55000000000000004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3.2" x14ac:dyDescent="0.55000000000000004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3.2" x14ac:dyDescent="0.55000000000000004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3.2" x14ac:dyDescent="0.55000000000000004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28.8" x14ac:dyDescent="0.55000000000000004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3.2" x14ac:dyDescent="0.55000000000000004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28.8" x14ac:dyDescent="0.55000000000000004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3.2" x14ac:dyDescent="0.55000000000000004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57.6" x14ac:dyDescent="0.55000000000000004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3.2" x14ac:dyDescent="0.55000000000000004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3.2" x14ac:dyDescent="0.55000000000000004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3.2" x14ac:dyDescent="0.55000000000000004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3.2" x14ac:dyDescent="0.55000000000000004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28.8" x14ac:dyDescent="0.55000000000000004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3.2" x14ac:dyDescent="0.55000000000000004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28.8" x14ac:dyDescent="0.55000000000000004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3.2" x14ac:dyDescent="0.55000000000000004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43.2" x14ac:dyDescent="0.55000000000000004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3.2" x14ac:dyDescent="0.55000000000000004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55000000000000004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3.2" x14ac:dyDescent="0.55000000000000004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3.2" x14ac:dyDescent="0.55000000000000004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3.2" x14ac:dyDescent="0.55000000000000004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28.8" x14ac:dyDescent="0.55000000000000004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3.2" x14ac:dyDescent="0.55000000000000004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x14ac:dyDescent="0.55000000000000004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28.8" x14ac:dyDescent="0.55000000000000004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3.2" x14ac:dyDescent="0.55000000000000004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43.2" x14ac:dyDescent="0.55000000000000004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28.8" x14ac:dyDescent="0.55000000000000004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3.2" x14ac:dyDescent="0.55000000000000004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55000000000000004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28.8" x14ac:dyDescent="0.55000000000000004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28.8" x14ac:dyDescent="0.55000000000000004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43.2" x14ac:dyDescent="0.55000000000000004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3.2" x14ac:dyDescent="0.55000000000000004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3.2" x14ac:dyDescent="0.55000000000000004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3.2" x14ac:dyDescent="0.55000000000000004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3.2" x14ac:dyDescent="0.55000000000000004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28.8" x14ac:dyDescent="0.55000000000000004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3.2" x14ac:dyDescent="0.55000000000000004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3.2" x14ac:dyDescent="0.55000000000000004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28.8" x14ac:dyDescent="0.55000000000000004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3.2" x14ac:dyDescent="0.55000000000000004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3.2" x14ac:dyDescent="0.55000000000000004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3.2" x14ac:dyDescent="0.55000000000000004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x14ac:dyDescent="0.55000000000000004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3.2" x14ac:dyDescent="0.55000000000000004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x14ac:dyDescent="0.55000000000000004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3.2" x14ac:dyDescent="0.55000000000000004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3.2" x14ac:dyDescent="0.55000000000000004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3.2" x14ac:dyDescent="0.55000000000000004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3.2" x14ac:dyDescent="0.55000000000000004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3.2" x14ac:dyDescent="0.55000000000000004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43.2" x14ac:dyDescent="0.55000000000000004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3.2" x14ac:dyDescent="0.55000000000000004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3.2" x14ac:dyDescent="0.55000000000000004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3.2" x14ac:dyDescent="0.55000000000000004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28.8" x14ac:dyDescent="0.55000000000000004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x14ac:dyDescent="0.55000000000000004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3.2" x14ac:dyDescent="0.55000000000000004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3.2" x14ac:dyDescent="0.55000000000000004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3.2" x14ac:dyDescent="0.55000000000000004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55000000000000004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43.2" x14ac:dyDescent="0.55000000000000004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28.8" x14ac:dyDescent="0.55000000000000004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57.6" x14ac:dyDescent="0.55000000000000004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3.2" x14ac:dyDescent="0.55000000000000004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3.2" x14ac:dyDescent="0.55000000000000004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3.2" x14ac:dyDescent="0.55000000000000004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3.2" x14ac:dyDescent="0.55000000000000004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57.6" x14ac:dyDescent="0.55000000000000004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43.2" x14ac:dyDescent="0.55000000000000004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28.8" x14ac:dyDescent="0.55000000000000004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43.2" x14ac:dyDescent="0.55000000000000004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3.2" x14ac:dyDescent="0.55000000000000004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3.2" x14ac:dyDescent="0.55000000000000004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3.2" x14ac:dyDescent="0.55000000000000004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3.2" x14ac:dyDescent="0.55000000000000004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3.2" x14ac:dyDescent="0.55000000000000004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43.2" x14ac:dyDescent="0.55000000000000004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3.2" x14ac:dyDescent="0.55000000000000004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3.2" x14ac:dyDescent="0.55000000000000004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3.2" x14ac:dyDescent="0.55000000000000004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3.2" x14ac:dyDescent="0.55000000000000004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3.2" x14ac:dyDescent="0.55000000000000004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3.2" x14ac:dyDescent="0.55000000000000004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3.2" x14ac:dyDescent="0.55000000000000004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28.8" x14ac:dyDescent="0.55000000000000004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3.2" x14ac:dyDescent="0.55000000000000004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57.6" x14ac:dyDescent="0.55000000000000004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3.2" x14ac:dyDescent="0.55000000000000004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3.2" x14ac:dyDescent="0.55000000000000004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3.2" x14ac:dyDescent="0.55000000000000004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3.2" x14ac:dyDescent="0.55000000000000004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3.2" x14ac:dyDescent="0.55000000000000004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3.2" x14ac:dyDescent="0.55000000000000004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3.2" x14ac:dyDescent="0.55000000000000004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3.2" x14ac:dyDescent="0.55000000000000004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3.2" x14ac:dyDescent="0.55000000000000004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28.8" x14ac:dyDescent="0.55000000000000004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43.2" x14ac:dyDescent="0.55000000000000004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3.2" x14ac:dyDescent="0.55000000000000004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43.2" x14ac:dyDescent="0.55000000000000004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28.8" x14ac:dyDescent="0.55000000000000004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28.8" x14ac:dyDescent="0.55000000000000004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3.2" x14ac:dyDescent="0.55000000000000004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3.2" x14ac:dyDescent="0.55000000000000004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3.2" x14ac:dyDescent="0.55000000000000004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x14ac:dyDescent="0.55000000000000004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28.8" x14ac:dyDescent="0.55000000000000004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43.2" x14ac:dyDescent="0.55000000000000004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3.2" x14ac:dyDescent="0.55000000000000004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3.2" x14ac:dyDescent="0.55000000000000004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28.8" x14ac:dyDescent="0.55000000000000004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28.8" x14ac:dyDescent="0.55000000000000004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3.2" x14ac:dyDescent="0.55000000000000004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55000000000000004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3.2" x14ac:dyDescent="0.55000000000000004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3.2" x14ac:dyDescent="0.55000000000000004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28.8" x14ac:dyDescent="0.55000000000000004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3.2" x14ac:dyDescent="0.55000000000000004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28.8" x14ac:dyDescent="0.55000000000000004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43.2" x14ac:dyDescent="0.55000000000000004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3.2" x14ac:dyDescent="0.55000000000000004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43.2" x14ac:dyDescent="0.55000000000000004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55000000000000004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55000000000000004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3.2" x14ac:dyDescent="0.55000000000000004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28.8" x14ac:dyDescent="0.55000000000000004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3.2" x14ac:dyDescent="0.55000000000000004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3.2" x14ac:dyDescent="0.55000000000000004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3.2" x14ac:dyDescent="0.55000000000000004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3.2" x14ac:dyDescent="0.55000000000000004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3.2" x14ac:dyDescent="0.55000000000000004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3.2" x14ac:dyDescent="0.55000000000000004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3.2" x14ac:dyDescent="0.55000000000000004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55000000000000004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3.2" x14ac:dyDescent="0.55000000000000004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43.2" x14ac:dyDescent="0.55000000000000004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3.2" x14ac:dyDescent="0.55000000000000004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3.2" x14ac:dyDescent="0.55000000000000004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3.2" x14ac:dyDescent="0.55000000000000004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3.2" x14ac:dyDescent="0.55000000000000004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3.2" x14ac:dyDescent="0.55000000000000004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43.2" x14ac:dyDescent="0.55000000000000004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8.8" x14ac:dyDescent="0.55000000000000004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3.2" x14ac:dyDescent="0.55000000000000004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28.8" x14ac:dyDescent="0.55000000000000004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3.2" x14ac:dyDescent="0.55000000000000004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3.2" x14ac:dyDescent="0.55000000000000004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3.2" x14ac:dyDescent="0.55000000000000004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3.2" x14ac:dyDescent="0.55000000000000004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3.2" x14ac:dyDescent="0.55000000000000004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28.8" x14ac:dyDescent="0.55000000000000004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3.2" x14ac:dyDescent="0.55000000000000004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3.2" x14ac:dyDescent="0.55000000000000004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28.8" x14ac:dyDescent="0.55000000000000004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57.6" x14ac:dyDescent="0.55000000000000004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3.2" x14ac:dyDescent="0.55000000000000004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43.2" x14ac:dyDescent="0.55000000000000004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3.2" x14ac:dyDescent="0.55000000000000004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3.2" x14ac:dyDescent="0.55000000000000004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3.2" x14ac:dyDescent="0.55000000000000004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43.2" x14ac:dyDescent="0.55000000000000004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3.2" x14ac:dyDescent="0.55000000000000004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3.2" x14ac:dyDescent="0.55000000000000004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3.2" x14ac:dyDescent="0.55000000000000004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3.2" x14ac:dyDescent="0.55000000000000004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3.2" x14ac:dyDescent="0.55000000000000004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3.2" x14ac:dyDescent="0.55000000000000004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28.8" x14ac:dyDescent="0.55000000000000004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3.2" x14ac:dyDescent="0.55000000000000004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28.8" x14ac:dyDescent="0.55000000000000004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3.2" x14ac:dyDescent="0.55000000000000004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43.2" x14ac:dyDescent="0.55000000000000004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3.2" x14ac:dyDescent="0.55000000000000004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3.2" x14ac:dyDescent="0.55000000000000004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3.2" x14ac:dyDescent="0.55000000000000004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3.2" x14ac:dyDescent="0.55000000000000004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3.2" x14ac:dyDescent="0.55000000000000004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28.8" x14ac:dyDescent="0.55000000000000004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28.8" x14ac:dyDescent="0.55000000000000004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43.2" x14ac:dyDescent="0.55000000000000004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43.2" x14ac:dyDescent="0.55000000000000004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3.2" x14ac:dyDescent="0.55000000000000004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28.8" x14ac:dyDescent="0.55000000000000004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3.2" x14ac:dyDescent="0.55000000000000004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3.2" x14ac:dyDescent="0.55000000000000004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43.2" x14ac:dyDescent="0.55000000000000004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3.2" x14ac:dyDescent="0.55000000000000004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55000000000000004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3.2" x14ac:dyDescent="0.55000000000000004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3.2" x14ac:dyDescent="0.55000000000000004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3.2" x14ac:dyDescent="0.55000000000000004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3.2" x14ac:dyDescent="0.55000000000000004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3.2" x14ac:dyDescent="0.55000000000000004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3.2" x14ac:dyDescent="0.55000000000000004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3.2" x14ac:dyDescent="0.55000000000000004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3.2" x14ac:dyDescent="0.55000000000000004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3.2" x14ac:dyDescent="0.55000000000000004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28.8" x14ac:dyDescent="0.55000000000000004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3.2" x14ac:dyDescent="0.55000000000000004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43.2" x14ac:dyDescent="0.55000000000000004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3.2" x14ac:dyDescent="0.55000000000000004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3.2" x14ac:dyDescent="0.55000000000000004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3.2" x14ac:dyDescent="0.55000000000000004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57.6" x14ac:dyDescent="0.55000000000000004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3.2" x14ac:dyDescent="0.55000000000000004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3.2" x14ac:dyDescent="0.55000000000000004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3.2" x14ac:dyDescent="0.55000000000000004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28.8" x14ac:dyDescent="0.55000000000000004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28.8" x14ac:dyDescent="0.55000000000000004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3.2" x14ac:dyDescent="0.55000000000000004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3.2" x14ac:dyDescent="0.55000000000000004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43.2" x14ac:dyDescent="0.55000000000000004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3.2" x14ac:dyDescent="0.55000000000000004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3.2" x14ac:dyDescent="0.55000000000000004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3.2" x14ac:dyDescent="0.55000000000000004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3.2" x14ac:dyDescent="0.55000000000000004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3.2" x14ac:dyDescent="0.55000000000000004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3.2" x14ac:dyDescent="0.55000000000000004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55000000000000004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8.8" x14ac:dyDescent="0.55000000000000004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43.2" x14ac:dyDescent="0.55000000000000004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3.2" x14ac:dyDescent="0.55000000000000004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3.2" x14ac:dyDescent="0.55000000000000004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3.2" x14ac:dyDescent="0.55000000000000004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3.2" x14ac:dyDescent="0.55000000000000004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28.8" x14ac:dyDescent="0.55000000000000004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3.2" x14ac:dyDescent="0.55000000000000004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57.6" x14ac:dyDescent="0.55000000000000004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28.8" x14ac:dyDescent="0.55000000000000004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3.2" x14ac:dyDescent="0.55000000000000004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3.2" x14ac:dyDescent="0.55000000000000004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28.8" x14ac:dyDescent="0.55000000000000004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43.2" x14ac:dyDescent="0.55000000000000004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3.2" x14ac:dyDescent="0.55000000000000004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43.2" x14ac:dyDescent="0.55000000000000004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28.8" x14ac:dyDescent="0.55000000000000004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43.2" x14ac:dyDescent="0.55000000000000004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28.8" x14ac:dyDescent="0.55000000000000004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3.2" x14ac:dyDescent="0.55000000000000004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55000000000000004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43.2" x14ac:dyDescent="0.55000000000000004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28.8" x14ac:dyDescent="0.55000000000000004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28.8" x14ac:dyDescent="0.55000000000000004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28.8" x14ac:dyDescent="0.55000000000000004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3.2" x14ac:dyDescent="0.55000000000000004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28.8" x14ac:dyDescent="0.55000000000000004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3.2" x14ac:dyDescent="0.55000000000000004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43.2" x14ac:dyDescent="0.55000000000000004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3.2" x14ac:dyDescent="0.55000000000000004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3.2" x14ac:dyDescent="0.55000000000000004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3.2" x14ac:dyDescent="0.55000000000000004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55000000000000004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28.8" x14ac:dyDescent="0.55000000000000004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3.2" x14ac:dyDescent="0.55000000000000004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3.2" x14ac:dyDescent="0.55000000000000004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3.2" x14ac:dyDescent="0.55000000000000004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3.2" x14ac:dyDescent="0.55000000000000004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28.8" x14ac:dyDescent="0.55000000000000004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3.2" x14ac:dyDescent="0.55000000000000004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28.8" x14ac:dyDescent="0.55000000000000004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55000000000000004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28.8" x14ac:dyDescent="0.55000000000000004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3.2" x14ac:dyDescent="0.55000000000000004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3.2" x14ac:dyDescent="0.55000000000000004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3.2" x14ac:dyDescent="0.55000000000000004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3.2" x14ac:dyDescent="0.55000000000000004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28.8" x14ac:dyDescent="0.55000000000000004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28.8" x14ac:dyDescent="0.55000000000000004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3.2" x14ac:dyDescent="0.55000000000000004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28.8" x14ac:dyDescent="0.55000000000000004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3.2" x14ac:dyDescent="0.55000000000000004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3.2" x14ac:dyDescent="0.55000000000000004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3.2" x14ac:dyDescent="0.55000000000000004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28.8" x14ac:dyDescent="0.55000000000000004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43.2" x14ac:dyDescent="0.55000000000000004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3.2" x14ac:dyDescent="0.55000000000000004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3.2" x14ac:dyDescent="0.55000000000000004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28.8" x14ac:dyDescent="0.55000000000000004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28.8" x14ac:dyDescent="0.55000000000000004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3.2" x14ac:dyDescent="0.55000000000000004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3.2" x14ac:dyDescent="0.55000000000000004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3.2" x14ac:dyDescent="0.55000000000000004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3.2" x14ac:dyDescent="0.55000000000000004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28.8" x14ac:dyDescent="0.55000000000000004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43.2" x14ac:dyDescent="0.55000000000000004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3.2" x14ac:dyDescent="0.55000000000000004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3.2" x14ac:dyDescent="0.55000000000000004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28.8" x14ac:dyDescent="0.55000000000000004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3.2" x14ac:dyDescent="0.55000000000000004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3.2" x14ac:dyDescent="0.55000000000000004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28.8" x14ac:dyDescent="0.55000000000000004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3.2" x14ac:dyDescent="0.55000000000000004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28.8" x14ac:dyDescent="0.55000000000000004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3.2" x14ac:dyDescent="0.55000000000000004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3.2" x14ac:dyDescent="0.55000000000000004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43.2" x14ac:dyDescent="0.55000000000000004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3.2" x14ac:dyDescent="0.55000000000000004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3.2" x14ac:dyDescent="0.55000000000000004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3.2" x14ac:dyDescent="0.55000000000000004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28.8" x14ac:dyDescent="0.55000000000000004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3.2" x14ac:dyDescent="0.55000000000000004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3.2" x14ac:dyDescent="0.55000000000000004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3.2" x14ac:dyDescent="0.55000000000000004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3.2" x14ac:dyDescent="0.55000000000000004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28.8" x14ac:dyDescent="0.55000000000000004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57.6" x14ac:dyDescent="0.55000000000000004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3.2" x14ac:dyDescent="0.55000000000000004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3.2" x14ac:dyDescent="0.55000000000000004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3.2" x14ac:dyDescent="0.55000000000000004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43.2" x14ac:dyDescent="0.55000000000000004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57.6" x14ac:dyDescent="0.55000000000000004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3.2" x14ac:dyDescent="0.55000000000000004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28.8" x14ac:dyDescent="0.55000000000000004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3.2" x14ac:dyDescent="0.55000000000000004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3.2" x14ac:dyDescent="0.55000000000000004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55000000000000004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3.2" x14ac:dyDescent="0.55000000000000004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3.2" x14ac:dyDescent="0.55000000000000004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43.2" x14ac:dyDescent="0.55000000000000004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57.6" x14ac:dyDescent="0.55000000000000004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28.8" x14ac:dyDescent="0.55000000000000004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28.8" x14ac:dyDescent="0.55000000000000004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3.2" x14ac:dyDescent="0.55000000000000004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3.2" x14ac:dyDescent="0.55000000000000004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28.8" x14ac:dyDescent="0.55000000000000004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28.8" x14ac:dyDescent="0.55000000000000004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3.2" x14ac:dyDescent="0.55000000000000004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3.2" x14ac:dyDescent="0.55000000000000004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57.6" x14ac:dyDescent="0.55000000000000004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28.8" x14ac:dyDescent="0.55000000000000004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3.2" x14ac:dyDescent="0.55000000000000004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28.8" x14ac:dyDescent="0.55000000000000004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3.2" x14ac:dyDescent="0.55000000000000004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28.8" x14ac:dyDescent="0.55000000000000004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3.2" x14ac:dyDescent="0.55000000000000004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3.2" x14ac:dyDescent="0.55000000000000004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3.2" x14ac:dyDescent="0.55000000000000004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57.6" x14ac:dyDescent="0.55000000000000004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x14ac:dyDescent="0.55000000000000004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3.2" x14ac:dyDescent="0.55000000000000004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3.2" x14ac:dyDescent="0.55000000000000004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3.2" x14ac:dyDescent="0.55000000000000004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3.2" x14ac:dyDescent="0.55000000000000004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3.2" x14ac:dyDescent="0.55000000000000004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43.2" x14ac:dyDescent="0.55000000000000004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3.2" x14ac:dyDescent="0.55000000000000004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3.2" x14ac:dyDescent="0.55000000000000004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2" x14ac:dyDescent="0.55000000000000004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3.2" x14ac:dyDescent="0.55000000000000004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3.2" x14ac:dyDescent="0.55000000000000004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3.2" x14ac:dyDescent="0.55000000000000004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x14ac:dyDescent="0.55000000000000004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3.2" x14ac:dyDescent="0.55000000000000004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28.8" x14ac:dyDescent="0.55000000000000004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3.2" x14ac:dyDescent="0.55000000000000004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3.2" x14ac:dyDescent="0.55000000000000004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3.2" x14ac:dyDescent="0.55000000000000004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43.2" x14ac:dyDescent="0.55000000000000004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3.2" x14ac:dyDescent="0.55000000000000004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28.8" x14ac:dyDescent="0.55000000000000004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3.2" x14ac:dyDescent="0.55000000000000004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43.2" x14ac:dyDescent="0.55000000000000004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57.6" x14ac:dyDescent="0.55000000000000004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3.2" x14ac:dyDescent="0.55000000000000004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3.2" x14ac:dyDescent="0.55000000000000004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3.2" x14ac:dyDescent="0.55000000000000004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3.2" x14ac:dyDescent="0.55000000000000004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55000000000000004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3.2" x14ac:dyDescent="0.55000000000000004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3.2" x14ac:dyDescent="0.55000000000000004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3.2" x14ac:dyDescent="0.55000000000000004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3.2" x14ac:dyDescent="0.55000000000000004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43.2" x14ac:dyDescent="0.55000000000000004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3.2" x14ac:dyDescent="0.55000000000000004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3.2" x14ac:dyDescent="0.55000000000000004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28.8" x14ac:dyDescent="0.55000000000000004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3.2" x14ac:dyDescent="0.55000000000000004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3.2" x14ac:dyDescent="0.55000000000000004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3.2" x14ac:dyDescent="0.55000000000000004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55000000000000004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28.8" x14ac:dyDescent="0.55000000000000004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3.2" x14ac:dyDescent="0.55000000000000004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3.2" x14ac:dyDescent="0.55000000000000004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3.2" x14ac:dyDescent="0.55000000000000004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3.2" x14ac:dyDescent="0.55000000000000004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28.8" x14ac:dyDescent="0.55000000000000004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3.2" x14ac:dyDescent="0.55000000000000004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28.8" x14ac:dyDescent="0.55000000000000004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3.2" x14ac:dyDescent="0.55000000000000004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3.2" x14ac:dyDescent="0.55000000000000004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28.8" x14ac:dyDescent="0.55000000000000004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3.2" x14ac:dyDescent="0.55000000000000004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3.2" x14ac:dyDescent="0.55000000000000004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3.2" x14ac:dyDescent="0.55000000000000004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3.2" x14ac:dyDescent="0.55000000000000004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43.2" x14ac:dyDescent="0.55000000000000004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3.2" x14ac:dyDescent="0.55000000000000004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28.8" x14ac:dyDescent="0.55000000000000004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28.8" x14ac:dyDescent="0.55000000000000004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3.2" x14ac:dyDescent="0.55000000000000004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28.8" x14ac:dyDescent="0.55000000000000004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28.8" x14ac:dyDescent="0.55000000000000004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3.2" x14ac:dyDescent="0.55000000000000004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3.2" x14ac:dyDescent="0.55000000000000004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3.2" x14ac:dyDescent="0.55000000000000004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3.2" x14ac:dyDescent="0.55000000000000004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28.8" x14ac:dyDescent="0.55000000000000004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43.2" x14ac:dyDescent="0.55000000000000004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28.8" x14ac:dyDescent="0.55000000000000004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3.2" x14ac:dyDescent="0.55000000000000004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28.8" x14ac:dyDescent="0.55000000000000004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x14ac:dyDescent="0.55000000000000004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43.2" x14ac:dyDescent="0.55000000000000004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3.2" x14ac:dyDescent="0.55000000000000004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3.2" x14ac:dyDescent="0.55000000000000004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28.8" x14ac:dyDescent="0.55000000000000004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28.8" x14ac:dyDescent="0.55000000000000004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3.2" x14ac:dyDescent="0.55000000000000004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3.2" x14ac:dyDescent="0.55000000000000004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3.2" x14ac:dyDescent="0.55000000000000004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3.2" x14ac:dyDescent="0.55000000000000004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28.8" x14ac:dyDescent="0.55000000000000004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3.2" x14ac:dyDescent="0.55000000000000004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3.2" x14ac:dyDescent="0.55000000000000004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3.2" x14ac:dyDescent="0.55000000000000004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3.2" x14ac:dyDescent="0.55000000000000004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3.2" x14ac:dyDescent="0.55000000000000004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3.2" x14ac:dyDescent="0.55000000000000004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3.2" x14ac:dyDescent="0.55000000000000004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3.2" x14ac:dyDescent="0.55000000000000004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3.2" x14ac:dyDescent="0.55000000000000004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43.2" x14ac:dyDescent="0.55000000000000004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3.2" x14ac:dyDescent="0.55000000000000004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3.2" x14ac:dyDescent="0.55000000000000004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3.2" x14ac:dyDescent="0.55000000000000004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3.2" x14ac:dyDescent="0.55000000000000004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3.2" x14ac:dyDescent="0.55000000000000004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3.2" x14ac:dyDescent="0.55000000000000004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3.2" x14ac:dyDescent="0.55000000000000004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3.2" x14ac:dyDescent="0.55000000000000004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28.8" x14ac:dyDescent="0.55000000000000004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28.8" x14ac:dyDescent="0.55000000000000004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3.2" x14ac:dyDescent="0.55000000000000004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55000000000000004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3.2" x14ac:dyDescent="0.55000000000000004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43.2" x14ac:dyDescent="0.55000000000000004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3.2" x14ac:dyDescent="0.55000000000000004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3.2" x14ac:dyDescent="0.55000000000000004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28.8" x14ac:dyDescent="0.55000000000000004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3.2" x14ac:dyDescent="0.55000000000000004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3.2" x14ac:dyDescent="0.55000000000000004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28.8" x14ac:dyDescent="0.55000000000000004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3.2" x14ac:dyDescent="0.55000000000000004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3.2" x14ac:dyDescent="0.55000000000000004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3.2" x14ac:dyDescent="0.55000000000000004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3.2" x14ac:dyDescent="0.55000000000000004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28.8" x14ac:dyDescent="0.55000000000000004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3.2" x14ac:dyDescent="0.55000000000000004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3.2" x14ac:dyDescent="0.55000000000000004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3.2" x14ac:dyDescent="0.55000000000000004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3.2" x14ac:dyDescent="0.55000000000000004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3.2" x14ac:dyDescent="0.55000000000000004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3.2" x14ac:dyDescent="0.55000000000000004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3.2" x14ac:dyDescent="0.55000000000000004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43.2" x14ac:dyDescent="0.55000000000000004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3.2" x14ac:dyDescent="0.55000000000000004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28.8" x14ac:dyDescent="0.55000000000000004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28.8" x14ac:dyDescent="0.55000000000000004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3.2" x14ac:dyDescent="0.55000000000000004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43.2" x14ac:dyDescent="0.55000000000000004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3.2" x14ac:dyDescent="0.55000000000000004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28.8" x14ac:dyDescent="0.55000000000000004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3.2" x14ac:dyDescent="0.55000000000000004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55000000000000004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3.2" x14ac:dyDescent="0.55000000000000004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28.8" x14ac:dyDescent="0.55000000000000004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3.2" x14ac:dyDescent="0.55000000000000004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43.2" x14ac:dyDescent="0.55000000000000004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3.2" x14ac:dyDescent="0.55000000000000004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3.2" x14ac:dyDescent="0.55000000000000004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3.2" x14ac:dyDescent="0.55000000000000004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3.2" x14ac:dyDescent="0.55000000000000004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3.2" x14ac:dyDescent="0.55000000000000004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28.8" x14ac:dyDescent="0.55000000000000004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57.6" x14ac:dyDescent="0.55000000000000004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x14ac:dyDescent="0.55000000000000004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43.2" x14ac:dyDescent="0.55000000000000004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3.2" x14ac:dyDescent="0.55000000000000004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3.2" x14ac:dyDescent="0.55000000000000004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3.2" x14ac:dyDescent="0.55000000000000004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28.8" x14ac:dyDescent="0.55000000000000004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3.2" x14ac:dyDescent="0.55000000000000004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43.2" x14ac:dyDescent="0.55000000000000004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3.2" x14ac:dyDescent="0.55000000000000004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86.4" x14ac:dyDescent="0.55000000000000004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3.2" x14ac:dyDescent="0.55000000000000004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43.2" x14ac:dyDescent="0.55000000000000004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3.2" x14ac:dyDescent="0.55000000000000004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28.8" x14ac:dyDescent="0.55000000000000004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3.2" x14ac:dyDescent="0.55000000000000004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3.2" x14ac:dyDescent="0.55000000000000004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3.2" x14ac:dyDescent="0.55000000000000004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3.2" x14ac:dyDescent="0.55000000000000004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3.2" x14ac:dyDescent="0.55000000000000004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3.2" x14ac:dyDescent="0.55000000000000004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43.2" x14ac:dyDescent="0.55000000000000004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3.2" x14ac:dyDescent="0.55000000000000004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3.2" x14ac:dyDescent="0.55000000000000004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28.8" x14ac:dyDescent="0.55000000000000004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3.2" x14ac:dyDescent="0.55000000000000004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3.2" x14ac:dyDescent="0.55000000000000004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3.2" x14ac:dyDescent="0.55000000000000004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3.2" x14ac:dyDescent="0.55000000000000004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3.2" x14ac:dyDescent="0.55000000000000004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43.2" x14ac:dyDescent="0.55000000000000004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3.2" x14ac:dyDescent="0.55000000000000004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3.2" x14ac:dyDescent="0.55000000000000004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3.2" x14ac:dyDescent="0.55000000000000004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3.2" x14ac:dyDescent="0.55000000000000004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3.2" x14ac:dyDescent="0.55000000000000004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3.2" x14ac:dyDescent="0.55000000000000004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3.2" x14ac:dyDescent="0.55000000000000004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3.2" x14ac:dyDescent="0.55000000000000004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57.6" x14ac:dyDescent="0.55000000000000004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28.8" x14ac:dyDescent="0.55000000000000004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3.2" x14ac:dyDescent="0.55000000000000004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28.8" x14ac:dyDescent="0.55000000000000004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43.2" x14ac:dyDescent="0.55000000000000004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3.2" x14ac:dyDescent="0.55000000000000004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28.8" x14ac:dyDescent="0.55000000000000004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3.2" x14ac:dyDescent="0.55000000000000004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3.2" x14ac:dyDescent="0.55000000000000004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3.2" x14ac:dyDescent="0.55000000000000004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3.2" x14ac:dyDescent="0.55000000000000004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3.2" x14ac:dyDescent="0.55000000000000004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3.2" x14ac:dyDescent="0.55000000000000004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3.2" x14ac:dyDescent="0.55000000000000004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43.2" x14ac:dyDescent="0.55000000000000004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3.2" x14ac:dyDescent="0.55000000000000004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3.2" x14ac:dyDescent="0.55000000000000004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57.6" x14ac:dyDescent="0.55000000000000004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3.2" x14ac:dyDescent="0.55000000000000004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3.2" x14ac:dyDescent="0.55000000000000004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28.8" x14ac:dyDescent="0.55000000000000004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43.2" x14ac:dyDescent="0.55000000000000004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3.2" x14ac:dyDescent="0.55000000000000004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3.2" x14ac:dyDescent="0.55000000000000004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3.2" x14ac:dyDescent="0.55000000000000004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3.2" x14ac:dyDescent="0.55000000000000004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43.2" x14ac:dyDescent="0.55000000000000004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3.2" x14ac:dyDescent="0.55000000000000004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3.2" x14ac:dyDescent="0.55000000000000004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3.2" x14ac:dyDescent="0.55000000000000004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3.2" x14ac:dyDescent="0.55000000000000004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43.2" x14ac:dyDescent="0.55000000000000004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3.2" x14ac:dyDescent="0.55000000000000004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3.2" x14ac:dyDescent="0.55000000000000004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3.2" x14ac:dyDescent="0.55000000000000004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3.2" x14ac:dyDescent="0.55000000000000004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3.2" x14ac:dyDescent="0.55000000000000004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43.2" x14ac:dyDescent="0.55000000000000004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3.2" x14ac:dyDescent="0.55000000000000004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28.8" x14ac:dyDescent="0.55000000000000004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3.2" x14ac:dyDescent="0.55000000000000004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3.2" x14ac:dyDescent="0.55000000000000004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28.8" x14ac:dyDescent="0.55000000000000004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28.8" x14ac:dyDescent="0.55000000000000004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3.2" x14ac:dyDescent="0.55000000000000004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3.2" x14ac:dyDescent="0.55000000000000004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3.2" x14ac:dyDescent="0.55000000000000004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28.8" x14ac:dyDescent="0.55000000000000004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55000000000000004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3.2" x14ac:dyDescent="0.55000000000000004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57.6" x14ac:dyDescent="0.55000000000000004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28.8" x14ac:dyDescent="0.55000000000000004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57.6" x14ac:dyDescent="0.55000000000000004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55000000000000004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28.8" x14ac:dyDescent="0.55000000000000004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3.2" x14ac:dyDescent="0.55000000000000004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28.8" x14ac:dyDescent="0.55000000000000004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28.8" x14ac:dyDescent="0.55000000000000004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43.2" x14ac:dyDescent="0.55000000000000004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3.2" x14ac:dyDescent="0.55000000000000004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3.2" x14ac:dyDescent="0.55000000000000004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3.2" x14ac:dyDescent="0.55000000000000004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3.2" x14ac:dyDescent="0.55000000000000004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3.2" x14ac:dyDescent="0.55000000000000004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3.2" x14ac:dyDescent="0.55000000000000004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43.2" x14ac:dyDescent="0.55000000000000004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3.2" x14ac:dyDescent="0.55000000000000004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3.2" x14ac:dyDescent="0.55000000000000004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3.2" x14ac:dyDescent="0.55000000000000004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3.2" x14ac:dyDescent="0.55000000000000004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3.2" x14ac:dyDescent="0.55000000000000004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3.2" x14ac:dyDescent="0.55000000000000004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3.2" x14ac:dyDescent="0.55000000000000004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57.6" x14ac:dyDescent="0.55000000000000004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28.8" x14ac:dyDescent="0.55000000000000004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3.2" x14ac:dyDescent="0.55000000000000004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3.2" x14ac:dyDescent="0.55000000000000004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3.2" x14ac:dyDescent="0.55000000000000004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3.2" x14ac:dyDescent="0.55000000000000004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3.2" x14ac:dyDescent="0.55000000000000004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28.8" x14ac:dyDescent="0.55000000000000004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3.2" x14ac:dyDescent="0.55000000000000004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3.2" x14ac:dyDescent="0.55000000000000004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28.8" x14ac:dyDescent="0.55000000000000004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3.2" x14ac:dyDescent="0.55000000000000004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43.2" x14ac:dyDescent="0.55000000000000004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3.2" x14ac:dyDescent="0.55000000000000004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3.2" x14ac:dyDescent="0.55000000000000004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3.2" x14ac:dyDescent="0.55000000000000004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3.2" x14ac:dyDescent="0.55000000000000004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3.2" x14ac:dyDescent="0.55000000000000004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3.2" x14ac:dyDescent="0.55000000000000004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3.2" x14ac:dyDescent="0.55000000000000004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3.2" x14ac:dyDescent="0.55000000000000004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28.8" x14ac:dyDescent="0.55000000000000004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3.2" x14ac:dyDescent="0.55000000000000004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3.2" x14ac:dyDescent="0.55000000000000004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3.2" x14ac:dyDescent="0.55000000000000004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3.2" x14ac:dyDescent="0.55000000000000004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3.2" x14ac:dyDescent="0.55000000000000004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3.2" x14ac:dyDescent="0.55000000000000004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28.8" x14ac:dyDescent="0.55000000000000004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28.8" x14ac:dyDescent="0.55000000000000004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3.2" x14ac:dyDescent="0.55000000000000004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3.2" x14ac:dyDescent="0.55000000000000004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3.2" x14ac:dyDescent="0.55000000000000004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28.8" x14ac:dyDescent="0.55000000000000004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3.2" x14ac:dyDescent="0.55000000000000004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3.2" x14ac:dyDescent="0.55000000000000004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3.2" x14ac:dyDescent="0.55000000000000004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57.6" x14ac:dyDescent="0.55000000000000004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3.2" x14ac:dyDescent="0.55000000000000004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55000000000000004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28.8" x14ac:dyDescent="0.55000000000000004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55000000000000004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3.2" x14ac:dyDescent="0.55000000000000004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3.2" x14ac:dyDescent="0.55000000000000004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28.8" x14ac:dyDescent="0.55000000000000004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28.8" x14ac:dyDescent="0.55000000000000004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3.2" x14ac:dyDescent="0.55000000000000004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43.2" x14ac:dyDescent="0.55000000000000004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3.2" x14ac:dyDescent="0.55000000000000004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43.2" x14ac:dyDescent="0.55000000000000004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3.2" x14ac:dyDescent="0.55000000000000004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3.2" x14ac:dyDescent="0.55000000000000004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3.2" x14ac:dyDescent="0.55000000000000004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3.2" x14ac:dyDescent="0.55000000000000004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28.8" x14ac:dyDescent="0.55000000000000004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3.2" x14ac:dyDescent="0.55000000000000004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57.6" x14ac:dyDescent="0.55000000000000004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3.2" x14ac:dyDescent="0.55000000000000004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3.2" x14ac:dyDescent="0.55000000000000004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57.6" x14ac:dyDescent="0.55000000000000004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43.2" x14ac:dyDescent="0.55000000000000004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3.2" x14ac:dyDescent="0.55000000000000004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3.2" x14ac:dyDescent="0.55000000000000004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28.8" x14ac:dyDescent="0.55000000000000004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3.2" x14ac:dyDescent="0.55000000000000004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3.2" x14ac:dyDescent="0.55000000000000004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3.2" x14ac:dyDescent="0.55000000000000004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3.2" x14ac:dyDescent="0.55000000000000004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3.2" x14ac:dyDescent="0.55000000000000004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28.8" x14ac:dyDescent="0.55000000000000004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3.2" x14ac:dyDescent="0.55000000000000004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3.2" x14ac:dyDescent="0.55000000000000004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43.2" x14ac:dyDescent="0.55000000000000004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3.2" x14ac:dyDescent="0.55000000000000004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3.2" x14ac:dyDescent="0.55000000000000004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3.2" x14ac:dyDescent="0.55000000000000004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43.2" x14ac:dyDescent="0.55000000000000004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3.2" x14ac:dyDescent="0.55000000000000004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3.2" x14ac:dyDescent="0.55000000000000004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28.8" x14ac:dyDescent="0.55000000000000004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3.2" x14ac:dyDescent="0.55000000000000004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28.8" x14ac:dyDescent="0.55000000000000004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3.2" x14ac:dyDescent="0.55000000000000004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3.2" x14ac:dyDescent="0.55000000000000004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28.8" x14ac:dyDescent="0.55000000000000004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3.2" x14ac:dyDescent="0.55000000000000004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3.2" x14ac:dyDescent="0.55000000000000004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43.2" x14ac:dyDescent="0.55000000000000004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3.2" x14ac:dyDescent="0.55000000000000004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3.2" x14ac:dyDescent="0.55000000000000004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3.2" x14ac:dyDescent="0.55000000000000004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3.2" x14ac:dyDescent="0.55000000000000004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28.8" x14ac:dyDescent="0.55000000000000004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8.8" x14ac:dyDescent="0.55000000000000004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3.2" x14ac:dyDescent="0.55000000000000004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3.2" x14ac:dyDescent="0.55000000000000004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3.2" x14ac:dyDescent="0.55000000000000004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3.2" x14ac:dyDescent="0.55000000000000004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3.2" x14ac:dyDescent="0.55000000000000004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3.2" x14ac:dyDescent="0.55000000000000004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3.2" x14ac:dyDescent="0.55000000000000004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3.2" x14ac:dyDescent="0.55000000000000004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55000000000000004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55000000000000004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3.2" x14ac:dyDescent="0.55000000000000004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3.2" x14ac:dyDescent="0.55000000000000004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3.2" x14ac:dyDescent="0.55000000000000004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3.2" x14ac:dyDescent="0.55000000000000004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3.2" x14ac:dyDescent="0.55000000000000004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3.2" x14ac:dyDescent="0.55000000000000004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43.2" x14ac:dyDescent="0.55000000000000004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28.8" x14ac:dyDescent="0.55000000000000004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3.2" x14ac:dyDescent="0.55000000000000004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3.2" x14ac:dyDescent="0.55000000000000004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3.2" x14ac:dyDescent="0.55000000000000004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43.2" x14ac:dyDescent="0.55000000000000004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28.8" x14ac:dyDescent="0.55000000000000004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3.2" x14ac:dyDescent="0.55000000000000004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3.2" x14ac:dyDescent="0.55000000000000004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3.2" x14ac:dyDescent="0.55000000000000004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3.2" x14ac:dyDescent="0.55000000000000004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3.2" x14ac:dyDescent="0.55000000000000004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43.2" x14ac:dyDescent="0.55000000000000004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3.2" x14ac:dyDescent="0.55000000000000004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3.2" x14ac:dyDescent="0.55000000000000004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43.2" x14ac:dyDescent="0.55000000000000004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3.2" x14ac:dyDescent="0.55000000000000004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28.8" x14ac:dyDescent="0.55000000000000004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3.2" x14ac:dyDescent="0.55000000000000004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28.8" x14ac:dyDescent="0.55000000000000004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3.2" x14ac:dyDescent="0.55000000000000004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3.2" x14ac:dyDescent="0.55000000000000004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43.2" x14ac:dyDescent="0.55000000000000004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3.2" x14ac:dyDescent="0.55000000000000004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3.2" x14ac:dyDescent="0.55000000000000004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3.2" x14ac:dyDescent="0.55000000000000004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3.2" x14ac:dyDescent="0.55000000000000004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3.2" x14ac:dyDescent="0.55000000000000004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43.2" x14ac:dyDescent="0.55000000000000004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3.2" x14ac:dyDescent="0.55000000000000004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43.2" x14ac:dyDescent="0.55000000000000004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3.2" x14ac:dyDescent="0.55000000000000004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28.8" x14ac:dyDescent="0.55000000000000004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3.2" x14ac:dyDescent="0.55000000000000004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43.2" x14ac:dyDescent="0.55000000000000004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3.2" x14ac:dyDescent="0.55000000000000004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3.2" x14ac:dyDescent="0.55000000000000004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43.2" x14ac:dyDescent="0.55000000000000004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3.2" x14ac:dyDescent="0.55000000000000004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3.2" x14ac:dyDescent="0.55000000000000004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3.2" x14ac:dyDescent="0.55000000000000004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3.2" x14ac:dyDescent="0.55000000000000004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55000000000000004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3.2" x14ac:dyDescent="0.55000000000000004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3.2" x14ac:dyDescent="0.55000000000000004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3.2" x14ac:dyDescent="0.55000000000000004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28.8" x14ac:dyDescent="0.55000000000000004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3.2" x14ac:dyDescent="0.55000000000000004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28.8" x14ac:dyDescent="0.55000000000000004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3.2" x14ac:dyDescent="0.55000000000000004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3.2" x14ac:dyDescent="0.55000000000000004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43.2" x14ac:dyDescent="0.55000000000000004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28.8" x14ac:dyDescent="0.55000000000000004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28.8" x14ac:dyDescent="0.55000000000000004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3.2" x14ac:dyDescent="0.55000000000000004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3.2" x14ac:dyDescent="0.55000000000000004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28.8" x14ac:dyDescent="0.55000000000000004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55000000000000004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3.2" x14ac:dyDescent="0.55000000000000004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3.2" x14ac:dyDescent="0.55000000000000004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3.2" x14ac:dyDescent="0.55000000000000004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28.8" x14ac:dyDescent="0.55000000000000004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3.2" x14ac:dyDescent="0.55000000000000004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3.2" x14ac:dyDescent="0.55000000000000004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28.8" x14ac:dyDescent="0.55000000000000004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3.2" x14ac:dyDescent="0.55000000000000004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57.6" x14ac:dyDescent="0.55000000000000004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43.2" x14ac:dyDescent="0.55000000000000004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3.2" x14ac:dyDescent="0.55000000000000004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3.2" x14ac:dyDescent="0.55000000000000004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28.8" x14ac:dyDescent="0.55000000000000004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3.2" x14ac:dyDescent="0.55000000000000004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3.2" x14ac:dyDescent="0.55000000000000004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28.8" x14ac:dyDescent="0.55000000000000004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3.2" x14ac:dyDescent="0.55000000000000004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3.2" x14ac:dyDescent="0.55000000000000004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3.2" x14ac:dyDescent="0.55000000000000004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3.2" x14ac:dyDescent="0.55000000000000004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3.2" x14ac:dyDescent="0.55000000000000004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3.2" x14ac:dyDescent="0.55000000000000004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3.2" x14ac:dyDescent="0.55000000000000004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28.8" x14ac:dyDescent="0.55000000000000004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3.2" x14ac:dyDescent="0.55000000000000004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3.2" x14ac:dyDescent="0.55000000000000004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3.2" x14ac:dyDescent="0.55000000000000004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3.2" x14ac:dyDescent="0.55000000000000004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3.2" x14ac:dyDescent="0.55000000000000004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28.8" x14ac:dyDescent="0.55000000000000004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3.2" x14ac:dyDescent="0.55000000000000004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3.2" x14ac:dyDescent="0.55000000000000004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55000000000000004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3.2" x14ac:dyDescent="0.55000000000000004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43.2" x14ac:dyDescent="0.55000000000000004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55000000000000004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3.2" x14ac:dyDescent="0.55000000000000004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3.2" x14ac:dyDescent="0.55000000000000004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3.2" x14ac:dyDescent="0.55000000000000004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28.8" x14ac:dyDescent="0.55000000000000004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3.2" x14ac:dyDescent="0.55000000000000004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3.2" x14ac:dyDescent="0.55000000000000004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28.8" x14ac:dyDescent="0.55000000000000004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3.2" x14ac:dyDescent="0.55000000000000004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57.6" x14ac:dyDescent="0.55000000000000004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3.2" x14ac:dyDescent="0.55000000000000004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28.8" x14ac:dyDescent="0.55000000000000004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3.2" x14ac:dyDescent="0.55000000000000004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3.2" x14ac:dyDescent="0.55000000000000004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28.8" x14ac:dyDescent="0.55000000000000004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3.2" x14ac:dyDescent="0.55000000000000004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57.6" x14ac:dyDescent="0.55000000000000004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28.8" x14ac:dyDescent="0.55000000000000004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28.8" x14ac:dyDescent="0.55000000000000004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43.2" x14ac:dyDescent="0.55000000000000004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3.2" x14ac:dyDescent="0.55000000000000004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3.2" x14ac:dyDescent="0.55000000000000004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3.2" x14ac:dyDescent="0.55000000000000004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3.2" x14ac:dyDescent="0.55000000000000004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43.2" x14ac:dyDescent="0.55000000000000004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3.2" x14ac:dyDescent="0.55000000000000004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3.2" x14ac:dyDescent="0.55000000000000004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57.6" x14ac:dyDescent="0.55000000000000004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55000000000000004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28.8" x14ac:dyDescent="0.55000000000000004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28.8" x14ac:dyDescent="0.55000000000000004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43.2" x14ac:dyDescent="0.55000000000000004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3.2" x14ac:dyDescent="0.55000000000000004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3.2" x14ac:dyDescent="0.55000000000000004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43.2" x14ac:dyDescent="0.55000000000000004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3.2" x14ac:dyDescent="0.55000000000000004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28.8" x14ac:dyDescent="0.55000000000000004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3.2" x14ac:dyDescent="0.55000000000000004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3.2" x14ac:dyDescent="0.55000000000000004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3.2" x14ac:dyDescent="0.55000000000000004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3.2" x14ac:dyDescent="0.55000000000000004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3.2" x14ac:dyDescent="0.55000000000000004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3.2" x14ac:dyDescent="0.55000000000000004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43.2" x14ac:dyDescent="0.55000000000000004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43.2" x14ac:dyDescent="0.55000000000000004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28.8" x14ac:dyDescent="0.55000000000000004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28.8" x14ac:dyDescent="0.55000000000000004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3.2" x14ac:dyDescent="0.55000000000000004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3.2" x14ac:dyDescent="0.55000000000000004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28.8" x14ac:dyDescent="0.55000000000000004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3.2" x14ac:dyDescent="0.55000000000000004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3.2" x14ac:dyDescent="0.55000000000000004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28.8" x14ac:dyDescent="0.55000000000000004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3.2" x14ac:dyDescent="0.55000000000000004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3.2" x14ac:dyDescent="0.55000000000000004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3.2" x14ac:dyDescent="0.55000000000000004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3.2" x14ac:dyDescent="0.55000000000000004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3.2" x14ac:dyDescent="0.55000000000000004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3.2" x14ac:dyDescent="0.55000000000000004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28.8" x14ac:dyDescent="0.55000000000000004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3.2" x14ac:dyDescent="0.55000000000000004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3.2" x14ac:dyDescent="0.55000000000000004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3.2" x14ac:dyDescent="0.55000000000000004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57.6" x14ac:dyDescent="0.55000000000000004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3.2" x14ac:dyDescent="0.55000000000000004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28.8" x14ac:dyDescent="0.55000000000000004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3.2" x14ac:dyDescent="0.55000000000000004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3.2" x14ac:dyDescent="0.55000000000000004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3.2" x14ac:dyDescent="0.55000000000000004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3.2" x14ac:dyDescent="0.55000000000000004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3.2" x14ac:dyDescent="0.55000000000000004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3.2" x14ac:dyDescent="0.55000000000000004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3.2" x14ac:dyDescent="0.55000000000000004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43.2" x14ac:dyDescent="0.55000000000000004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3.2" x14ac:dyDescent="0.55000000000000004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3.2" x14ac:dyDescent="0.55000000000000004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3.2" x14ac:dyDescent="0.55000000000000004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3.2" x14ac:dyDescent="0.55000000000000004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43.2" x14ac:dyDescent="0.55000000000000004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3.2" x14ac:dyDescent="0.55000000000000004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3.2" x14ac:dyDescent="0.55000000000000004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3.2" x14ac:dyDescent="0.55000000000000004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3.2" x14ac:dyDescent="0.55000000000000004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3.2" x14ac:dyDescent="0.55000000000000004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3.2" x14ac:dyDescent="0.55000000000000004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28.8" x14ac:dyDescent="0.55000000000000004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3.2" x14ac:dyDescent="0.55000000000000004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3.2" x14ac:dyDescent="0.55000000000000004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28.8" x14ac:dyDescent="0.55000000000000004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28.8" x14ac:dyDescent="0.55000000000000004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3.2" x14ac:dyDescent="0.55000000000000004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3.2" x14ac:dyDescent="0.55000000000000004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55000000000000004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3.2" x14ac:dyDescent="0.55000000000000004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3.2" x14ac:dyDescent="0.55000000000000004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3.2" x14ac:dyDescent="0.55000000000000004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3.2" x14ac:dyDescent="0.55000000000000004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28.8" x14ac:dyDescent="0.55000000000000004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3.2" x14ac:dyDescent="0.55000000000000004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3.2" x14ac:dyDescent="0.55000000000000004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3.2" x14ac:dyDescent="0.55000000000000004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3.2" x14ac:dyDescent="0.55000000000000004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3.2" x14ac:dyDescent="0.55000000000000004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3.2" x14ac:dyDescent="0.55000000000000004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28.8" x14ac:dyDescent="0.55000000000000004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28.8" x14ac:dyDescent="0.55000000000000004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3.2" x14ac:dyDescent="0.55000000000000004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43.2" x14ac:dyDescent="0.55000000000000004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28.8" x14ac:dyDescent="0.55000000000000004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3.2" x14ac:dyDescent="0.55000000000000004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3.2" x14ac:dyDescent="0.55000000000000004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3.2" x14ac:dyDescent="0.55000000000000004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28.8" x14ac:dyDescent="0.55000000000000004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3.2" x14ac:dyDescent="0.55000000000000004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43.2" x14ac:dyDescent="0.55000000000000004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3.2" x14ac:dyDescent="0.55000000000000004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3.2" x14ac:dyDescent="0.55000000000000004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3.2" x14ac:dyDescent="0.55000000000000004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3.2" x14ac:dyDescent="0.55000000000000004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3.2" x14ac:dyDescent="0.55000000000000004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3.2" x14ac:dyDescent="0.55000000000000004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3.2" x14ac:dyDescent="0.55000000000000004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3.2" x14ac:dyDescent="0.55000000000000004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3.2" x14ac:dyDescent="0.55000000000000004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57.6" x14ac:dyDescent="0.55000000000000004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3.2" x14ac:dyDescent="0.55000000000000004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43.2" x14ac:dyDescent="0.55000000000000004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3.2" x14ac:dyDescent="0.55000000000000004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28.8" x14ac:dyDescent="0.55000000000000004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3.2" x14ac:dyDescent="0.55000000000000004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57.6" x14ac:dyDescent="0.55000000000000004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3.2" x14ac:dyDescent="0.55000000000000004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28.8" x14ac:dyDescent="0.55000000000000004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3.2" x14ac:dyDescent="0.55000000000000004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28.8" x14ac:dyDescent="0.55000000000000004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3.2" x14ac:dyDescent="0.55000000000000004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3.2" x14ac:dyDescent="0.55000000000000004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3.2" x14ac:dyDescent="0.55000000000000004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3.2" x14ac:dyDescent="0.55000000000000004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3.2" x14ac:dyDescent="0.55000000000000004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3.2" x14ac:dyDescent="0.55000000000000004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3.2" x14ac:dyDescent="0.55000000000000004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3.2" x14ac:dyDescent="0.55000000000000004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28.8" x14ac:dyDescent="0.55000000000000004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3.2" x14ac:dyDescent="0.55000000000000004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43.2" x14ac:dyDescent="0.55000000000000004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3.2" x14ac:dyDescent="0.55000000000000004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28.8" x14ac:dyDescent="0.55000000000000004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3.2" x14ac:dyDescent="0.55000000000000004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3.2" x14ac:dyDescent="0.55000000000000004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3.2" x14ac:dyDescent="0.55000000000000004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28.8" x14ac:dyDescent="0.55000000000000004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3.2" x14ac:dyDescent="0.55000000000000004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43.2" x14ac:dyDescent="0.55000000000000004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3.2" x14ac:dyDescent="0.55000000000000004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3.2" x14ac:dyDescent="0.55000000000000004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55000000000000004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3.2" x14ac:dyDescent="0.55000000000000004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3.2" x14ac:dyDescent="0.55000000000000004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3.2" x14ac:dyDescent="0.55000000000000004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43.2" x14ac:dyDescent="0.55000000000000004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3.2" x14ac:dyDescent="0.55000000000000004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3.2" x14ac:dyDescent="0.55000000000000004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28.8" x14ac:dyDescent="0.55000000000000004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3.2" x14ac:dyDescent="0.55000000000000004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28.8" x14ac:dyDescent="0.55000000000000004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57.6" x14ac:dyDescent="0.55000000000000004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3.2" x14ac:dyDescent="0.55000000000000004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57.6" x14ac:dyDescent="0.55000000000000004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3.2" x14ac:dyDescent="0.55000000000000004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43.2" x14ac:dyDescent="0.55000000000000004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3.2" x14ac:dyDescent="0.55000000000000004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3.2" x14ac:dyDescent="0.55000000000000004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3.2" x14ac:dyDescent="0.55000000000000004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28.8" x14ac:dyDescent="0.55000000000000004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3.2" x14ac:dyDescent="0.55000000000000004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3.2" x14ac:dyDescent="0.55000000000000004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28.8" x14ac:dyDescent="0.55000000000000004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57.6" x14ac:dyDescent="0.55000000000000004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3.2" x14ac:dyDescent="0.55000000000000004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3.2" x14ac:dyDescent="0.55000000000000004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3.2" x14ac:dyDescent="0.55000000000000004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3.2" x14ac:dyDescent="0.55000000000000004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3.2" x14ac:dyDescent="0.55000000000000004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3.2" x14ac:dyDescent="0.55000000000000004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3.2" x14ac:dyDescent="0.55000000000000004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3.2" x14ac:dyDescent="0.55000000000000004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28.8" x14ac:dyDescent="0.55000000000000004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3.2" x14ac:dyDescent="0.55000000000000004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3.2" x14ac:dyDescent="0.55000000000000004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3.2" x14ac:dyDescent="0.55000000000000004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3.2" x14ac:dyDescent="0.55000000000000004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3.2" x14ac:dyDescent="0.55000000000000004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3.2" x14ac:dyDescent="0.55000000000000004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3.2" x14ac:dyDescent="0.55000000000000004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3.2" x14ac:dyDescent="0.55000000000000004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3.2" x14ac:dyDescent="0.55000000000000004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3.2" x14ac:dyDescent="0.55000000000000004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3.2" x14ac:dyDescent="0.55000000000000004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3.2" x14ac:dyDescent="0.55000000000000004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3.2" x14ac:dyDescent="0.55000000000000004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28.8" x14ac:dyDescent="0.55000000000000004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3.2" x14ac:dyDescent="0.55000000000000004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3.2" x14ac:dyDescent="0.55000000000000004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3.2" x14ac:dyDescent="0.55000000000000004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3.2" x14ac:dyDescent="0.55000000000000004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28.8" x14ac:dyDescent="0.55000000000000004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28.8" x14ac:dyDescent="0.55000000000000004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3.2" x14ac:dyDescent="0.55000000000000004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3.2" x14ac:dyDescent="0.55000000000000004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3.2" x14ac:dyDescent="0.55000000000000004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3.2" x14ac:dyDescent="0.55000000000000004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3.2" x14ac:dyDescent="0.55000000000000004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3.2" x14ac:dyDescent="0.55000000000000004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28.8" x14ac:dyDescent="0.55000000000000004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3.2" x14ac:dyDescent="0.55000000000000004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3.2" x14ac:dyDescent="0.55000000000000004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3.2" x14ac:dyDescent="0.55000000000000004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3.2" x14ac:dyDescent="0.55000000000000004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3.2" x14ac:dyDescent="0.55000000000000004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55000000000000004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3.2" x14ac:dyDescent="0.55000000000000004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3.2" x14ac:dyDescent="0.55000000000000004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28.8" x14ac:dyDescent="0.55000000000000004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3.2" x14ac:dyDescent="0.55000000000000004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3.2" x14ac:dyDescent="0.55000000000000004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3.2" x14ac:dyDescent="0.55000000000000004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3.2" x14ac:dyDescent="0.55000000000000004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28.8" x14ac:dyDescent="0.55000000000000004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28.8" x14ac:dyDescent="0.55000000000000004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3.2" x14ac:dyDescent="0.55000000000000004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3.2" x14ac:dyDescent="0.55000000000000004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57.6" x14ac:dyDescent="0.55000000000000004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3.2" x14ac:dyDescent="0.55000000000000004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43.2" x14ac:dyDescent="0.55000000000000004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3.2" x14ac:dyDescent="0.55000000000000004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3.2" x14ac:dyDescent="0.55000000000000004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3.2" x14ac:dyDescent="0.55000000000000004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3.2" x14ac:dyDescent="0.55000000000000004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57.6" x14ac:dyDescent="0.55000000000000004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3.2" x14ac:dyDescent="0.55000000000000004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28.8" x14ac:dyDescent="0.55000000000000004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3.2" x14ac:dyDescent="0.55000000000000004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3.2" x14ac:dyDescent="0.55000000000000004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3.2" x14ac:dyDescent="0.55000000000000004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3.2" x14ac:dyDescent="0.55000000000000004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3.2" x14ac:dyDescent="0.55000000000000004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3.2" x14ac:dyDescent="0.55000000000000004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3.2" x14ac:dyDescent="0.55000000000000004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3.2" x14ac:dyDescent="0.55000000000000004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3.2" x14ac:dyDescent="0.55000000000000004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3.2" x14ac:dyDescent="0.55000000000000004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x14ac:dyDescent="0.55000000000000004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3.2" x14ac:dyDescent="0.55000000000000004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3.2" x14ac:dyDescent="0.55000000000000004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3.2" x14ac:dyDescent="0.55000000000000004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3.2" x14ac:dyDescent="0.55000000000000004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57.6" x14ac:dyDescent="0.55000000000000004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28.8" x14ac:dyDescent="0.55000000000000004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28.8" x14ac:dyDescent="0.55000000000000004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57.6" x14ac:dyDescent="0.55000000000000004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43.2" x14ac:dyDescent="0.55000000000000004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43.2" x14ac:dyDescent="0.55000000000000004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3.2" x14ac:dyDescent="0.55000000000000004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3.2" x14ac:dyDescent="0.55000000000000004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3.2" x14ac:dyDescent="0.55000000000000004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3.2" x14ac:dyDescent="0.55000000000000004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3.2" x14ac:dyDescent="0.55000000000000004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55000000000000004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3.2" x14ac:dyDescent="0.55000000000000004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3.2" x14ac:dyDescent="0.55000000000000004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28.8" x14ac:dyDescent="0.55000000000000004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28.8" x14ac:dyDescent="0.55000000000000004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3.2" x14ac:dyDescent="0.55000000000000004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28.8" x14ac:dyDescent="0.55000000000000004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43.2" x14ac:dyDescent="0.55000000000000004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3.2" x14ac:dyDescent="0.55000000000000004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28.8" x14ac:dyDescent="0.55000000000000004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28.8" x14ac:dyDescent="0.55000000000000004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3.2" x14ac:dyDescent="0.55000000000000004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43.2" x14ac:dyDescent="0.55000000000000004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28.8" x14ac:dyDescent="0.55000000000000004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3.2" x14ac:dyDescent="0.55000000000000004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3.2" x14ac:dyDescent="0.55000000000000004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55000000000000004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3.2" x14ac:dyDescent="0.55000000000000004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3.2" x14ac:dyDescent="0.55000000000000004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3.2" x14ac:dyDescent="0.55000000000000004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3.2" x14ac:dyDescent="0.55000000000000004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43.2" x14ac:dyDescent="0.55000000000000004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28.8" x14ac:dyDescent="0.55000000000000004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28.8" x14ac:dyDescent="0.55000000000000004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28.8" x14ac:dyDescent="0.55000000000000004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3.2" x14ac:dyDescent="0.55000000000000004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3.2" x14ac:dyDescent="0.55000000000000004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57.6" x14ac:dyDescent="0.55000000000000004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43.2" x14ac:dyDescent="0.55000000000000004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43.2" x14ac:dyDescent="0.55000000000000004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3.2" x14ac:dyDescent="0.55000000000000004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3.2" x14ac:dyDescent="0.55000000000000004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3.2" x14ac:dyDescent="0.55000000000000004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3.2" x14ac:dyDescent="0.55000000000000004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3.2" x14ac:dyDescent="0.55000000000000004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3.2" x14ac:dyDescent="0.55000000000000004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3.2" x14ac:dyDescent="0.55000000000000004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3.2" x14ac:dyDescent="0.55000000000000004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3.2" x14ac:dyDescent="0.55000000000000004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3.2" x14ac:dyDescent="0.55000000000000004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43.2" x14ac:dyDescent="0.55000000000000004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43.2" x14ac:dyDescent="0.55000000000000004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3.2" x14ac:dyDescent="0.55000000000000004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3.2" x14ac:dyDescent="0.55000000000000004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3.2" x14ac:dyDescent="0.55000000000000004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x14ac:dyDescent="0.55000000000000004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3.2" x14ac:dyDescent="0.55000000000000004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28.8" x14ac:dyDescent="0.55000000000000004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3.2" x14ac:dyDescent="0.55000000000000004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3.2" x14ac:dyDescent="0.55000000000000004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28.8" x14ac:dyDescent="0.55000000000000004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3.2" x14ac:dyDescent="0.55000000000000004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3.2" x14ac:dyDescent="0.55000000000000004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43.2" x14ac:dyDescent="0.55000000000000004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57.6" x14ac:dyDescent="0.55000000000000004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3.2" x14ac:dyDescent="0.55000000000000004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57.6" x14ac:dyDescent="0.55000000000000004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28.8" x14ac:dyDescent="0.55000000000000004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3.2" x14ac:dyDescent="0.55000000000000004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28.8" x14ac:dyDescent="0.55000000000000004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3.2" x14ac:dyDescent="0.55000000000000004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28.8" x14ac:dyDescent="0.55000000000000004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3.2" x14ac:dyDescent="0.55000000000000004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3.2" x14ac:dyDescent="0.55000000000000004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3.2" x14ac:dyDescent="0.55000000000000004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28.8" x14ac:dyDescent="0.55000000000000004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43.2" x14ac:dyDescent="0.55000000000000004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3.2" x14ac:dyDescent="0.55000000000000004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3.2" x14ac:dyDescent="0.55000000000000004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3.2" x14ac:dyDescent="0.55000000000000004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43.2" x14ac:dyDescent="0.55000000000000004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3.2" x14ac:dyDescent="0.55000000000000004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3.2" x14ac:dyDescent="0.55000000000000004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3.2" x14ac:dyDescent="0.55000000000000004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28.8" x14ac:dyDescent="0.55000000000000004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3.2" x14ac:dyDescent="0.55000000000000004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3.2" x14ac:dyDescent="0.55000000000000004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3.2" x14ac:dyDescent="0.55000000000000004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28.8" x14ac:dyDescent="0.55000000000000004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3.2" x14ac:dyDescent="0.55000000000000004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55000000000000004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3.2" x14ac:dyDescent="0.55000000000000004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3.2" x14ac:dyDescent="0.55000000000000004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3.2" x14ac:dyDescent="0.55000000000000004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43.2" x14ac:dyDescent="0.55000000000000004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3.2" x14ac:dyDescent="0.55000000000000004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28.8" x14ac:dyDescent="0.55000000000000004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57.6" x14ac:dyDescent="0.55000000000000004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3.2" x14ac:dyDescent="0.55000000000000004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55000000000000004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3.2" x14ac:dyDescent="0.55000000000000004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3.2" x14ac:dyDescent="0.55000000000000004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3.2" x14ac:dyDescent="0.55000000000000004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3.2" x14ac:dyDescent="0.55000000000000004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3.2" x14ac:dyDescent="0.55000000000000004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43.2" x14ac:dyDescent="0.55000000000000004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3.2" x14ac:dyDescent="0.55000000000000004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3.2" x14ac:dyDescent="0.55000000000000004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3.2" x14ac:dyDescent="0.55000000000000004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3.2" x14ac:dyDescent="0.55000000000000004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3.2" x14ac:dyDescent="0.55000000000000004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28.8" x14ac:dyDescent="0.55000000000000004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3.2" x14ac:dyDescent="0.55000000000000004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57.6" x14ac:dyDescent="0.55000000000000004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3.2" x14ac:dyDescent="0.55000000000000004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3.2" x14ac:dyDescent="0.55000000000000004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28.8" x14ac:dyDescent="0.55000000000000004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3.2" x14ac:dyDescent="0.55000000000000004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3.2" x14ac:dyDescent="0.55000000000000004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3.2" x14ac:dyDescent="0.55000000000000004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3.2" x14ac:dyDescent="0.55000000000000004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28.8" x14ac:dyDescent="0.55000000000000004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3.2" x14ac:dyDescent="0.55000000000000004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43.2" x14ac:dyDescent="0.55000000000000004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3.2" x14ac:dyDescent="0.55000000000000004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3.2" x14ac:dyDescent="0.55000000000000004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57.6" x14ac:dyDescent="0.55000000000000004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55000000000000004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3.2" x14ac:dyDescent="0.55000000000000004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3.2" x14ac:dyDescent="0.55000000000000004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28.8" x14ac:dyDescent="0.55000000000000004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3.2" x14ac:dyDescent="0.55000000000000004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43.2" x14ac:dyDescent="0.55000000000000004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57.6" x14ac:dyDescent="0.55000000000000004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3.2" x14ac:dyDescent="0.55000000000000004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3.2" x14ac:dyDescent="0.55000000000000004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3.2" x14ac:dyDescent="0.55000000000000004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3.2" x14ac:dyDescent="0.55000000000000004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3.2" x14ac:dyDescent="0.55000000000000004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3.2" x14ac:dyDescent="0.55000000000000004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3.2" x14ac:dyDescent="0.55000000000000004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3.2" x14ac:dyDescent="0.55000000000000004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43.2" x14ac:dyDescent="0.55000000000000004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3.2" x14ac:dyDescent="0.55000000000000004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3.2" x14ac:dyDescent="0.55000000000000004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3.2" x14ac:dyDescent="0.55000000000000004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43.2" x14ac:dyDescent="0.55000000000000004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43.2" x14ac:dyDescent="0.55000000000000004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3.2" x14ac:dyDescent="0.55000000000000004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28.8" x14ac:dyDescent="0.55000000000000004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28.8" x14ac:dyDescent="0.55000000000000004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3.2" x14ac:dyDescent="0.55000000000000004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3.2" x14ac:dyDescent="0.55000000000000004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3.2" x14ac:dyDescent="0.55000000000000004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55000000000000004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28.8" x14ac:dyDescent="0.55000000000000004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3.2" x14ac:dyDescent="0.55000000000000004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3.2" x14ac:dyDescent="0.55000000000000004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3.2" x14ac:dyDescent="0.55000000000000004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3.2" x14ac:dyDescent="0.55000000000000004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3.2" x14ac:dyDescent="0.55000000000000004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3.2" x14ac:dyDescent="0.55000000000000004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3.2" x14ac:dyDescent="0.55000000000000004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3.2" x14ac:dyDescent="0.55000000000000004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3.2" x14ac:dyDescent="0.55000000000000004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3.2" x14ac:dyDescent="0.55000000000000004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3.2" x14ac:dyDescent="0.55000000000000004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3.2" x14ac:dyDescent="0.55000000000000004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28.8" x14ac:dyDescent="0.55000000000000004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3.2" x14ac:dyDescent="0.55000000000000004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43.2" x14ac:dyDescent="0.55000000000000004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3.2" x14ac:dyDescent="0.55000000000000004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3.2" x14ac:dyDescent="0.55000000000000004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3.2" x14ac:dyDescent="0.55000000000000004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28.8" x14ac:dyDescent="0.55000000000000004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3.2" x14ac:dyDescent="0.55000000000000004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28.8" x14ac:dyDescent="0.55000000000000004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3.2" x14ac:dyDescent="0.55000000000000004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28.8" x14ac:dyDescent="0.55000000000000004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3.2" x14ac:dyDescent="0.55000000000000004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43.2" x14ac:dyDescent="0.55000000000000004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3.2" x14ac:dyDescent="0.55000000000000004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3.2" x14ac:dyDescent="0.55000000000000004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3.2" x14ac:dyDescent="0.55000000000000004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43.2" x14ac:dyDescent="0.55000000000000004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3.2" x14ac:dyDescent="0.55000000000000004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3.2" x14ac:dyDescent="0.55000000000000004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28.8" x14ac:dyDescent="0.55000000000000004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3.2" x14ac:dyDescent="0.55000000000000004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3.2" x14ac:dyDescent="0.55000000000000004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3.2" x14ac:dyDescent="0.55000000000000004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28.8" x14ac:dyDescent="0.55000000000000004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28.8" x14ac:dyDescent="0.55000000000000004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43.2" x14ac:dyDescent="0.55000000000000004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3.2" x14ac:dyDescent="0.55000000000000004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28.8" x14ac:dyDescent="0.55000000000000004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3.2" x14ac:dyDescent="0.55000000000000004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3.2" x14ac:dyDescent="0.55000000000000004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57.6" x14ac:dyDescent="0.55000000000000004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3.2" x14ac:dyDescent="0.55000000000000004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3.2" x14ac:dyDescent="0.55000000000000004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43.2" x14ac:dyDescent="0.55000000000000004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28.8" x14ac:dyDescent="0.55000000000000004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43.2" x14ac:dyDescent="0.55000000000000004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3.2" x14ac:dyDescent="0.55000000000000004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3.2" x14ac:dyDescent="0.55000000000000004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3.2" x14ac:dyDescent="0.55000000000000004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3.2" x14ac:dyDescent="0.55000000000000004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3.2" x14ac:dyDescent="0.55000000000000004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3.2" x14ac:dyDescent="0.55000000000000004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28.8" x14ac:dyDescent="0.55000000000000004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3.2" x14ac:dyDescent="0.55000000000000004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3.2" x14ac:dyDescent="0.55000000000000004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3.2" x14ac:dyDescent="0.55000000000000004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3.2" x14ac:dyDescent="0.55000000000000004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3.2" x14ac:dyDescent="0.55000000000000004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3.2" x14ac:dyDescent="0.55000000000000004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43.2" x14ac:dyDescent="0.55000000000000004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55000000000000004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3.2" x14ac:dyDescent="0.55000000000000004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28.8" x14ac:dyDescent="0.55000000000000004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28.8" x14ac:dyDescent="0.55000000000000004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3.2" x14ac:dyDescent="0.55000000000000004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3.2" x14ac:dyDescent="0.55000000000000004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3.2" x14ac:dyDescent="0.55000000000000004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3.2" x14ac:dyDescent="0.55000000000000004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3.2" x14ac:dyDescent="0.55000000000000004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3.2" x14ac:dyDescent="0.55000000000000004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43.2" x14ac:dyDescent="0.55000000000000004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28.8" x14ac:dyDescent="0.55000000000000004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3.2" x14ac:dyDescent="0.55000000000000004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3.2" x14ac:dyDescent="0.55000000000000004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57.6" x14ac:dyDescent="0.55000000000000004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28.8" x14ac:dyDescent="0.55000000000000004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57.6" x14ac:dyDescent="0.55000000000000004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3.2" x14ac:dyDescent="0.55000000000000004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3.2" x14ac:dyDescent="0.55000000000000004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3.2" x14ac:dyDescent="0.55000000000000004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3.2" x14ac:dyDescent="0.55000000000000004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3.2" x14ac:dyDescent="0.55000000000000004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43.2" x14ac:dyDescent="0.55000000000000004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28.8" x14ac:dyDescent="0.55000000000000004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43.2" x14ac:dyDescent="0.55000000000000004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3.2" x14ac:dyDescent="0.55000000000000004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3.2" x14ac:dyDescent="0.55000000000000004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3.2" x14ac:dyDescent="0.55000000000000004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3.2" x14ac:dyDescent="0.55000000000000004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55000000000000004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28.8" x14ac:dyDescent="0.55000000000000004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3.2" x14ac:dyDescent="0.55000000000000004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3.2" x14ac:dyDescent="0.55000000000000004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55000000000000004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43.2" x14ac:dyDescent="0.55000000000000004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3.2" x14ac:dyDescent="0.55000000000000004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3.2" x14ac:dyDescent="0.55000000000000004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3.2" x14ac:dyDescent="0.55000000000000004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3.2" x14ac:dyDescent="0.55000000000000004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3.2" x14ac:dyDescent="0.55000000000000004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3.2" x14ac:dyDescent="0.55000000000000004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43.2" x14ac:dyDescent="0.55000000000000004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28.8" x14ac:dyDescent="0.55000000000000004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3.2" x14ac:dyDescent="0.55000000000000004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3.2" x14ac:dyDescent="0.55000000000000004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3.2" x14ac:dyDescent="0.55000000000000004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3.2" x14ac:dyDescent="0.55000000000000004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3.2" x14ac:dyDescent="0.55000000000000004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57.6" x14ac:dyDescent="0.55000000000000004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43.2" x14ac:dyDescent="0.55000000000000004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3.2" x14ac:dyDescent="0.55000000000000004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3.2" x14ac:dyDescent="0.55000000000000004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3.2" x14ac:dyDescent="0.55000000000000004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43.2" x14ac:dyDescent="0.55000000000000004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55000000000000004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3.2" x14ac:dyDescent="0.55000000000000004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3.2" x14ac:dyDescent="0.55000000000000004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3.2" x14ac:dyDescent="0.55000000000000004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3.2" x14ac:dyDescent="0.55000000000000004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3.2" x14ac:dyDescent="0.55000000000000004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3.2" x14ac:dyDescent="0.55000000000000004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3.2" x14ac:dyDescent="0.55000000000000004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28.8" x14ac:dyDescent="0.55000000000000004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3.2" x14ac:dyDescent="0.55000000000000004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3.2" x14ac:dyDescent="0.55000000000000004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28.8" x14ac:dyDescent="0.55000000000000004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3.2" x14ac:dyDescent="0.55000000000000004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3.2" x14ac:dyDescent="0.55000000000000004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43.2" x14ac:dyDescent="0.55000000000000004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28.8" x14ac:dyDescent="0.55000000000000004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43.2" x14ac:dyDescent="0.55000000000000004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3.2" x14ac:dyDescent="0.55000000000000004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3.2" x14ac:dyDescent="0.55000000000000004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3.2" x14ac:dyDescent="0.55000000000000004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3.2" x14ac:dyDescent="0.55000000000000004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3.2" x14ac:dyDescent="0.55000000000000004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3.2" x14ac:dyDescent="0.55000000000000004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28.8" x14ac:dyDescent="0.55000000000000004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3.2" x14ac:dyDescent="0.55000000000000004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28.8" x14ac:dyDescent="0.55000000000000004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3.2" x14ac:dyDescent="0.55000000000000004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3.2" x14ac:dyDescent="0.55000000000000004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3.2" x14ac:dyDescent="0.55000000000000004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3.2" x14ac:dyDescent="0.55000000000000004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28.8" x14ac:dyDescent="0.55000000000000004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3.2" x14ac:dyDescent="0.55000000000000004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3.2" x14ac:dyDescent="0.55000000000000004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3.2" x14ac:dyDescent="0.55000000000000004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28.8" x14ac:dyDescent="0.55000000000000004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3.2" x14ac:dyDescent="0.55000000000000004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57.6" x14ac:dyDescent="0.55000000000000004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3.2" x14ac:dyDescent="0.55000000000000004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3.2" x14ac:dyDescent="0.55000000000000004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3.2" x14ac:dyDescent="0.55000000000000004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3.2" x14ac:dyDescent="0.55000000000000004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3.2" x14ac:dyDescent="0.55000000000000004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3.2" x14ac:dyDescent="0.55000000000000004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3.2" x14ac:dyDescent="0.55000000000000004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3.2" x14ac:dyDescent="0.55000000000000004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28.8" x14ac:dyDescent="0.55000000000000004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55000000000000004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3.2" x14ac:dyDescent="0.55000000000000004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28.8" x14ac:dyDescent="0.55000000000000004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28.8" x14ac:dyDescent="0.55000000000000004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28.8" x14ac:dyDescent="0.55000000000000004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43.2" x14ac:dyDescent="0.55000000000000004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3.2" x14ac:dyDescent="0.55000000000000004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3.2" x14ac:dyDescent="0.55000000000000004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3.2" x14ac:dyDescent="0.55000000000000004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3.2" x14ac:dyDescent="0.55000000000000004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57.6" x14ac:dyDescent="0.55000000000000004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3.2" x14ac:dyDescent="0.55000000000000004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3.2" x14ac:dyDescent="0.55000000000000004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3.2" x14ac:dyDescent="0.55000000000000004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28.8" x14ac:dyDescent="0.55000000000000004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28.8" x14ac:dyDescent="0.55000000000000004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3.2" x14ac:dyDescent="0.55000000000000004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57.6" x14ac:dyDescent="0.55000000000000004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3.2" x14ac:dyDescent="0.55000000000000004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3.2" x14ac:dyDescent="0.55000000000000004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3.2" x14ac:dyDescent="0.55000000000000004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3.2" x14ac:dyDescent="0.55000000000000004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3.2" x14ac:dyDescent="0.55000000000000004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28.8" x14ac:dyDescent="0.55000000000000004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3.2" x14ac:dyDescent="0.55000000000000004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3.2" x14ac:dyDescent="0.55000000000000004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3.2" x14ac:dyDescent="0.55000000000000004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3.2" x14ac:dyDescent="0.55000000000000004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55000000000000004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3.2" x14ac:dyDescent="0.55000000000000004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3.2" x14ac:dyDescent="0.55000000000000004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28.8" x14ac:dyDescent="0.55000000000000004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43.2" x14ac:dyDescent="0.55000000000000004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3.2" x14ac:dyDescent="0.55000000000000004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3.2" x14ac:dyDescent="0.55000000000000004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28.8" x14ac:dyDescent="0.55000000000000004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3.2" x14ac:dyDescent="0.55000000000000004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28.8" x14ac:dyDescent="0.55000000000000004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3.2" x14ac:dyDescent="0.55000000000000004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3.2" x14ac:dyDescent="0.55000000000000004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3.2" x14ac:dyDescent="0.55000000000000004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3.2" x14ac:dyDescent="0.55000000000000004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3.2" x14ac:dyDescent="0.55000000000000004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3.2" x14ac:dyDescent="0.55000000000000004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3.2" x14ac:dyDescent="0.55000000000000004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3.2" x14ac:dyDescent="0.55000000000000004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3.2" x14ac:dyDescent="0.55000000000000004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3.2" x14ac:dyDescent="0.55000000000000004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3.2" x14ac:dyDescent="0.55000000000000004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3.2" x14ac:dyDescent="0.55000000000000004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57.6" x14ac:dyDescent="0.55000000000000004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3.2" x14ac:dyDescent="0.55000000000000004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57.6" x14ac:dyDescent="0.55000000000000004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3.2" x14ac:dyDescent="0.55000000000000004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28.8" x14ac:dyDescent="0.55000000000000004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28.8" x14ac:dyDescent="0.55000000000000004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28.8" x14ac:dyDescent="0.55000000000000004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3.2" x14ac:dyDescent="0.55000000000000004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3.2" x14ac:dyDescent="0.55000000000000004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3.2" x14ac:dyDescent="0.55000000000000004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28.8" x14ac:dyDescent="0.55000000000000004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3.2" x14ac:dyDescent="0.55000000000000004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3.2" x14ac:dyDescent="0.55000000000000004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28.8" x14ac:dyDescent="0.55000000000000004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3.2" x14ac:dyDescent="0.55000000000000004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3.2" x14ac:dyDescent="0.55000000000000004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3.2" x14ac:dyDescent="0.55000000000000004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57.6" x14ac:dyDescent="0.55000000000000004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57.6" x14ac:dyDescent="0.55000000000000004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3.2" x14ac:dyDescent="0.55000000000000004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3.2" x14ac:dyDescent="0.55000000000000004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3.2" x14ac:dyDescent="0.55000000000000004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3.2" x14ac:dyDescent="0.55000000000000004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3.2" x14ac:dyDescent="0.55000000000000004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3.2" x14ac:dyDescent="0.55000000000000004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3.2" x14ac:dyDescent="0.55000000000000004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3.2" x14ac:dyDescent="0.55000000000000004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3.2" x14ac:dyDescent="0.55000000000000004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3.2" x14ac:dyDescent="0.55000000000000004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57.6" x14ac:dyDescent="0.55000000000000004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3.2" x14ac:dyDescent="0.55000000000000004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x14ac:dyDescent="0.55000000000000004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3.2" x14ac:dyDescent="0.55000000000000004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3.2" x14ac:dyDescent="0.55000000000000004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3.2" x14ac:dyDescent="0.55000000000000004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3.2" x14ac:dyDescent="0.55000000000000004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3.2" x14ac:dyDescent="0.55000000000000004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3.2" x14ac:dyDescent="0.55000000000000004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3.2" x14ac:dyDescent="0.55000000000000004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3.2" x14ac:dyDescent="0.55000000000000004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3.2" x14ac:dyDescent="0.55000000000000004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3.2" x14ac:dyDescent="0.55000000000000004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55000000000000004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3.2" x14ac:dyDescent="0.55000000000000004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3.2" x14ac:dyDescent="0.55000000000000004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43.2" x14ac:dyDescent="0.55000000000000004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43.2" x14ac:dyDescent="0.55000000000000004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43.2" x14ac:dyDescent="0.55000000000000004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28.8" x14ac:dyDescent="0.55000000000000004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43.2" x14ac:dyDescent="0.55000000000000004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43.2" x14ac:dyDescent="0.55000000000000004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43.2" x14ac:dyDescent="0.55000000000000004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3.2" x14ac:dyDescent="0.55000000000000004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3.2" x14ac:dyDescent="0.55000000000000004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28.8" x14ac:dyDescent="0.55000000000000004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28.8" x14ac:dyDescent="0.55000000000000004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3.2" x14ac:dyDescent="0.55000000000000004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55000000000000004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3.2" x14ac:dyDescent="0.55000000000000004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3.2" x14ac:dyDescent="0.55000000000000004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43.2" x14ac:dyDescent="0.55000000000000004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57.6" x14ac:dyDescent="0.55000000000000004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3.2" x14ac:dyDescent="0.55000000000000004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3.2" x14ac:dyDescent="0.55000000000000004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57.6" x14ac:dyDescent="0.55000000000000004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3.2" x14ac:dyDescent="0.55000000000000004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3.2" x14ac:dyDescent="0.55000000000000004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3.2" x14ac:dyDescent="0.55000000000000004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3.2" x14ac:dyDescent="0.55000000000000004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3.2" x14ac:dyDescent="0.55000000000000004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43.2" x14ac:dyDescent="0.55000000000000004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3.2" x14ac:dyDescent="0.55000000000000004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57.6" x14ac:dyDescent="0.55000000000000004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3.2" x14ac:dyDescent="0.55000000000000004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3.2" x14ac:dyDescent="0.55000000000000004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3.2" x14ac:dyDescent="0.55000000000000004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3.2" x14ac:dyDescent="0.55000000000000004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3.2" x14ac:dyDescent="0.55000000000000004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3.2" x14ac:dyDescent="0.55000000000000004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43.2" x14ac:dyDescent="0.55000000000000004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3.2" x14ac:dyDescent="0.55000000000000004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57.6" x14ac:dyDescent="0.55000000000000004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3.2" x14ac:dyDescent="0.55000000000000004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28.8" x14ac:dyDescent="0.55000000000000004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43.2" x14ac:dyDescent="0.55000000000000004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3.2" x14ac:dyDescent="0.55000000000000004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3.2" x14ac:dyDescent="0.55000000000000004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3.2" x14ac:dyDescent="0.55000000000000004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55000000000000004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3.2" x14ac:dyDescent="0.55000000000000004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3.2" x14ac:dyDescent="0.55000000000000004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43.2" x14ac:dyDescent="0.55000000000000004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43.2" x14ac:dyDescent="0.55000000000000004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57.6" x14ac:dyDescent="0.55000000000000004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43.2" x14ac:dyDescent="0.55000000000000004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3.2" x14ac:dyDescent="0.55000000000000004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28.8" x14ac:dyDescent="0.55000000000000004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43.2" x14ac:dyDescent="0.55000000000000004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3.2" x14ac:dyDescent="0.55000000000000004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3.2" x14ac:dyDescent="0.55000000000000004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3.2" x14ac:dyDescent="0.55000000000000004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3.2" x14ac:dyDescent="0.55000000000000004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3.2" x14ac:dyDescent="0.55000000000000004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3.2" x14ac:dyDescent="0.55000000000000004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3.2" x14ac:dyDescent="0.55000000000000004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3.2" x14ac:dyDescent="0.55000000000000004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55000000000000004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43.2" x14ac:dyDescent="0.55000000000000004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28.8" x14ac:dyDescent="0.55000000000000004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28.8" x14ac:dyDescent="0.55000000000000004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3.2" x14ac:dyDescent="0.55000000000000004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3.2" x14ac:dyDescent="0.55000000000000004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3.2" x14ac:dyDescent="0.55000000000000004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3.2" x14ac:dyDescent="0.55000000000000004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3.2" x14ac:dyDescent="0.55000000000000004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3.2" x14ac:dyDescent="0.55000000000000004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3.2" x14ac:dyDescent="0.55000000000000004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x14ac:dyDescent="0.55000000000000004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28.8" x14ac:dyDescent="0.55000000000000004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3.2" x14ac:dyDescent="0.55000000000000004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3.2" x14ac:dyDescent="0.55000000000000004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3.2" x14ac:dyDescent="0.55000000000000004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3.2" x14ac:dyDescent="0.55000000000000004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3.2" x14ac:dyDescent="0.55000000000000004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57.6" x14ac:dyDescent="0.55000000000000004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3.2" x14ac:dyDescent="0.55000000000000004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3.2" x14ac:dyDescent="0.55000000000000004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3.2" x14ac:dyDescent="0.55000000000000004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3.2" x14ac:dyDescent="0.55000000000000004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3.2" x14ac:dyDescent="0.55000000000000004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43.2" x14ac:dyDescent="0.55000000000000004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3.2" x14ac:dyDescent="0.55000000000000004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57.6" x14ac:dyDescent="0.55000000000000004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3.2" x14ac:dyDescent="0.55000000000000004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3.2" x14ac:dyDescent="0.55000000000000004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43.2" x14ac:dyDescent="0.55000000000000004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3.2" x14ac:dyDescent="0.55000000000000004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3.2" x14ac:dyDescent="0.55000000000000004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28.8" x14ac:dyDescent="0.55000000000000004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3.2" x14ac:dyDescent="0.55000000000000004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28.8" x14ac:dyDescent="0.55000000000000004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3.2" x14ac:dyDescent="0.55000000000000004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3.2" x14ac:dyDescent="0.55000000000000004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3.2" x14ac:dyDescent="0.55000000000000004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3.2" x14ac:dyDescent="0.55000000000000004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28.8" x14ac:dyDescent="0.55000000000000004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3.2" x14ac:dyDescent="0.55000000000000004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3.2" x14ac:dyDescent="0.55000000000000004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3.2" x14ac:dyDescent="0.55000000000000004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3.2" x14ac:dyDescent="0.55000000000000004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3.2" x14ac:dyDescent="0.55000000000000004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3.2" x14ac:dyDescent="0.55000000000000004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28.8" x14ac:dyDescent="0.55000000000000004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3.2" x14ac:dyDescent="0.55000000000000004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3.2" x14ac:dyDescent="0.55000000000000004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3.2" x14ac:dyDescent="0.55000000000000004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3.2" x14ac:dyDescent="0.55000000000000004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3.2" x14ac:dyDescent="0.55000000000000004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3.2" x14ac:dyDescent="0.55000000000000004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3.2" x14ac:dyDescent="0.55000000000000004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3.2" x14ac:dyDescent="0.55000000000000004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28.8" x14ac:dyDescent="0.55000000000000004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3.2" x14ac:dyDescent="0.55000000000000004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3.2" x14ac:dyDescent="0.55000000000000004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3.2" x14ac:dyDescent="0.55000000000000004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3.2" x14ac:dyDescent="0.55000000000000004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3.2" x14ac:dyDescent="0.55000000000000004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3.2" x14ac:dyDescent="0.55000000000000004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3.2" x14ac:dyDescent="0.55000000000000004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43.2" x14ac:dyDescent="0.55000000000000004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55000000000000004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43.2" x14ac:dyDescent="0.55000000000000004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43.2" x14ac:dyDescent="0.55000000000000004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3.2" x14ac:dyDescent="0.55000000000000004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3.2" x14ac:dyDescent="0.55000000000000004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57.6" x14ac:dyDescent="0.55000000000000004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3.2" x14ac:dyDescent="0.55000000000000004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3.2" x14ac:dyDescent="0.55000000000000004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3.2" x14ac:dyDescent="0.55000000000000004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28.8" x14ac:dyDescent="0.55000000000000004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3.2" x14ac:dyDescent="0.55000000000000004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3.2" x14ac:dyDescent="0.55000000000000004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3.2" x14ac:dyDescent="0.55000000000000004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3.2" x14ac:dyDescent="0.55000000000000004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3.2" x14ac:dyDescent="0.55000000000000004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3.2" x14ac:dyDescent="0.55000000000000004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3.2" x14ac:dyDescent="0.55000000000000004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57.6" x14ac:dyDescent="0.55000000000000004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3.2" x14ac:dyDescent="0.55000000000000004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43.2" x14ac:dyDescent="0.55000000000000004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3.2" x14ac:dyDescent="0.55000000000000004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3.2" x14ac:dyDescent="0.55000000000000004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28.8" x14ac:dyDescent="0.55000000000000004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3.2" x14ac:dyDescent="0.55000000000000004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3.2" x14ac:dyDescent="0.55000000000000004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3.2" x14ac:dyDescent="0.55000000000000004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28.8" x14ac:dyDescent="0.55000000000000004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3.2" x14ac:dyDescent="0.55000000000000004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43.2" x14ac:dyDescent="0.55000000000000004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3.2" x14ac:dyDescent="0.55000000000000004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3.2" x14ac:dyDescent="0.55000000000000004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57.6" x14ac:dyDescent="0.55000000000000004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43.2" x14ac:dyDescent="0.55000000000000004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3.2" x14ac:dyDescent="0.55000000000000004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3.2" x14ac:dyDescent="0.55000000000000004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43.2" x14ac:dyDescent="0.55000000000000004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28.8" x14ac:dyDescent="0.55000000000000004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3.2" x14ac:dyDescent="0.55000000000000004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43.2" x14ac:dyDescent="0.55000000000000004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43.2" x14ac:dyDescent="0.55000000000000004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3.2" x14ac:dyDescent="0.55000000000000004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43.2" x14ac:dyDescent="0.55000000000000004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3.2" x14ac:dyDescent="0.55000000000000004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55000000000000004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3.2" x14ac:dyDescent="0.55000000000000004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3.2" x14ac:dyDescent="0.55000000000000004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3.2" x14ac:dyDescent="0.55000000000000004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55000000000000004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3.2" x14ac:dyDescent="0.55000000000000004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3.2" x14ac:dyDescent="0.55000000000000004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28.8" x14ac:dyDescent="0.55000000000000004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3.2" x14ac:dyDescent="0.55000000000000004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3.2" x14ac:dyDescent="0.55000000000000004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3.2" x14ac:dyDescent="0.55000000000000004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3.2" x14ac:dyDescent="0.55000000000000004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3.2" x14ac:dyDescent="0.55000000000000004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28.8" x14ac:dyDescent="0.55000000000000004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3.2" x14ac:dyDescent="0.55000000000000004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43.2" x14ac:dyDescent="0.55000000000000004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3.2" x14ac:dyDescent="0.55000000000000004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28.8" x14ac:dyDescent="0.55000000000000004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28.8" x14ac:dyDescent="0.55000000000000004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3.2" x14ac:dyDescent="0.55000000000000004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3.2" x14ac:dyDescent="0.55000000000000004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55000000000000004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3.2" x14ac:dyDescent="0.55000000000000004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3.2" x14ac:dyDescent="0.55000000000000004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3.2" x14ac:dyDescent="0.55000000000000004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3.2" x14ac:dyDescent="0.55000000000000004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3.2" x14ac:dyDescent="0.55000000000000004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43.2" x14ac:dyDescent="0.55000000000000004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3.2" x14ac:dyDescent="0.55000000000000004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3.2" x14ac:dyDescent="0.55000000000000004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3.2" x14ac:dyDescent="0.55000000000000004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3.2" x14ac:dyDescent="0.55000000000000004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3.2" x14ac:dyDescent="0.55000000000000004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3.2" x14ac:dyDescent="0.55000000000000004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43.2" x14ac:dyDescent="0.55000000000000004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3.2" x14ac:dyDescent="0.55000000000000004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3.2" x14ac:dyDescent="0.55000000000000004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43.2" x14ac:dyDescent="0.55000000000000004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3.2" x14ac:dyDescent="0.55000000000000004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28.8" x14ac:dyDescent="0.55000000000000004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3.2" x14ac:dyDescent="0.55000000000000004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3.2" x14ac:dyDescent="0.55000000000000004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2" x14ac:dyDescent="0.55000000000000004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3.2" x14ac:dyDescent="0.55000000000000004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3.2" x14ac:dyDescent="0.55000000000000004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57.6" x14ac:dyDescent="0.55000000000000004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28.8" x14ac:dyDescent="0.55000000000000004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3.2" x14ac:dyDescent="0.55000000000000004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57.6" x14ac:dyDescent="0.55000000000000004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3.2" x14ac:dyDescent="0.55000000000000004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3.2" x14ac:dyDescent="0.55000000000000004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3.2" x14ac:dyDescent="0.55000000000000004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28.8" x14ac:dyDescent="0.55000000000000004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43.2" x14ac:dyDescent="0.55000000000000004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3.2" x14ac:dyDescent="0.55000000000000004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3.2" x14ac:dyDescent="0.55000000000000004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3.2" x14ac:dyDescent="0.55000000000000004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43.2" x14ac:dyDescent="0.55000000000000004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3.2" x14ac:dyDescent="0.55000000000000004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3.2" x14ac:dyDescent="0.55000000000000004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43.2" x14ac:dyDescent="0.55000000000000004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28.8" x14ac:dyDescent="0.55000000000000004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43.2" x14ac:dyDescent="0.55000000000000004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28.8" x14ac:dyDescent="0.55000000000000004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43.2" x14ac:dyDescent="0.55000000000000004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3.2" x14ac:dyDescent="0.55000000000000004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3.2" x14ac:dyDescent="0.55000000000000004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3.2" x14ac:dyDescent="0.55000000000000004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3.2" x14ac:dyDescent="0.55000000000000004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43.2" x14ac:dyDescent="0.55000000000000004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3.2" x14ac:dyDescent="0.55000000000000004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28.8" x14ac:dyDescent="0.55000000000000004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55000000000000004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3.2" x14ac:dyDescent="0.55000000000000004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3.2" x14ac:dyDescent="0.55000000000000004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28.8" x14ac:dyDescent="0.55000000000000004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3.2" x14ac:dyDescent="0.55000000000000004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3.2" x14ac:dyDescent="0.55000000000000004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3.2" x14ac:dyDescent="0.55000000000000004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3.2" x14ac:dyDescent="0.55000000000000004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3.2" x14ac:dyDescent="0.55000000000000004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3.2" x14ac:dyDescent="0.55000000000000004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3.2" x14ac:dyDescent="0.55000000000000004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3.2" x14ac:dyDescent="0.55000000000000004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3.2" x14ac:dyDescent="0.55000000000000004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55000000000000004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3.2" x14ac:dyDescent="0.55000000000000004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28.8" x14ac:dyDescent="0.55000000000000004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3.2" x14ac:dyDescent="0.55000000000000004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3.2" x14ac:dyDescent="0.55000000000000004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3.2" x14ac:dyDescent="0.55000000000000004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3.2" x14ac:dyDescent="0.55000000000000004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3.2" x14ac:dyDescent="0.55000000000000004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3.2" x14ac:dyDescent="0.55000000000000004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57.6" x14ac:dyDescent="0.55000000000000004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43.2" x14ac:dyDescent="0.55000000000000004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3.2" x14ac:dyDescent="0.55000000000000004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3.2" x14ac:dyDescent="0.55000000000000004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3.2" x14ac:dyDescent="0.55000000000000004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28.8" x14ac:dyDescent="0.55000000000000004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3.2" x14ac:dyDescent="0.55000000000000004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3.2" x14ac:dyDescent="0.55000000000000004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43.2" x14ac:dyDescent="0.55000000000000004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3.2" x14ac:dyDescent="0.55000000000000004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43.2" x14ac:dyDescent="0.55000000000000004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28.8" x14ac:dyDescent="0.55000000000000004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3.2" x14ac:dyDescent="0.55000000000000004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3.2" x14ac:dyDescent="0.55000000000000004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3.2" x14ac:dyDescent="0.55000000000000004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3.2" x14ac:dyDescent="0.55000000000000004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3.2" x14ac:dyDescent="0.55000000000000004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3.2" x14ac:dyDescent="0.55000000000000004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57.6" x14ac:dyDescent="0.55000000000000004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43.2" x14ac:dyDescent="0.55000000000000004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28.8" x14ac:dyDescent="0.55000000000000004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3.2" x14ac:dyDescent="0.55000000000000004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3.2" x14ac:dyDescent="0.55000000000000004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43.2" x14ac:dyDescent="0.55000000000000004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3.2" x14ac:dyDescent="0.55000000000000004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x14ac:dyDescent="0.55000000000000004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3.2" x14ac:dyDescent="0.55000000000000004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3.2" x14ac:dyDescent="0.55000000000000004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28.8" x14ac:dyDescent="0.55000000000000004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3.2" x14ac:dyDescent="0.55000000000000004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3.2" x14ac:dyDescent="0.55000000000000004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3.2" x14ac:dyDescent="0.55000000000000004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3.2" x14ac:dyDescent="0.55000000000000004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3.2" x14ac:dyDescent="0.55000000000000004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3.2" x14ac:dyDescent="0.55000000000000004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28.8" x14ac:dyDescent="0.55000000000000004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43.2" x14ac:dyDescent="0.55000000000000004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3.2" x14ac:dyDescent="0.55000000000000004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28.8" x14ac:dyDescent="0.55000000000000004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55000000000000004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3.2" x14ac:dyDescent="0.55000000000000004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28.8" x14ac:dyDescent="0.55000000000000004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55000000000000004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72" x14ac:dyDescent="0.55000000000000004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3.2" x14ac:dyDescent="0.55000000000000004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3.2" x14ac:dyDescent="0.55000000000000004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3.2" x14ac:dyDescent="0.55000000000000004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3.2" x14ac:dyDescent="0.55000000000000004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28.8" x14ac:dyDescent="0.55000000000000004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28.8" x14ac:dyDescent="0.55000000000000004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3.2" x14ac:dyDescent="0.55000000000000004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3.2" x14ac:dyDescent="0.55000000000000004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3.2" x14ac:dyDescent="0.55000000000000004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3.2" x14ac:dyDescent="0.55000000000000004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28.8" x14ac:dyDescent="0.55000000000000004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55000000000000004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3.2" x14ac:dyDescent="0.55000000000000004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43.2" x14ac:dyDescent="0.55000000000000004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57.6" x14ac:dyDescent="0.55000000000000004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3.2" x14ac:dyDescent="0.55000000000000004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57.6" x14ac:dyDescent="0.55000000000000004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57.6" x14ac:dyDescent="0.55000000000000004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3.2" x14ac:dyDescent="0.55000000000000004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28.8" x14ac:dyDescent="0.55000000000000004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3.2" x14ac:dyDescent="0.55000000000000004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28.8" x14ac:dyDescent="0.55000000000000004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3.2" x14ac:dyDescent="0.55000000000000004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57.6" x14ac:dyDescent="0.55000000000000004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3.2" x14ac:dyDescent="0.55000000000000004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3.2" x14ac:dyDescent="0.55000000000000004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3.2" x14ac:dyDescent="0.55000000000000004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3.2" x14ac:dyDescent="0.55000000000000004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3.2" x14ac:dyDescent="0.55000000000000004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3.2" x14ac:dyDescent="0.55000000000000004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28.8" x14ac:dyDescent="0.55000000000000004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28.8" x14ac:dyDescent="0.55000000000000004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28.8" x14ac:dyDescent="0.55000000000000004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3.2" x14ac:dyDescent="0.55000000000000004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43.2" x14ac:dyDescent="0.55000000000000004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3.2" x14ac:dyDescent="0.55000000000000004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3.2" x14ac:dyDescent="0.55000000000000004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43.2" x14ac:dyDescent="0.55000000000000004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43.2" x14ac:dyDescent="0.55000000000000004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3.2" x14ac:dyDescent="0.55000000000000004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28.8" x14ac:dyDescent="0.55000000000000004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3.2" x14ac:dyDescent="0.55000000000000004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28.8" x14ac:dyDescent="0.55000000000000004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28.8" x14ac:dyDescent="0.55000000000000004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43.2" x14ac:dyDescent="0.55000000000000004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3.2" x14ac:dyDescent="0.55000000000000004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3.2" x14ac:dyDescent="0.55000000000000004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43.2" x14ac:dyDescent="0.55000000000000004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57.6" x14ac:dyDescent="0.55000000000000004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43.2" x14ac:dyDescent="0.55000000000000004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3.2" x14ac:dyDescent="0.55000000000000004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43.2" x14ac:dyDescent="0.55000000000000004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28.8" x14ac:dyDescent="0.55000000000000004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3.2" x14ac:dyDescent="0.55000000000000004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3.2" x14ac:dyDescent="0.55000000000000004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57.6" x14ac:dyDescent="0.55000000000000004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3.2" x14ac:dyDescent="0.55000000000000004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3.2" x14ac:dyDescent="0.55000000000000004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3.2" x14ac:dyDescent="0.55000000000000004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3.2" x14ac:dyDescent="0.55000000000000004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43.2" x14ac:dyDescent="0.55000000000000004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3.2" x14ac:dyDescent="0.55000000000000004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43.2" x14ac:dyDescent="0.55000000000000004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3.2" x14ac:dyDescent="0.55000000000000004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3.2" x14ac:dyDescent="0.55000000000000004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3.2" x14ac:dyDescent="0.55000000000000004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3.2" x14ac:dyDescent="0.55000000000000004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3.2" x14ac:dyDescent="0.55000000000000004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43.2" x14ac:dyDescent="0.55000000000000004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3.2" x14ac:dyDescent="0.55000000000000004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28.8" x14ac:dyDescent="0.55000000000000004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43.2" x14ac:dyDescent="0.55000000000000004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3.2" x14ac:dyDescent="0.55000000000000004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43.2" x14ac:dyDescent="0.55000000000000004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3.2" x14ac:dyDescent="0.55000000000000004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55000000000000004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3.2" x14ac:dyDescent="0.55000000000000004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3.2" x14ac:dyDescent="0.55000000000000004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3.2" x14ac:dyDescent="0.55000000000000004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3.2" x14ac:dyDescent="0.55000000000000004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3.2" x14ac:dyDescent="0.55000000000000004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3.2" x14ac:dyDescent="0.55000000000000004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3.2" x14ac:dyDescent="0.55000000000000004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3.2" x14ac:dyDescent="0.55000000000000004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3.2" x14ac:dyDescent="0.55000000000000004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28.8" x14ac:dyDescent="0.55000000000000004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3.2" x14ac:dyDescent="0.55000000000000004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3.2" x14ac:dyDescent="0.55000000000000004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57.6" x14ac:dyDescent="0.55000000000000004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3.2" x14ac:dyDescent="0.55000000000000004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28.8" x14ac:dyDescent="0.55000000000000004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3.2" x14ac:dyDescent="0.55000000000000004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28.8" x14ac:dyDescent="0.55000000000000004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28.8" x14ac:dyDescent="0.55000000000000004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57.6" x14ac:dyDescent="0.55000000000000004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28.8" x14ac:dyDescent="0.55000000000000004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28.8" x14ac:dyDescent="0.55000000000000004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43.2" x14ac:dyDescent="0.55000000000000004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3.2" x14ac:dyDescent="0.55000000000000004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3.2" x14ac:dyDescent="0.55000000000000004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3.2" x14ac:dyDescent="0.55000000000000004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28.8" x14ac:dyDescent="0.55000000000000004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3.2" x14ac:dyDescent="0.55000000000000004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3.2" x14ac:dyDescent="0.55000000000000004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3.2" x14ac:dyDescent="0.55000000000000004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3.2" x14ac:dyDescent="0.55000000000000004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3.2" x14ac:dyDescent="0.55000000000000004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3.2" x14ac:dyDescent="0.55000000000000004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3.2" x14ac:dyDescent="0.55000000000000004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3.2" x14ac:dyDescent="0.55000000000000004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28.8" x14ac:dyDescent="0.55000000000000004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3.2" x14ac:dyDescent="0.55000000000000004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43.2" x14ac:dyDescent="0.55000000000000004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3.2" x14ac:dyDescent="0.55000000000000004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57.6" x14ac:dyDescent="0.55000000000000004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28.8" x14ac:dyDescent="0.55000000000000004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3.2" x14ac:dyDescent="0.55000000000000004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3.2" x14ac:dyDescent="0.55000000000000004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3.2" x14ac:dyDescent="0.55000000000000004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3.2" x14ac:dyDescent="0.55000000000000004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3.2" x14ac:dyDescent="0.55000000000000004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28.8" x14ac:dyDescent="0.55000000000000004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3.2" x14ac:dyDescent="0.55000000000000004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43.2" x14ac:dyDescent="0.55000000000000004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3.2" x14ac:dyDescent="0.55000000000000004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28.8" x14ac:dyDescent="0.55000000000000004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3.2" x14ac:dyDescent="0.55000000000000004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3.2" x14ac:dyDescent="0.55000000000000004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43.2" x14ac:dyDescent="0.55000000000000004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3.2" x14ac:dyDescent="0.55000000000000004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3.2" x14ac:dyDescent="0.55000000000000004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28.8" x14ac:dyDescent="0.55000000000000004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3.2" x14ac:dyDescent="0.55000000000000004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3.2" x14ac:dyDescent="0.55000000000000004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3.2" x14ac:dyDescent="0.55000000000000004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28.8" x14ac:dyDescent="0.55000000000000004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28.8" x14ac:dyDescent="0.55000000000000004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28.8" x14ac:dyDescent="0.55000000000000004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3.2" x14ac:dyDescent="0.55000000000000004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55000000000000004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3.2" x14ac:dyDescent="0.55000000000000004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3.2" x14ac:dyDescent="0.55000000000000004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3.2" x14ac:dyDescent="0.55000000000000004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43.2" x14ac:dyDescent="0.55000000000000004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x14ac:dyDescent="0.55000000000000004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3.2" x14ac:dyDescent="0.55000000000000004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43.2" x14ac:dyDescent="0.55000000000000004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3.2" x14ac:dyDescent="0.55000000000000004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3.2" x14ac:dyDescent="0.55000000000000004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3.2" x14ac:dyDescent="0.55000000000000004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43.2" x14ac:dyDescent="0.55000000000000004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3.2" x14ac:dyDescent="0.55000000000000004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43.2" x14ac:dyDescent="0.55000000000000004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3.2" x14ac:dyDescent="0.55000000000000004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28.8" x14ac:dyDescent="0.55000000000000004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3.2" x14ac:dyDescent="0.55000000000000004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3.2" x14ac:dyDescent="0.55000000000000004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3.2" x14ac:dyDescent="0.55000000000000004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55000000000000004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43.2" x14ac:dyDescent="0.55000000000000004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28.8" x14ac:dyDescent="0.55000000000000004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3.2" x14ac:dyDescent="0.55000000000000004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3.2" x14ac:dyDescent="0.55000000000000004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2" x14ac:dyDescent="0.55000000000000004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43.2" x14ac:dyDescent="0.55000000000000004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3.2" x14ac:dyDescent="0.55000000000000004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57.6" x14ac:dyDescent="0.55000000000000004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3.2" x14ac:dyDescent="0.55000000000000004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3.2" x14ac:dyDescent="0.55000000000000004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3.2" x14ac:dyDescent="0.55000000000000004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3.2" x14ac:dyDescent="0.55000000000000004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3.2" x14ac:dyDescent="0.55000000000000004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3.2" x14ac:dyDescent="0.55000000000000004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3.2" x14ac:dyDescent="0.55000000000000004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3.2" x14ac:dyDescent="0.55000000000000004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55000000000000004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3.2" x14ac:dyDescent="0.55000000000000004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3.2" x14ac:dyDescent="0.55000000000000004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3.2" x14ac:dyDescent="0.55000000000000004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43.2" x14ac:dyDescent="0.55000000000000004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3.2" x14ac:dyDescent="0.55000000000000004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3.2" x14ac:dyDescent="0.55000000000000004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28.8" x14ac:dyDescent="0.55000000000000004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28.8" x14ac:dyDescent="0.55000000000000004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3.2" x14ac:dyDescent="0.55000000000000004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3.2" x14ac:dyDescent="0.55000000000000004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3.2" x14ac:dyDescent="0.55000000000000004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3.2" x14ac:dyDescent="0.55000000000000004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3.2" x14ac:dyDescent="0.55000000000000004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2" x14ac:dyDescent="0.55000000000000004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3.2" x14ac:dyDescent="0.55000000000000004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28.8" x14ac:dyDescent="0.55000000000000004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3.2" x14ac:dyDescent="0.55000000000000004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3.2" x14ac:dyDescent="0.55000000000000004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43.2" x14ac:dyDescent="0.55000000000000004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3.2" x14ac:dyDescent="0.55000000000000004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3.2" x14ac:dyDescent="0.55000000000000004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28.8" x14ac:dyDescent="0.55000000000000004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3.2" x14ac:dyDescent="0.55000000000000004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3.2" x14ac:dyDescent="0.55000000000000004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3.2" x14ac:dyDescent="0.55000000000000004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3.2" x14ac:dyDescent="0.55000000000000004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3.2" x14ac:dyDescent="0.55000000000000004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55000000000000004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3.2" x14ac:dyDescent="0.55000000000000004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3.2" x14ac:dyDescent="0.55000000000000004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3.2" x14ac:dyDescent="0.55000000000000004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28.8" x14ac:dyDescent="0.55000000000000004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3.2" x14ac:dyDescent="0.55000000000000004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3.2" x14ac:dyDescent="0.55000000000000004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3.2" x14ac:dyDescent="0.55000000000000004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28.8" x14ac:dyDescent="0.55000000000000004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28.8" x14ac:dyDescent="0.55000000000000004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3.2" x14ac:dyDescent="0.55000000000000004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3.2" x14ac:dyDescent="0.55000000000000004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28.8" x14ac:dyDescent="0.55000000000000004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3.2" x14ac:dyDescent="0.55000000000000004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3.2" x14ac:dyDescent="0.55000000000000004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3.2" x14ac:dyDescent="0.55000000000000004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3.2" x14ac:dyDescent="0.55000000000000004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43.2" x14ac:dyDescent="0.55000000000000004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3.2" x14ac:dyDescent="0.55000000000000004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3.2" x14ac:dyDescent="0.55000000000000004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43.2" x14ac:dyDescent="0.55000000000000004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3.2" x14ac:dyDescent="0.55000000000000004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3.2" x14ac:dyDescent="0.55000000000000004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3.2" x14ac:dyDescent="0.55000000000000004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28.8" x14ac:dyDescent="0.55000000000000004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3.2" x14ac:dyDescent="0.55000000000000004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3.2" x14ac:dyDescent="0.55000000000000004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3.2" x14ac:dyDescent="0.55000000000000004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3.2" x14ac:dyDescent="0.55000000000000004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28.8" x14ac:dyDescent="0.55000000000000004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28.8" x14ac:dyDescent="0.55000000000000004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43.2" x14ac:dyDescent="0.55000000000000004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3.2" x14ac:dyDescent="0.55000000000000004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3.2" x14ac:dyDescent="0.55000000000000004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3.2" x14ac:dyDescent="0.55000000000000004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3.2" x14ac:dyDescent="0.55000000000000004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3.2" x14ac:dyDescent="0.55000000000000004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3.2" x14ac:dyDescent="0.55000000000000004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3.2" x14ac:dyDescent="0.55000000000000004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3.2" x14ac:dyDescent="0.55000000000000004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28.8" x14ac:dyDescent="0.55000000000000004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28.8" x14ac:dyDescent="0.55000000000000004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3.2" x14ac:dyDescent="0.55000000000000004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3.2" x14ac:dyDescent="0.55000000000000004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3.2" x14ac:dyDescent="0.55000000000000004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3.2" x14ac:dyDescent="0.55000000000000004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3.2" x14ac:dyDescent="0.55000000000000004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3.2" x14ac:dyDescent="0.55000000000000004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3.2" x14ac:dyDescent="0.55000000000000004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43.2" x14ac:dyDescent="0.55000000000000004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43.2" x14ac:dyDescent="0.55000000000000004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3.2" x14ac:dyDescent="0.55000000000000004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3.2" x14ac:dyDescent="0.55000000000000004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3.2" x14ac:dyDescent="0.55000000000000004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3.2" x14ac:dyDescent="0.55000000000000004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43.2" x14ac:dyDescent="0.55000000000000004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3.2" x14ac:dyDescent="0.55000000000000004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43.2" x14ac:dyDescent="0.55000000000000004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43.2" x14ac:dyDescent="0.55000000000000004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3.2" x14ac:dyDescent="0.55000000000000004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43.2" x14ac:dyDescent="0.55000000000000004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3.2" x14ac:dyDescent="0.55000000000000004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43.2" x14ac:dyDescent="0.55000000000000004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3.2" x14ac:dyDescent="0.55000000000000004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55000000000000004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28.8" x14ac:dyDescent="0.55000000000000004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3.2" x14ac:dyDescent="0.55000000000000004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28.8" x14ac:dyDescent="0.55000000000000004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3.2" x14ac:dyDescent="0.55000000000000004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3.2" x14ac:dyDescent="0.55000000000000004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3.2" x14ac:dyDescent="0.55000000000000004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43.2" x14ac:dyDescent="0.55000000000000004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3.2" x14ac:dyDescent="0.55000000000000004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3.2" x14ac:dyDescent="0.55000000000000004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43.2" x14ac:dyDescent="0.55000000000000004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3.2" x14ac:dyDescent="0.55000000000000004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28.8" x14ac:dyDescent="0.55000000000000004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57.6" x14ac:dyDescent="0.55000000000000004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3.2" x14ac:dyDescent="0.55000000000000004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3.2" x14ac:dyDescent="0.55000000000000004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3.2" x14ac:dyDescent="0.55000000000000004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3.2" x14ac:dyDescent="0.55000000000000004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3.2" x14ac:dyDescent="0.55000000000000004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43.2" x14ac:dyDescent="0.55000000000000004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3.2" x14ac:dyDescent="0.55000000000000004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28.8" x14ac:dyDescent="0.55000000000000004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57.6" x14ac:dyDescent="0.55000000000000004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3.2" x14ac:dyDescent="0.55000000000000004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3.2" x14ac:dyDescent="0.55000000000000004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57.6" x14ac:dyDescent="0.55000000000000004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3.2" x14ac:dyDescent="0.55000000000000004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3.2" x14ac:dyDescent="0.55000000000000004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3.2" x14ac:dyDescent="0.55000000000000004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3.2" x14ac:dyDescent="0.55000000000000004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3.2" x14ac:dyDescent="0.55000000000000004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3.2" x14ac:dyDescent="0.55000000000000004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3.2" x14ac:dyDescent="0.55000000000000004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3.2" x14ac:dyDescent="0.55000000000000004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3.2" x14ac:dyDescent="0.55000000000000004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3.2" x14ac:dyDescent="0.55000000000000004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3.2" x14ac:dyDescent="0.55000000000000004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3.2" x14ac:dyDescent="0.55000000000000004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3.2" x14ac:dyDescent="0.55000000000000004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3.2" x14ac:dyDescent="0.55000000000000004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3.2" x14ac:dyDescent="0.55000000000000004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3.2" x14ac:dyDescent="0.55000000000000004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3.2" x14ac:dyDescent="0.55000000000000004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43.2" x14ac:dyDescent="0.55000000000000004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3.2" x14ac:dyDescent="0.55000000000000004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28.8" x14ac:dyDescent="0.55000000000000004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3.2" x14ac:dyDescent="0.55000000000000004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3.2" x14ac:dyDescent="0.55000000000000004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3.2" x14ac:dyDescent="0.55000000000000004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3.2" x14ac:dyDescent="0.55000000000000004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3.2" x14ac:dyDescent="0.55000000000000004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3.2" x14ac:dyDescent="0.55000000000000004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3.2" x14ac:dyDescent="0.55000000000000004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28.8" x14ac:dyDescent="0.55000000000000004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3.2" x14ac:dyDescent="0.55000000000000004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3.2" x14ac:dyDescent="0.55000000000000004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3.2" x14ac:dyDescent="0.55000000000000004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3.2" x14ac:dyDescent="0.55000000000000004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3.2" x14ac:dyDescent="0.55000000000000004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3.2" x14ac:dyDescent="0.55000000000000004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43.2" x14ac:dyDescent="0.55000000000000004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3.2" x14ac:dyDescent="0.55000000000000004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3.2" x14ac:dyDescent="0.55000000000000004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28.8" x14ac:dyDescent="0.55000000000000004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55000000000000004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3.2" x14ac:dyDescent="0.55000000000000004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3.2" x14ac:dyDescent="0.55000000000000004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3.2" x14ac:dyDescent="0.55000000000000004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3.2" x14ac:dyDescent="0.55000000000000004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3.2" x14ac:dyDescent="0.55000000000000004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43.2" x14ac:dyDescent="0.55000000000000004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3.2" x14ac:dyDescent="0.55000000000000004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28.8" x14ac:dyDescent="0.55000000000000004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55000000000000004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3.2" x14ac:dyDescent="0.55000000000000004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43.2" x14ac:dyDescent="0.55000000000000004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28.8" x14ac:dyDescent="0.55000000000000004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3.2" x14ac:dyDescent="0.55000000000000004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3.2" x14ac:dyDescent="0.55000000000000004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3.2" x14ac:dyDescent="0.55000000000000004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3.2" x14ac:dyDescent="0.55000000000000004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3.2" x14ac:dyDescent="0.55000000000000004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3.2" x14ac:dyDescent="0.55000000000000004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3.2" x14ac:dyDescent="0.55000000000000004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3.2" x14ac:dyDescent="0.55000000000000004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3.2" x14ac:dyDescent="0.55000000000000004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3.2" x14ac:dyDescent="0.55000000000000004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3.2" x14ac:dyDescent="0.55000000000000004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3.2" x14ac:dyDescent="0.55000000000000004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3.2" x14ac:dyDescent="0.55000000000000004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43.2" x14ac:dyDescent="0.55000000000000004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3.2" x14ac:dyDescent="0.55000000000000004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3.2" x14ac:dyDescent="0.55000000000000004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3.2" x14ac:dyDescent="0.55000000000000004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43.2" x14ac:dyDescent="0.55000000000000004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3.2" x14ac:dyDescent="0.55000000000000004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3.2" x14ac:dyDescent="0.55000000000000004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3.2" x14ac:dyDescent="0.55000000000000004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3.2" x14ac:dyDescent="0.55000000000000004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3.2" x14ac:dyDescent="0.55000000000000004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3.2" x14ac:dyDescent="0.55000000000000004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3.2" x14ac:dyDescent="0.55000000000000004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43.2" x14ac:dyDescent="0.55000000000000004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43.2" x14ac:dyDescent="0.55000000000000004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43.2" x14ac:dyDescent="0.55000000000000004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3.2" x14ac:dyDescent="0.55000000000000004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43.2" x14ac:dyDescent="0.55000000000000004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3.2" x14ac:dyDescent="0.55000000000000004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3.2" x14ac:dyDescent="0.55000000000000004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3.2" x14ac:dyDescent="0.55000000000000004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3.2" x14ac:dyDescent="0.55000000000000004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86.4" x14ac:dyDescent="0.55000000000000004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3.2" x14ac:dyDescent="0.55000000000000004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28.8" x14ac:dyDescent="0.55000000000000004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3.2" x14ac:dyDescent="0.55000000000000004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3.2" x14ac:dyDescent="0.55000000000000004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43.2" x14ac:dyDescent="0.55000000000000004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3.2" x14ac:dyDescent="0.55000000000000004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3.2" x14ac:dyDescent="0.55000000000000004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3.2" x14ac:dyDescent="0.55000000000000004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3.2" x14ac:dyDescent="0.55000000000000004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3.2" x14ac:dyDescent="0.55000000000000004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3.2" x14ac:dyDescent="0.55000000000000004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3.2" x14ac:dyDescent="0.55000000000000004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3.2" x14ac:dyDescent="0.55000000000000004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3.2" x14ac:dyDescent="0.55000000000000004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28.8" x14ac:dyDescent="0.55000000000000004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43.2" x14ac:dyDescent="0.55000000000000004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55000000000000004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3.2" x14ac:dyDescent="0.55000000000000004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3.2" x14ac:dyDescent="0.55000000000000004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3.2" x14ac:dyDescent="0.55000000000000004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3.2" x14ac:dyDescent="0.55000000000000004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3.2" x14ac:dyDescent="0.55000000000000004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3.2" x14ac:dyDescent="0.55000000000000004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3.2" x14ac:dyDescent="0.55000000000000004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3.2" x14ac:dyDescent="0.55000000000000004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55000000000000004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43.2" x14ac:dyDescent="0.55000000000000004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43.2" x14ac:dyDescent="0.55000000000000004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28.8" x14ac:dyDescent="0.55000000000000004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3.2" x14ac:dyDescent="0.55000000000000004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3.2" x14ac:dyDescent="0.55000000000000004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3.2" x14ac:dyDescent="0.55000000000000004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3.2" x14ac:dyDescent="0.55000000000000004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3.2" x14ac:dyDescent="0.55000000000000004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57.6" x14ac:dyDescent="0.55000000000000004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3.2" x14ac:dyDescent="0.55000000000000004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3.2" x14ac:dyDescent="0.55000000000000004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3.2" x14ac:dyDescent="0.55000000000000004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28.8" x14ac:dyDescent="0.55000000000000004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3.2" x14ac:dyDescent="0.55000000000000004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3.2" x14ac:dyDescent="0.55000000000000004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3.2" x14ac:dyDescent="0.55000000000000004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3.2" x14ac:dyDescent="0.55000000000000004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3.2" x14ac:dyDescent="0.55000000000000004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3.2" x14ac:dyDescent="0.55000000000000004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3.2" x14ac:dyDescent="0.55000000000000004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3.2" x14ac:dyDescent="0.55000000000000004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3.2" x14ac:dyDescent="0.55000000000000004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3.2" x14ac:dyDescent="0.55000000000000004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3.2" x14ac:dyDescent="0.55000000000000004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3.2" x14ac:dyDescent="0.55000000000000004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43.2" x14ac:dyDescent="0.55000000000000004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3.2" x14ac:dyDescent="0.55000000000000004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43.2" x14ac:dyDescent="0.55000000000000004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3.2" x14ac:dyDescent="0.55000000000000004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00.8" x14ac:dyDescent="0.55000000000000004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3.2" x14ac:dyDescent="0.55000000000000004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3.2" x14ac:dyDescent="0.55000000000000004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28.8" x14ac:dyDescent="0.55000000000000004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3.2" x14ac:dyDescent="0.55000000000000004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3.2" x14ac:dyDescent="0.55000000000000004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3.2" x14ac:dyDescent="0.55000000000000004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3.2" x14ac:dyDescent="0.55000000000000004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3.2" x14ac:dyDescent="0.55000000000000004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3.2" x14ac:dyDescent="0.55000000000000004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3.2" x14ac:dyDescent="0.55000000000000004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28.8" x14ac:dyDescent="0.55000000000000004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28.8" x14ac:dyDescent="0.55000000000000004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3.2" x14ac:dyDescent="0.55000000000000004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3.2" x14ac:dyDescent="0.55000000000000004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3.2" x14ac:dyDescent="0.55000000000000004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3.2" x14ac:dyDescent="0.55000000000000004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3.2" x14ac:dyDescent="0.55000000000000004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3.2" x14ac:dyDescent="0.55000000000000004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3.2" x14ac:dyDescent="0.55000000000000004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3.2" x14ac:dyDescent="0.55000000000000004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3.2" x14ac:dyDescent="0.55000000000000004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3.2" x14ac:dyDescent="0.55000000000000004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86.4" x14ac:dyDescent="0.55000000000000004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3.2" x14ac:dyDescent="0.55000000000000004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55000000000000004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3.2" x14ac:dyDescent="0.55000000000000004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3.2" x14ac:dyDescent="0.55000000000000004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3.2" x14ac:dyDescent="0.55000000000000004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3.2" x14ac:dyDescent="0.55000000000000004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3.2" x14ac:dyDescent="0.55000000000000004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3.2" x14ac:dyDescent="0.55000000000000004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3.2" x14ac:dyDescent="0.55000000000000004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3.2" x14ac:dyDescent="0.55000000000000004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28.8" x14ac:dyDescent="0.55000000000000004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3.2" x14ac:dyDescent="0.55000000000000004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28.8" x14ac:dyDescent="0.55000000000000004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3.2" x14ac:dyDescent="0.55000000000000004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3.2" x14ac:dyDescent="0.55000000000000004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28.8" x14ac:dyDescent="0.55000000000000004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3.2" x14ac:dyDescent="0.55000000000000004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57.6" x14ac:dyDescent="0.55000000000000004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3.2" x14ac:dyDescent="0.55000000000000004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3.2" x14ac:dyDescent="0.55000000000000004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57.6" x14ac:dyDescent="0.55000000000000004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3.2" x14ac:dyDescent="0.55000000000000004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28.8" x14ac:dyDescent="0.55000000000000004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3.2" x14ac:dyDescent="0.55000000000000004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3.2" x14ac:dyDescent="0.55000000000000004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3.2" x14ac:dyDescent="0.55000000000000004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3.2" x14ac:dyDescent="0.55000000000000004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3.2" x14ac:dyDescent="0.55000000000000004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28.8" x14ac:dyDescent="0.55000000000000004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3.2" x14ac:dyDescent="0.55000000000000004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3.2" x14ac:dyDescent="0.55000000000000004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3.2" x14ac:dyDescent="0.55000000000000004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3.2" x14ac:dyDescent="0.55000000000000004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3.2" x14ac:dyDescent="0.55000000000000004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3.2" x14ac:dyDescent="0.55000000000000004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3.2" x14ac:dyDescent="0.55000000000000004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3.2" x14ac:dyDescent="0.55000000000000004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28.8" x14ac:dyDescent="0.55000000000000004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28.8" x14ac:dyDescent="0.55000000000000004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2" x14ac:dyDescent="0.55000000000000004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43.2" x14ac:dyDescent="0.55000000000000004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3.2" x14ac:dyDescent="0.55000000000000004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3.2" x14ac:dyDescent="0.55000000000000004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3.2" x14ac:dyDescent="0.55000000000000004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43.2" x14ac:dyDescent="0.55000000000000004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3.2" x14ac:dyDescent="0.55000000000000004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43.2" x14ac:dyDescent="0.55000000000000004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3.2" x14ac:dyDescent="0.55000000000000004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3.2" x14ac:dyDescent="0.55000000000000004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3.2" x14ac:dyDescent="0.55000000000000004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28.8" x14ac:dyDescent="0.55000000000000004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3.2" x14ac:dyDescent="0.55000000000000004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57.6" x14ac:dyDescent="0.55000000000000004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28.8" x14ac:dyDescent="0.55000000000000004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3.2" x14ac:dyDescent="0.55000000000000004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2" x14ac:dyDescent="0.55000000000000004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3.2" x14ac:dyDescent="0.55000000000000004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57.6" x14ac:dyDescent="0.55000000000000004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3.2" x14ac:dyDescent="0.55000000000000004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3.2" x14ac:dyDescent="0.55000000000000004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3.2" x14ac:dyDescent="0.55000000000000004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3.2" x14ac:dyDescent="0.55000000000000004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3.2" x14ac:dyDescent="0.55000000000000004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28.8" x14ac:dyDescent="0.55000000000000004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3.2" x14ac:dyDescent="0.55000000000000004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55000000000000004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3.2" x14ac:dyDescent="0.55000000000000004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3.2" x14ac:dyDescent="0.55000000000000004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3.2" x14ac:dyDescent="0.55000000000000004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43.2" x14ac:dyDescent="0.55000000000000004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43.2" x14ac:dyDescent="0.55000000000000004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3.2" x14ac:dyDescent="0.55000000000000004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3.2" x14ac:dyDescent="0.55000000000000004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28.8" x14ac:dyDescent="0.55000000000000004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3.2" x14ac:dyDescent="0.55000000000000004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57.6" x14ac:dyDescent="0.55000000000000004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3.2" x14ac:dyDescent="0.55000000000000004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43.2" x14ac:dyDescent="0.55000000000000004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3.2" x14ac:dyDescent="0.55000000000000004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3.2" x14ac:dyDescent="0.55000000000000004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3.2" x14ac:dyDescent="0.55000000000000004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x14ac:dyDescent="0.55000000000000004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3.2" x14ac:dyDescent="0.55000000000000004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3.2" x14ac:dyDescent="0.55000000000000004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3.2" x14ac:dyDescent="0.55000000000000004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3.2" x14ac:dyDescent="0.55000000000000004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3.2" x14ac:dyDescent="0.55000000000000004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43.2" x14ac:dyDescent="0.55000000000000004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3.2" x14ac:dyDescent="0.55000000000000004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3.2" x14ac:dyDescent="0.55000000000000004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3.2" x14ac:dyDescent="0.55000000000000004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3.2" x14ac:dyDescent="0.55000000000000004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3.2" x14ac:dyDescent="0.55000000000000004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28.8" x14ac:dyDescent="0.55000000000000004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3.2" x14ac:dyDescent="0.55000000000000004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3.2" x14ac:dyDescent="0.55000000000000004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57.6" x14ac:dyDescent="0.55000000000000004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3.2" x14ac:dyDescent="0.55000000000000004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3.2" x14ac:dyDescent="0.55000000000000004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3.2" x14ac:dyDescent="0.55000000000000004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3.2" x14ac:dyDescent="0.55000000000000004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3.2" x14ac:dyDescent="0.55000000000000004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3.2" x14ac:dyDescent="0.55000000000000004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3.2" x14ac:dyDescent="0.55000000000000004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3.2" x14ac:dyDescent="0.55000000000000004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3.2" x14ac:dyDescent="0.55000000000000004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28.8" x14ac:dyDescent="0.55000000000000004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28.8" x14ac:dyDescent="0.55000000000000004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3.2" x14ac:dyDescent="0.55000000000000004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43.2" x14ac:dyDescent="0.55000000000000004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57.6" x14ac:dyDescent="0.55000000000000004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3.2" x14ac:dyDescent="0.55000000000000004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3.2" x14ac:dyDescent="0.55000000000000004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28.8" x14ac:dyDescent="0.55000000000000004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3.2" x14ac:dyDescent="0.55000000000000004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28.8" x14ac:dyDescent="0.55000000000000004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3.2" x14ac:dyDescent="0.55000000000000004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43.2" x14ac:dyDescent="0.55000000000000004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3.2" x14ac:dyDescent="0.55000000000000004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3.2" x14ac:dyDescent="0.55000000000000004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3.2" x14ac:dyDescent="0.55000000000000004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3.2" x14ac:dyDescent="0.55000000000000004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28.8" x14ac:dyDescent="0.55000000000000004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43.2" x14ac:dyDescent="0.55000000000000004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3.2" x14ac:dyDescent="0.55000000000000004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28.8" x14ac:dyDescent="0.55000000000000004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28.8" x14ac:dyDescent="0.55000000000000004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43.2" x14ac:dyDescent="0.55000000000000004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3.2" x14ac:dyDescent="0.55000000000000004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55000000000000004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3.2" x14ac:dyDescent="0.55000000000000004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3.2" x14ac:dyDescent="0.55000000000000004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3.2" x14ac:dyDescent="0.55000000000000004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3.2" x14ac:dyDescent="0.55000000000000004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28.8" x14ac:dyDescent="0.55000000000000004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28.8" x14ac:dyDescent="0.55000000000000004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43.2" x14ac:dyDescent="0.55000000000000004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57.6" x14ac:dyDescent="0.55000000000000004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28.8" x14ac:dyDescent="0.55000000000000004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3.2" x14ac:dyDescent="0.55000000000000004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3.2" x14ac:dyDescent="0.55000000000000004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3.2" x14ac:dyDescent="0.55000000000000004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3.2" x14ac:dyDescent="0.55000000000000004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3.2" x14ac:dyDescent="0.55000000000000004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3.2" x14ac:dyDescent="0.55000000000000004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3.2" x14ac:dyDescent="0.55000000000000004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3.2" x14ac:dyDescent="0.55000000000000004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3.2" x14ac:dyDescent="0.55000000000000004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3.2" x14ac:dyDescent="0.55000000000000004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43.2" x14ac:dyDescent="0.55000000000000004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28.8" x14ac:dyDescent="0.55000000000000004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3.2" x14ac:dyDescent="0.55000000000000004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28.8" x14ac:dyDescent="0.55000000000000004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28.8" x14ac:dyDescent="0.55000000000000004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3.2" x14ac:dyDescent="0.55000000000000004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3.2" x14ac:dyDescent="0.55000000000000004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3.2" x14ac:dyDescent="0.55000000000000004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3.2" x14ac:dyDescent="0.55000000000000004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28.8" x14ac:dyDescent="0.55000000000000004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43.2" x14ac:dyDescent="0.55000000000000004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3.2" x14ac:dyDescent="0.55000000000000004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x14ac:dyDescent="0.55000000000000004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28.8" x14ac:dyDescent="0.55000000000000004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3.2" x14ac:dyDescent="0.55000000000000004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3.2" x14ac:dyDescent="0.55000000000000004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86.4" x14ac:dyDescent="0.55000000000000004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3.2" x14ac:dyDescent="0.55000000000000004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57.6" x14ac:dyDescent="0.55000000000000004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3.2" x14ac:dyDescent="0.55000000000000004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3.2" x14ac:dyDescent="0.55000000000000004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3.2" x14ac:dyDescent="0.55000000000000004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3.2" x14ac:dyDescent="0.55000000000000004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3.2" x14ac:dyDescent="0.55000000000000004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28.8" x14ac:dyDescent="0.55000000000000004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28.8" x14ac:dyDescent="0.55000000000000004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3.2" x14ac:dyDescent="0.55000000000000004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43.2" x14ac:dyDescent="0.55000000000000004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3.2" x14ac:dyDescent="0.55000000000000004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28.8" x14ac:dyDescent="0.55000000000000004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3.2" x14ac:dyDescent="0.55000000000000004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3.2" x14ac:dyDescent="0.55000000000000004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28.8" x14ac:dyDescent="0.55000000000000004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3.2" x14ac:dyDescent="0.55000000000000004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3.2" x14ac:dyDescent="0.55000000000000004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3.2" x14ac:dyDescent="0.55000000000000004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3.2" x14ac:dyDescent="0.55000000000000004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28.8" x14ac:dyDescent="0.55000000000000004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3.2" x14ac:dyDescent="0.55000000000000004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28.8" x14ac:dyDescent="0.55000000000000004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43.2" x14ac:dyDescent="0.55000000000000004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3.2" x14ac:dyDescent="0.55000000000000004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57.6" x14ac:dyDescent="0.55000000000000004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3.2" x14ac:dyDescent="0.55000000000000004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55000000000000004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28.8" x14ac:dyDescent="0.55000000000000004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3.2" x14ac:dyDescent="0.55000000000000004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43.2" x14ac:dyDescent="0.55000000000000004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3.2" x14ac:dyDescent="0.55000000000000004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3.2" x14ac:dyDescent="0.55000000000000004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3.2" x14ac:dyDescent="0.55000000000000004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3.2" x14ac:dyDescent="0.55000000000000004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3.2" x14ac:dyDescent="0.55000000000000004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3.2" x14ac:dyDescent="0.55000000000000004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2" x14ac:dyDescent="0.55000000000000004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3.2" x14ac:dyDescent="0.55000000000000004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3.2" x14ac:dyDescent="0.55000000000000004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28.8" x14ac:dyDescent="0.55000000000000004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28.8" x14ac:dyDescent="0.55000000000000004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3.2" x14ac:dyDescent="0.55000000000000004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3.2" x14ac:dyDescent="0.55000000000000004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3.2" x14ac:dyDescent="0.55000000000000004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3.2" x14ac:dyDescent="0.55000000000000004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43.2" x14ac:dyDescent="0.55000000000000004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3.2" x14ac:dyDescent="0.55000000000000004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28.8" x14ac:dyDescent="0.55000000000000004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3.2" x14ac:dyDescent="0.55000000000000004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3.2" x14ac:dyDescent="0.55000000000000004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3.2" x14ac:dyDescent="0.55000000000000004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28.8" x14ac:dyDescent="0.55000000000000004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3.2" x14ac:dyDescent="0.55000000000000004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3.2" x14ac:dyDescent="0.55000000000000004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43.2" x14ac:dyDescent="0.55000000000000004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3.2" x14ac:dyDescent="0.55000000000000004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3.2" x14ac:dyDescent="0.55000000000000004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3.2" x14ac:dyDescent="0.55000000000000004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3.2" x14ac:dyDescent="0.55000000000000004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3.2" x14ac:dyDescent="0.55000000000000004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3.2" x14ac:dyDescent="0.55000000000000004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3.2" x14ac:dyDescent="0.55000000000000004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3.2" x14ac:dyDescent="0.55000000000000004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28.8" x14ac:dyDescent="0.55000000000000004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57.6" x14ac:dyDescent="0.55000000000000004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3.2" x14ac:dyDescent="0.55000000000000004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3.2" x14ac:dyDescent="0.55000000000000004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28.8" x14ac:dyDescent="0.55000000000000004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3.2" x14ac:dyDescent="0.55000000000000004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3.2" x14ac:dyDescent="0.55000000000000004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57.6" x14ac:dyDescent="0.55000000000000004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3.2" x14ac:dyDescent="0.55000000000000004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3.2" x14ac:dyDescent="0.55000000000000004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3.2" x14ac:dyDescent="0.55000000000000004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28.8" x14ac:dyDescent="0.55000000000000004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57.6" x14ac:dyDescent="0.55000000000000004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3.2" x14ac:dyDescent="0.55000000000000004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3.2" x14ac:dyDescent="0.55000000000000004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3.2" x14ac:dyDescent="0.55000000000000004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43.2" x14ac:dyDescent="0.55000000000000004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3.2" x14ac:dyDescent="0.55000000000000004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43.2" x14ac:dyDescent="0.55000000000000004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3.2" x14ac:dyDescent="0.55000000000000004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3.2" x14ac:dyDescent="0.55000000000000004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3.2" x14ac:dyDescent="0.55000000000000004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28.8" x14ac:dyDescent="0.55000000000000004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57.6" x14ac:dyDescent="0.55000000000000004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3.2" x14ac:dyDescent="0.55000000000000004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3.2" x14ac:dyDescent="0.55000000000000004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3.2" x14ac:dyDescent="0.55000000000000004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55000000000000004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3.2" x14ac:dyDescent="0.55000000000000004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3.2" x14ac:dyDescent="0.55000000000000004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57.6" x14ac:dyDescent="0.55000000000000004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3.2" x14ac:dyDescent="0.55000000000000004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3.2" x14ac:dyDescent="0.55000000000000004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3.2" x14ac:dyDescent="0.55000000000000004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43.2" x14ac:dyDescent="0.55000000000000004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28.8" x14ac:dyDescent="0.55000000000000004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3.2" x14ac:dyDescent="0.55000000000000004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3.2" x14ac:dyDescent="0.55000000000000004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28.8" x14ac:dyDescent="0.55000000000000004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28.8" x14ac:dyDescent="0.55000000000000004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43.2" x14ac:dyDescent="0.55000000000000004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43.2" x14ac:dyDescent="0.55000000000000004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3.2" x14ac:dyDescent="0.55000000000000004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43.2" x14ac:dyDescent="0.55000000000000004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3.2" x14ac:dyDescent="0.55000000000000004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3.2" x14ac:dyDescent="0.55000000000000004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55000000000000004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28.8" x14ac:dyDescent="0.55000000000000004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3.2" x14ac:dyDescent="0.55000000000000004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3.2" x14ac:dyDescent="0.55000000000000004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3.2" x14ac:dyDescent="0.55000000000000004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28.8" x14ac:dyDescent="0.55000000000000004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3.2" x14ac:dyDescent="0.55000000000000004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x14ac:dyDescent="0.55000000000000004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28.8" x14ac:dyDescent="0.55000000000000004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43.2" x14ac:dyDescent="0.55000000000000004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28.8" x14ac:dyDescent="0.55000000000000004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3.2" x14ac:dyDescent="0.55000000000000004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3.2" x14ac:dyDescent="0.55000000000000004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43.2" x14ac:dyDescent="0.55000000000000004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3.2" x14ac:dyDescent="0.55000000000000004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43.2" x14ac:dyDescent="0.55000000000000004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3.2" x14ac:dyDescent="0.55000000000000004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3.2" x14ac:dyDescent="0.55000000000000004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3.2" x14ac:dyDescent="0.55000000000000004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3.2" x14ac:dyDescent="0.55000000000000004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28.8" x14ac:dyDescent="0.55000000000000004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3.2" x14ac:dyDescent="0.55000000000000004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57.6" x14ac:dyDescent="0.55000000000000004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3.2" x14ac:dyDescent="0.55000000000000004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3.2" x14ac:dyDescent="0.55000000000000004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55000000000000004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3.2" x14ac:dyDescent="0.55000000000000004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3.2" x14ac:dyDescent="0.55000000000000004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3.2" x14ac:dyDescent="0.55000000000000004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3.2" x14ac:dyDescent="0.55000000000000004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28.8" x14ac:dyDescent="0.55000000000000004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43.2" x14ac:dyDescent="0.55000000000000004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43.2" x14ac:dyDescent="0.55000000000000004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3.2" x14ac:dyDescent="0.55000000000000004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3.2" x14ac:dyDescent="0.55000000000000004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3.2" x14ac:dyDescent="0.55000000000000004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3.2" x14ac:dyDescent="0.55000000000000004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57.6" x14ac:dyDescent="0.55000000000000004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3.2" x14ac:dyDescent="0.55000000000000004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28.8" x14ac:dyDescent="0.55000000000000004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3.2" x14ac:dyDescent="0.55000000000000004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3.2" x14ac:dyDescent="0.55000000000000004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43.2" x14ac:dyDescent="0.55000000000000004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x14ac:dyDescent="0.55000000000000004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3.2" x14ac:dyDescent="0.55000000000000004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55000000000000004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28.8" x14ac:dyDescent="0.55000000000000004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3.2" x14ac:dyDescent="0.55000000000000004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3.2" x14ac:dyDescent="0.55000000000000004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3.2" x14ac:dyDescent="0.55000000000000004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3.2" x14ac:dyDescent="0.55000000000000004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3.2" x14ac:dyDescent="0.55000000000000004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3.2" x14ac:dyDescent="0.55000000000000004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3.2" x14ac:dyDescent="0.55000000000000004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3.2" x14ac:dyDescent="0.55000000000000004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3.2" x14ac:dyDescent="0.55000000000000004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3.2" x14ac:dyDescent="0.55000000000000004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43.2" x14ac:dyDescent="0.55000000000000004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3.2" x14ac:dyDescent="0.55000000000000004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3.2" x14ac:dyDescent="0.55000000000000004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3.2" x14ac:dyDescent="0.55000000000000004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3.2" x14ac:dyDescent="0.55000000000000004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3.2" x14ac:dyDescent="0.55000000000000004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3.2" x14ac:dyDescent="0.55000000000000004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3.2" x14ac:dyDescent="0.55000000000000004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28.8" x14ac:dyDescent="0.55000000000000004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3.2" x14ac:dyDescent="0.55000000000000004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3.2" x14ac:dyDescent="0.55000000000000004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3.2" x14ac:dyDescent="0.55000000000000004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3.2" x14ac:dyDescent="0.55000000000000004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3.2" x14ac:dyDescent="0.55000000000000004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3.2" x14ac:dyDescent="0.55000000000000004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3.2" x14ac:dyDescent="0.55000000000000004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3.2" x14ac:dyDescent="0.55000000000000004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57.6" x14ac:dyDescent="0.55000000000000004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3.2" x14ac:dyDescent="0.55000000000000004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3.2" x14ac:dyDescent="0.55000000000000004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3.2" x14ac:dyDescent="0.55000000000000004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3.2" x14ac:dyDescent="0.55000000000000004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3.2" x14ac:dyDescent="0.55000000000000004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57.6" x14ac:dyDescent="0.55000000000000004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3.2" x14ac:dyDescent="0.55000000000000004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3.2" x14ac:dyDescent="0.55000000000000004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43.2" x14ac:dyDescent="0.55000000000000004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3.2" x14ac:dyDescent="0.55000000000000004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28.8" x14ac:dyDescent="0.55000000000000004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3.2" x14ac:dyDescent="0.55000000000000004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3.2" x14ac:dyDescent="0.55000000000000004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3.2" x14ac:dyDescent="0.55000000000000004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43.2" x14ac:dyDescent="0.55000000000000004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3.2" x14ac:dyDescent="0.55000000000000004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3.2" x14ac:dyDescent="0.55000000000000004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3.2" x14ac:dyDescent="0.55000000000000004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43.2" x14ac:dyDescent="0.55000000000000004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3.2" x14ac:dyDescent="0.55000000000000004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3.2" x14ac:dyDescent="0.55000000000000004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3.2" x14ac:dyDescent="0.55000000000000004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3.2" x14ac:dyDescent="0.55000000000000004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3.2" x14ac:dyDescent="0.55000000000000004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3.2" x14ac:dyDescent="0.55000000000000004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43.2" x14ac:dyDescent="0.55000000000000004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43.2" x14ac:dyDescent="0.55000000000000004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3.2" x14ac:dyDescent="0.55000000000000004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3.2" x14ac:dyDescent="0.55000000000000004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3.2" x14ac:dyDescent="0.55000000000000004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43.2" x14ac:dyDescent="0.55000000000000004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3.2" x14ac:dyDescent="0.55000000000000004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3.2" x14ac:dyDescent="0.55000000000000004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43.2" x14ac:dyDescent="0.55000000000000004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55000000000000004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3.2" x14ac:dyDescent="0.55000000000000004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3.2" x14ac:dyDescent="0.55000000000000004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3.2" x14ac:dyDescent="0.55000000000000004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3.2" x14ac:dyDescent="0.55000000000000004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3.2" x14ac:dyDescent="0.55000000000000004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3.2" x14ac:dyDescent="0.55000000000000004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3.2" x14ac:dyDescent="0.55000000000000004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3.2" x14ac:dyDescent="0.55000000000000004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3.2" x14ac:dyDescent="0.55000000000000004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43.2" x14ac:dyDescent="0.55000000000000004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28.8" x14ac:dyDescent="0.55000000000000004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57.6" x14ac:dyDescent="0.55000000000000004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3.2" x14ac:dyDescent="0.55000000000000004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3.2" x14ac:dyDescent="0.55000000000000004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57.6" x14ac:dyDescent="0.55000000000000004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43.2" x14ac:dyDescent="0.55000000000000004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3.2" x14ac:dyDescent="0.55000000000000004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28.8" x14ac:dyDescent="0.55000000000000004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3.2" x14ac:dyDescent="0.55000000000000004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3.2" x14ac:dyDescent="0.55000000000000004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28.8" x14ac:dyDescent="0.55000000000000004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3.2" x14ac:dyDescent="0.55000000000000004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3.2" x14ac:dyDescent="0.55000000000000004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28.8" x14ac:dyDescent="0.55000000000000004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3.2" x14ac:dyDescent="0.55000000000000004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3.2" x14ac:dyDescent="0.55000000000000004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3.2" x14ac:dyDescent="0.55000000000000004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3.2" x14ac:dyDescent="0.55000000000000004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3.2" x14ac:dyDescent="0.55000000000000004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x14ac:dyDescent="0.55000000000000004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57.6" x14ac:dyDescent="0.55000000000000004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3.2" x14ac:dyDescent="0.55000000000000004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3.2" x14ac:dyDescent="0.55000000000000004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55000000000000004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3.2" x14ac:dyDescent="0.55000000000000004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3.2" x14ac:dyDescent="0.55000000000000004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3.2" x14ac:dyDescent="0.55000000000000004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3.2" x14ac:dyDescent="0.55000000000000004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3.2" x14ac:dyDescent="0.55000000000000004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3.2" x14ac:dyDescent="0.55000000000000004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3.2" x14ac:dyDescent="0.55000000000000004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57.6" x14ac:dyDescent="0.55000000000000004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43.2" x14ac:dyDescent="0.55000000000000004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3.2" x14ac:dyDescent="0.55000000000000004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3.2" x14ac:dyDescent="0.55000000000000004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3.2" x14ac:dyDescent="0.55000000000000004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3.2" x14ac:dyDescent="0.55000000000000004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28.8" x14ac:dyDescent="0.55000000000000004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3.2" x14ac:dyDescent="0.55000000000000004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3.2" x14ac:dyDescent="0.55000000000000004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3.2" x14ac:dyDescent="0.55000000000000004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28.8" x14ac:dyDescent="0.55000000000000004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3.2" x14ac:dyDescent="0.55000000000000004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3.2" x14ac:dyDescent="0.55000000000000004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43.2" x14ac:dyDescent="0.55000000000000004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3.2" x14ac:dyDescent="0.55000000000000004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3.2" x14ac:dyDescent="0.55000000000000004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3.2" x14ac:dyDescent="0.55000000000000004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3.2" x14ac:dyDescent="0.55000000000000004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43.2" x14ac:dyDescent="0.55000000000000004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3.2" x14ac:dyDescent="0.55000000000000004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3.2" x14ac:dyDescent="0.55000000000000004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3.2" x14ac:dyDescent="0.55000000000000004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55000000000000004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28.8" x14ac:dyDescent="0.55000000000000004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3.2" x14ac:dyDescent="0.55000000000000004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43.2" x14ac:dyDescent="0.55000000000000004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3.2" x14ac:dyDescent="0.55000000000000004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3.2" x14ac:dyDescent="0.55000000000000004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3.2" x14ac:dyDescent="0.55000000000000004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28.8" x14ac:dyDescent="0.55000000000000004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3.2" x14ac:dyDescent="0.55000000000000004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3.2" x14ac:dyDescent="0.55000000000000004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3.2" x14ac:dyDescent="0.55000000000000004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43.2" x14ac:dyDescent="0.55000000000000004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43.2" x14ac:dyDescent="0.55000000000000004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3.2" x14ac:dyDescent="0.55000000000000004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3.2" x14ac:dyDescent="0.55000000000000004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3.2" x14ac:dyDescent="0.55000000000000004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3.2" x14ac:dyDescent="0.55000000000000004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3.2" x14ac:dyDescent="0.55000000000000004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57.6" x14ac:dyDescent="0.55000000000000004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3.2" x14ac:dyDescent="0.55000000000000004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3.2" x14ac:dyDescent="0.55000000000000004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3.2" x14ac:dyDescent="0.55000000000000004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3.2" x14ac:dyDescent="0.55000000000000004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43.2" x14ac:dyDescent="0.55000000000000004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3.2" x14ac:dyDescent="0.55000000000000004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3.2" x14ac:dyDescent="0.55000000000000004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43.2" x14ac:dyDescent="0.55000000000000004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28.8" x14ac:dyDescent="0.55000000000000004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3.2" x14ac:dyDescent="0.55000000000000004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3.2" x14ac:dyDescent="0.55000000000000004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3.2" x14ac:dyDescent="0.55000000000000004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28.8" x14ac:dyDescent="0.55000000000000004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43.2" x14ac:dyDescent="0.55000000000000004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3.2" x14ac:dyDescent="0.55000000000000004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28.8" x14ac:dyDescent="0.55000000000000004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3.2" x14ac:dyDescent="0.55000000000000004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28.8" x14ac:dyDescent="0.55000000000000004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57.6" x14ac:dyDescent="0.55000000000000004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57.6" x14ac:dyDescent="0.55000000000000004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3.2" x14ac:dyDescent="0.55000000000000004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3.2" x14ac:dyDescent="0.55000000000000004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3.2" x14ac:dyDescent="0.55000000000000004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3.2" x14ac:dyDescent="0.55000000000000004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3.2" x14ac:dyDescent="0.55000000000000004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3.2" x14ac:dyDescent="0.55000000000000004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3.2" x14ac:dyDescent="0.55000000000000004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3.2" x14ac:dyDescent="0.55000000000000004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3.2" x14ac:dyDescent="0.55000000000000004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3.2" x14ac:dyDescent="0.55000000000000004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3.2" x14ac:dyDescent="0.55000000000000004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57.6" x14ac:dyDescent="0.55000000000000004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3.2" x14ac:dyDescent="0.55000000000000004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3.2" x14ac:dyDescent="0.55000000000000004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55000000000000004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3.2" x14ac:dyDescent="0.55000000000000004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43.2" x14ac:dyDescent="0.55000000000000004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3.2" x14ac:dyDescent="0.55000000000000004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3.2" x14ac:dyDescent="0.55000000000000004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3.2" x14ac:dyDescent="0.55000000000000004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3.2" x14ac:dyDescent="0.55000000000000004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3.2" x14ac:dyDescent="0.55000000000000004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28.8" x14ac:dyDescent="0.55000000000000004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3.2" x14ac:dyDescent="0.55000000000000004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3.2" x14ac:dyDescent="0.55000000000000004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55000000000000004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43.2" x14ac:dyDescent="0.55000000000000004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28.8" x14ac:dyDescent="0.55000000000000004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3.2" x14ac:dyDescent="0.55000000000000004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3.2" x14ac:dyDescent="0.55000000000000004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3.2" x14ac:dyDescent="0.55000000000000004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3.2" x14ac:dyDescent="0.55000000000000004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43.2" x14ac:dyDescent="0.55000000000000004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3.2" x14ac:dyDescent="0.55000000000000004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3.2" x14ac:dyDescent="0.55000000000000004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3.2" x14ac:dyDescent="0.55000000000000004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3.2" x14ac:dyDescent="0.55000000000000004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3.2" x14ac:dyDescent="0.55000000000000004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3.2" x14ac:dyDescent="0.55000000000000004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3.2" x14ac:dyDescent="0.55000000000000004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3.2" x14ac:dyDescent="0.55000000000000004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U4115" xr:uid="{00000000-0001-0000-0000-000000000000}"/>
  <sortState xmlns:xlrd2="http://schemas.microsoft.com/office/spreadsheetml/2017/richdata2" ref="A2:O4115">
    <sortCondition ref="A1:A4115"/>
  </sortState>
  <conditionalFormatting sqref="F1:F1048576">
    <cfRule type="containsText" dxfId="3" priority="3" operator="containsText" text="failed">
      <formula>NOT(ISERROR(SEARCH("failed",F1)))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 P1 R1:S1 U1">
    <cfRule type="colorScale" priority="2">
      <colorScale>
        <cfvo type="min"/>
        <cfvo type="percentile" val="90"/>
        <color rgb="FFFF0000"/>
        <color rgb="FF00B0F0"/>
      </colorScale>
    </cfRule>
  </conditionalFormatting>
  <conditionalFormatting sqref="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Subcategory Statistics</vt:lpstr>
      <vt:lpstr>Outcomes Based on Launch Dates</vt:lpstr>
      <vt:lpstr>Edinburgh Research</vt:lpstr>
      <vt:lpstr>Theatre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Avneesh Sawhney</cp:lastModifiedBy>
  <dcterms:created xsi:type="dcterms:W3CDTF">2017-04-20T15:17:24Z</dcterms:created>
  <dcterms:modified xsi:type="dcterms:W3CDTF">2022-04-18T16:00:04Z</dcterms:modified>
</cp:coreProperties>
</file>